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288" windowWidth="6528" windowHeight="4368" activeTab="2"/>
  </bookViews>
  <sheets>
    <sheet name="Base original" sheetId="1" r:id="rId1"/>
    <sheet name="FAME Persistence2" sheetId="369" state="veryHidden" r:id="rId2"/>
    <sheet name="Base gráficos 1" sheetId="12" r:id="rId3"/>
    <sheet name="Base gráficos 2" sheetId="163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B136" i="163" l="1"/>
  <c r="C136" i="163"/>
  <c r="D136" i="163"/>
  <c r="E136" i="163"/>
  <c r="F136" i="163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U11" i="1"/>
  <c r="AQ11" i="1"/>
  <c r="AL11" i="1"/>
  <c r="AH11" i="1"/>
  <c r="AD11" i="1"/>
  <c r="Z11" i="1"/>
  <c r="V11" i="1"/>
  <c r="R11" i="1"/>
  <c r="N11" i="1"/>
  <c r="J11" i="1"/>
  <c r="F11" i="1"/>
  <c r="B11" i="1"/>
  <c r="AS11" i="1"/>
  <c r="AF11" i="1"/>
  <c r="X11" i="1"/>
  <c r="P11" i="1"/>
  <c r="H11" i="1"/>
  <c r="D11" i="1"/>
  <c r="AR11" i="1"/>
  <c r="AE11" i="1"/>
  <c r="W11" i="1"/>
  <c r="O11" i="1"/>
  <c r="G11" i="1"/>
  <c r="C11" i="1"/>
  <c r="AT11" i="1"/>
  <c r="AP11" i="1"/>
  <c r="AK11" i="1"/>
  <c r="AG11" i="1"/>
  <c r="AC11" i="1"/>
  <c r="Y11" i="1"/>
  <c r="U11" i="1"/>
  <c r="Q11" i="1"/>
  <c r="M11" i="1"/>
  <c r="I11" i="1"/>
  <c r="E11" i="1"/>
  <c r="AW11" i="1"/>
  <c r="AN11" i="1"/>
  <c r="AJ11" i="1"/>
  <c r="AB11" i="1"/>
  <c r="T11" i="1"/>
  <c r="L11" i="1"/>
  <c r="AV11" i="1"/>
  <c r="AM11" i="1"/>
  <c r="AI11" i="1"/>
  <c r="AA11" i="1"/>
  <c r="S11" i="1"/>
  <c r="K11" i="1"/>
  <c r="B135" i="163" l="1"/>
  <c r="C135" i="163"/>
  <c r="D135" i="163"/>
  <c r="E135" i="163"/>
  <c r="F135" i="163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B134" i="163" l="1"/>
  <c r="C134" i="163"/>
  <c r="D134" i="163"/>
  <c r="E134" i="163"/>
  <c r="F134" i="163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B133" i="163" l="1"/>
  <c r="C133" i="163"/>
  <c r="D133" i="163"/>
  <c r="E133" i="163"/>
  <c r="F133" i="163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B132" i="163" l="1"/>
  <c r="C132" i="163"/>
  <c r="D132" i="163"/>
  <c r="E132" i="163"/>
  <c r="F132" i="163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B130" i="12" l="1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B131" i="163" l="1"/>
  <c r="C131" i="163"/>
  <c r="D131" i="163"/>
  <c r="E131" i="163"/>
  <c r="F131" i="163"/>
  <c r="B130" i="163" l="1"/>
  <c r="C130" i="163"/>
  <c r="D130" i="163"/>
  <c r="E130" i="163"/>
  <c r="F130" i="163"/>
  <c r="B129" i="163" l="1"/>
  <c r="C129" i="163"/>
  <c r="D129" i="163"/>
  <c r="E129" i="163"/>
  <c r="F129" i="163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B128" i="163" l="1"/>
  <c r="C128" i="163"/>
  <c r="D128" i="163"/>
  <c r="E128" i="163"/>
  <c r="F128" i="163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B127" i="163" l="1"/>
  <c r="C127" i="163"/>
  <c r="D127" i="163"/>
  <c r="E127" i="163"/>
  <c r="F127" i="163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B126" i="163" l="1"/>
  <c r="C126" i="163"/>
  <c r="D126" i="163"/>
  <c r="E126" i="163"/>
  <c r="F126" i="163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B125" i="163" l="1"/>
  <c r="C125" i="163"/>
  <c r="D125" i="163"/>
  <c r="E125" i="163"/>
  <c r="F125" i="163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B124" i="163" l="1"/>
  <c r="C124" i="163"/>
  <c r="D124" i="163"/>
  <c r="E124" i="163"/>
  <c r="F124" i="163"/>
  <c r="B124" i="12" l="1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B123" i="163" l="1"/>
  <c r="C123" i="163"/>
  <c r="D123" i="163"/>
  <c r="E123" i="163"/>
  <c r="F123" i="163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B122" i="163" l="1"/>
  <c r="C122" i="163"/>
  <c r="D122" i="163"/>
  <c r="E122" i="163"/>
  <c r="F122" i="163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B121" i="163" l="1"/>
  <c r="C121" i="163"/>
  <c r="D121" i="163"/>
  <c r="E121" i="163"/>
  <c r="F121" i="163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B120" i="163" l="1"/>
  <c r="C120" i="163"/>
  <c r="D120" i="163"/>
  <c r="E120" i="163"/>
  <c r="F120" i="163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B119" i="163" l="1"/>
  <c r="C119" i="163"/>
  <c r="D119" i="163"/>
  <c r="E119" i="163"/>
  <c r="F119" i="163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B118" i="163" l="1"/>
  <c r="C118" i="163"/>
  <c r="D118" i="163"/>
  <c r="E118" i="163"/>
  <c r="F118" i="163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B117" i="163" l="1"/>
  <c r="C117" i="163"/>
  <c r="D117" i="163"/>
  <c r="E117" i="163"/>
  <c r="F117" i="163"/>
  <c r="B116" i="163" l="1"/>
  <c r="C116" i="163"/>
  <c r="D116" i="163"/>
  <c r="E116" i="163"/>
  <c r="F116" i="163"/>
  <c r="B116" i="12"/>
  <c r="C116" i="12"/>
  <c r="D116" i="12"/>
  <c r="E116" i="12"/>
  <c r="F116" i="12"/>
  <c r="H116" i="12"/>
  <c r="I116" i="12"/>
  <c r="J116" i="12"/>
  <c r="G116" i="12"/>
  <c r="L116" i="12"/>
  <c r="M116" i="12"/>
  <c r="K116" i="12"/>
  <c r="O116" i="12"/>
  <c r="P116" i="12"/>
  <c r="N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F115" i="163" l="1"/>
  <c r="E115" i="163"/>
  <c r="D115" i="163"/>
  <c r="C115" i="163"/>
  <c r="B115" i="163"/>
  <c r="B115" i="12"/>
  <c r="C115" i="12"/>
  <c r="D115" i="12"/>
  <c r="E115" i="12"/>
  <c r="F115" i="12"/>
  <c r="H115" i="12"/>
  <c r="I115" i="12"/>
  <c r="J115" i="12"/>
  <c r="G115" i="12"/>
  <c r="L115" i="12"/>
  <c r="M115" i="12"/>
  <c r="K115" i="12"/>
  <c r="O115" i="12"/>
  <c r="P115" i="12"/>
  <c r="N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B114" i="163" l="1"/>
  <c r="C114" i="163"/>
  <c r="D114" i="163"/>
  <c r="E114" i="163"/>
  <c r="F114" i="163"/>
  <c r="B114" i="12"/>
  <c r="C114" i="12"/>
  <c r="D114" i="12"/>
  <c r="E114" i="12"/>
  <c r="F114" i="12"/>
  <c r="H114" i="12"/>
  <c r="I114" i="12"/>
  <c r="J114" i="12"/>
  <c r="G114" i="12"/>
  <c r="L114" i="12"/>
  <c r="M114" i="12"/>
  <c r="K114" i="12"/>
  <c r="O114" i="12"/>
  <c r="P114" i="12"/>
  <c r="N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F112" i="12" l="1"/>
  <c r="B112" i="12"/>
  <c r="C112" i="12"/>
  <c r="D112" i="12"/>
  <c r="E112" i="12"/>
  <c r="B113" i="12"/>
  <c r="C113" i="12"/>
  <c r="D113" i="12"/>
  <c r="E113" i="12"/>
  <c r="B113" i="163"/>
  <c r="E113" i="163"/>
  <c r="C113" i="163"/>
  <c r="F113" i="163"/>
  <c r="F113" i="12"/>
  <c r="H113" i="12"/>
  <c r="I113" i="12"/>
  <c r="J113" i="12"/>
  <c r="G113" i="12"/>
  <c r="L113" i="12"/>
  <c r="M113" i="12"/>
  <c r="K113" i="12"/>
  <c r="O113" i="12"/>
  <c r="P113" i="12"/>
  <c r="N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B112" i="163" l="1"/>
  <c r="C112" i="163"/>
  <c r="E112" i="163"/>
  <c r="F112" i="163"/>
  <c r="H112" i="12"/>
  <c r="I112" i="12"/>
  <c r="J112" i="12"/>
  <c r="G112" i="12"/>
  <c r="L112" i="12"/>
  <c r="M112" i="12"/>
  <c r="K112" i="12"/>
  <c r="O112" i="12"/>
  <c r="P112" i="12"/>
  <c r="N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B111" i="163" l="1"/>
  <c r="C111" i="163"/>
  <c r="D111" i="163"/>
  <c r="E111" i="163"/>
  <c r="F111" i="163"/>
  <c r="B111" i="12"/>
  <c r="C111" i="12"/>
  <c r="D111" i="12"/>
  <c r="E111" i="12"/>
  <c r="F111" i="12"/>
  <c r="H111" i="12"/>
  <c r="I111" i="12"/>
  <c r="J111" i="12"/>
  <c r="G111" i="12"/>
  <c r="L111" i="12"/>
  <c r="M111" i="12"/>
  <c r="K111" i="12"/>
  <c r="O111" i="12"/>
  <c r="P111" i="12"/>
  <c r="N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B110" i="163" l="1"/>
  <c r="C110" i="163"/>
  <c r="D110" i="163"/>
  <c r="E110" i="163"/>
  <c r="F110" i="163"/>
  <c r="B110" i="12"/>
  <c r="C110" i="12"/>
  <c r="D110" i="12"/>
  <c r="E110" i="12"/>
  <c r="F110" i="12"/>
  <c r="H110" i="12"/>
  <c r="I110" i="12"/>
  <c r="J110" i="12"/>
  <c r="G110" i="12"/>
  <c r="L110" i="12"/>
  <c r="M110" i="12"/>
  <c r="K110" i="12"/>
  <c r="O110" i="12"/>
  <c r="P110" i="12"/>
  <c r="N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B109" i="163" l="1"/>
  <c r="C109" i="163"/>
  <c r="D109" i="163"/>
  <c r="E109" i="163"/>
  <c r="F109" i="163"/>
  <c r="B109" i="12"/>
  <c r="C109" i="12"/>
  <c r="D109" i="12"/>
  <c r="E109" i="12"/>
  <c r="F109" i="12"/>
  <c r="H109" i="12"/>
  <c r="I109" i="12"/>
  <c r="J109" i="12"/>
  <c r="G109" i="12"/>
  <c r="L109" i="12"/>
  <c r="M109" i="12"/>
  <c r="K109" i="12"/>
  <c r="O109" i="12"/>
  <c r="P109" i="12"/>
  <c r="N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B108" i="163" l="1"/>
  <c r="C108" i="163"/>
  <c r="D108" i="163"/>
  <c r="E108" i="163"/>
  <c r="F108" i="163"/>
  <c r="B108" i="12"/>
  <c r="C108" i="12"/>
  <c r="D108" i="12"/>
  <c r="E108" i="12"/>
  <c r="F108" i="12"/>
  <c r="H108" i="12"/>
  <c r="I108" i="12"/>
  <c r="J108" i="12"/>
  <c r="G108" i="12"/>
  <c r="L108" i="12"/>
  <c r="M108" i="12"/>
  <c r="K108" i="12"/>
  <c r="O108" i="12"/>
  <c r="P108" i="12"/>
  <c r="N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B107" i="163" l="1"/>
  <c r="C107" i="163"/>
  <c r="D107" i="163"/>
  <c r="E107" i="163"/>
  <c r="F107" i="163"/>
  <c r="B107" i="12"/>
  <c r="C107" i="12"/>
  <c r="D107" i="12"/>
  <c r="E107" i="12"/>
  <c r="F107" i="12"/>
  <c r="H107" i="12"/>
  <c r="I107" i="12"/>
  <c r="J107" i="12"/>
  <c r="G107" i="12"/>
  <c r="L107" i="12"/>
  <c r="M107" i="12"/>
  <c r="K107" i="12"/>
  <c r="O107" i="12"/>
  <c r="P107" i="12"/>
  <c r="N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B106" i="163" l="1"/>
  <c r="C106" i="163"/>
  <c r="D106" i="163"/>
  <c r="E106" i="163"/>
  <c r="F106" i="163"/>
  <c r="B106" i="12"/>
  <c r="C106" i="12"/>
  <c r="D106" i="12"/>
  <c r="E106" i="12"/>
  <c r="F106" i="12"/>
  <c r="H106" i="12"/>
  <c r="I106" i="12"/>
  <c r="J106" i="12"/>
  <c r="G106" i="12"/>
  <c r="L106" i="12"/>
  <c r="M106" i="12"/>
  <c r="K106" i="12"/>
  <c r="O106" i="12"/>
  <c r="P106" i="12"/>
  <c r="N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B105" i="163" l="1"/>
  <c r="C105" i="163"/>
  <c r="D105" i="163"/>
  <c r="E105" i="163"/>
  <c r="F105" i="163"/>
  <c r="B105" i="12"/>
  <c r="C105" i="12"/>
  <c r="D105" i="12"/>
  <c r="E105" i="12"/>
  <c r="F105" i="12"/>
  <c r="H105" i="12"/>
  <c r="I105" i="12"/>
  <c r="J105" i="12"/>
  <c r="G105" i="12"/>
  <c r="L105" i="12"/>
  <c r="M105" i="12"/>
  <c r="K105" i="12"/>
  <c r="O105" i="12"/>
  <c r="P105" i="12"/>
  <c r="N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F104" i="163" l="1"/>
  <c r="E104" i="163"/>
  <c r="D104" i="163"/>
  <c r="C104" i="163"/>
  <c r="B104" i="163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N104" i="12"/>
  <c r="P104" i="12"/>
  <c r="O104" i="12"/>
  <c r="K104" i="12"/>
  <c r="M104" i="12"/>
  <c r="L104" i="12"/>
  <c r="G104" i="12"/>
  <c r="J104" i="12"/>
  <c r="I104" i="12"/>
  <c r="H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H103" i="12"/>
  <c r="I103" i="12"/>
  <c r="J103" i="12"/>
  <c r="G103" i="12"/>
  <c r="L103" i="12"/>
  <c r="M103" i="12"/>
  <c r="K103" i="12"/>
  <c r="O103" i="12"/>
  <c r="P103" i="12"/>
  <c r="N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B102" i="163" l="1"/>
  <c r="C102" i="163"/>
  <c r="D102" i="163"/>
  <c r="E102" i="163"/>
  <c r="F102" i="163"/>
  <c r="B102" i="12"/>
  <c r="C102" i="12"/>
  <c r="D102" i="12"/>
  <c r="E102" i="12"/>
  <c r="F102" i="12"/>
  <c r="H102" i="12"/>
  <c r="I102" i="12"/>
  <c r="J102" i="12"/>
  <c r="G102" i="12"/>
  <c r="L102" i="12"/>
  <c r="M102" i="12"/>
  <c r="K102" i="12"/>
  <c r="O102" i="12"/>
  <c r="P102" i="12"/>
  <c r="N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B101" i="163" l="1"/>
  <c r="C101" i="163"/>
  <c r="D101" i="163"/>
  <c r="E101" i="163"/>
  <c r="F101" i="163"/>
  <c r="B101" i="12"/>
  <c r="C101" i="12"/>
  <c r="D101" i="12"/>
  <c r="E101" i="12"/>
  <c r="F101" i="12"/>
  <c r="H101" i="12"/>
  <c r="I101" i="12"/>
  <c r="J101" i="12"/>
  <c r="G101" i="12"/>
  <c r="L101" i="12"/>
  <c r="M101" i="12"/>
  <c r="K101" i="12"/>
  <c r="O101" i="12"/>
  <c r="P101" i="12"/>
  <c r="N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B100" i="163" l="1"/>
  <c r="C100" i="163"/>
  <c r="D100" i="163"/>
  <c r="E100" i="163"/>
  <c r="F100" i="163"/>
  <c r="B100" i="12"/>
  <c r="C100" i="12"/>
  <c r="D100" i="12"/>
  <c r="E100" i="12"/>
  <c r="F100" i="12"/>
  <c r="H100" i="12"/>
  <c r="I100" i="12"/>
  <c r="J100" i="12"/>
  <c r="G100" i="12"/>
  <c r="L100" i="12"/>
  <c r="M100" i="12"/>
  <c r="K100" i="12"/>
  <c r="O100" i="12"/>
  <c r="P100" i="12"/>
  <c r="N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B99" i="163"/>
  <c r="C99" i="163"/>
  <c r="D99" i="163"/>
  <c r="E99" i="163"/>
  <c r="F99" i="163"/>
  <c r="B99" i="12"/>
  <c r="C99" i="12"/>
  <c r="D99" i="12"/>
  <c r="E99" i="12"/>
  <c r="F99" i="12"/>
  <c r="H99" i="12"/>
  <c r="I99" i="12"/>
  <c r="J99" i="12"/>
  <c r="G99" i="12"/>
  <c r="L99" i="12"/>
  <c r="M99" i="12"/>
  <c r="K99" i="12"/>
  <c r="O99" i="12"/>
  <c r="P99" i="12"/>
  <c r="N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B98" i="163"/>
  <c r="C98" i="163"/>
  <c r="D98" i="163"/>
  <c r="E98" i="163"/>
  <c r="F98" i="163"/>
  <c r="B98" i="12"/>
  <c r="C98" i="12"/>
  <c r="D98" i="12"/>
  <c r="E98" i="12"/>
  <c r="F98" i="12"/>
  <c r="H98" i="12"/>
  <c r="I98" i="12"/>
  <c r="J98" i="12"/>
  <c r="G98" i="12"/>
  <c r="L98" i="12"/>
  <c r="M98" i="12"/>
  <c r="K98" i="12"/>
  <c r="O98" i="12"/>
  <c r="P98" i="12"/>
  <c r="N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B97" i="163"/>
  <c r="C97" i="163"/>
  <c r="D97" i="163"/>
  <c r="E97" i="163"/>
  <c r="F97" i="163"/>
  <c r="B97" i="12"/>
  <c r="C97" i="12"/>
  <c r="D97" i="12"/>
  <c r="E97" i="12"/>
  <c r="F97" i="12"/>
  <c r="H97" i="12"/>
  <c r="I97" i="12"/>
  <c r="J97" i="12"/>
  <c r="G97" i="12"/>
  <c r="L97" i="12"/>
  <c r="M97" i="12"/>
  <c r="K97" i="12"/>
  <c r="O97" i="12"/>
  <c r="P97" i="12"/>
  <c r="N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P91" i="12"/>
  <c r="P92" i="12"/>
  <c r="P93" i="12"/>
  <c r="P94" i="12"/>
  <c r="P95" i="12"/>
  <c r="P96" i="12"/>
  <c r="O91" i="12"/>
  <c r="O92" i="12"/>
  <c r="O93" i="12"/>
  <c r="O94" i="12"/>
  <c r="O95" i="12"/>
  <c r="O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M91" i="12"/>
  <c r="M92" i="12"/>
  <c r="M93" i="12"/>
  <c r="M94" i="12"/>
  <c r="M95" i="12"/>
  <c r="M96" i="12"/>
  <c r="L91" i="12"/>
  <c r="L92" i="12"/>
  <c r="L93" i="12"/>
  <c r="L94" i="12"/>
  <c r="L95" i="12"/>
  <c r="L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J91" i="12"/>
  <c r="J92" i="12"/>
  <c r="J93" i="12"/>
  <c r="J94" i="12"/>
  <c r="J95" i="12"/>
  <c r="J96" i="12"/>
  <c r="I91" i="12"/>
  <c r="I92" i="12"/>
  <c r="I93" i="12"/>
  <c r="I94" i="12"/>
  <c r="I95" i="12"/>
  <c r="I96" i="12"/>
  <c r="H91" i="12"/>
  <c r="H92" i="12"/>
  <c r="H93" i="12"/>
  <c r="H94" i="12"/>
  <c r="H95" i="12"/>
  <c r="H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S19" i="12" l="1"/>
  <c r="AS19" i="12"/>
  <c r="F19" i="12"/>
  <c r="AH19" i="12"/>
  <c r="AD19" i="12"/>
  <c r="Z19" i="12"/>
  <c r="Q7" i="12"/>
  <c r="AJ19" i="12"/>
  <c r="G7" i="12"/>
  <c r="AQ19" i="12"/>
  <c r="AM19" i="12"/>
  <c r="B19" i="12"/>
  <c r="N7" i="12"/>
  <c r="AA19" i="12"/>
  <c r="U19" i="12"/>
  <c r="V19" i="12"/>
  <c r="AO19" i="12"/>
  <c r="D19" i="12"/>
  <c r="AF19" i="12"/>
  <c r="AE19" i="12"/>
  <c r="AB19" i="12"/>
  <c r="W19" i="12"/>
  <c r="AP19" i="12"/>
  <c r="AK19" i="12"/>
  <c r="AI19" i="12"/>
  <c r="AC19" i="12"/>
  <c r="Y19" i="12"/>
  <c r="C19" i="12"/>
  <c r="X19" i="12"/>
  <c r="R19" i="12"/>
  <c r="AL19" i="12"/>
  <c r="E19" i="12"/>
  <c r="AG19" i="12"/>
  <c r="K7" i="12"/>
  <c r="T19" i="12"/>
  <c r="AR19" i="12"/>
  <c r="AN19" i="12"/>
  <c r="D112" i="163" l="1"/>
  <c r="D113" i="163"/>
</calcChain>
</file>

<file path=xl/sharedStrings.xml><?xml version="1.0" encoding="utf-8"?>
<sst xmlns="http://schemas.openxmlformats.org/spreadsheetml/2006/main" count="556" uniqueCount="216">
  <si>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</si>
  <si>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</si>
  <si>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</si>
  <si>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</si>
  <si>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</si>
  <si>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</si>
  <si>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</si>
  <si>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</si>
  <si>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</si>
  <si>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</si>
  <si>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</si>
  <si>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</si>
  <si>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</si>
  <si>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</si>
  <si>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</si>
  <si>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</si>
  <si>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</si>
  <si>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</si>
  <si>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</si>
  <si>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</si>
  <si>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</si>
  <si>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</si>
  <si>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</si>
  <si>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</si>
  <si>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</si>
  <si>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</si>
  <si>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</si>
  <si>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</si>
  <si>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</si>
  <si>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</si>
  <si>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</si>
  <si>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</si>
  <si>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</si>
  <si>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</si>
  <si>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</si>
  <si>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</si>
  <si>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</si>
  <si>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</si>
  <si>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</si>
  <si>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</si>
  <si>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</si>
  <si>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</si>
  <si>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</si>
  <si>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</si>
  <si>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</si>
  <si>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</si>
  <si>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</si>
  <si>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</si>
  <si>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</si>
  <si>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</si>
  <si>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</si>
  <si>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</si>
  <si>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</si>
  <si>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</si>
  <si>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</si>
  <si>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</si>
  <si>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</si>
  <si>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</si>
  <si>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</si>
  <si>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</si>
  <si>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</si>
  <si>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</si>
  <si>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</si>
  <si>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</si>
  <si>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</si>
  <si>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</si>
  <si>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</si>
  <si>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</si>
  <si>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</si>
  <si>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</si>
  <si>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</si>
  <si>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</si>
  <si>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</si>
  <si>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</si>
  <si>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</si>
  <si>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</si>
  <si>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</si>
  <si>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</si>
  <si>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</si>
  <si>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</si>
  <si>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</si>
  <si>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</si>
  <si>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</si>
  <si>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</si>
  <si>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</si>
  <si>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</si>
  <si>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</si>
  <si>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</si>
  <si>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</si>
  <si>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</si>
  <si>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</si>
  <si>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</si>
  <si>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</si>
  <si>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</si>
  <si>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</si>
  <si>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</si>
  <si>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</si>
  <si>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</si>
  <si>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</si>
  <si>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</si>
  <si>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</si>
  <si>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</si>
  <si>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</si>
  <si>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</si>
  <si>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</si>
  <si>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</si>
  <si>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</si>
  <si>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</si>
  <si>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</si>
  <si>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</si>
  <si>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</si>
  <si>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</si>
  <si>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</si>
  <si>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</si>
  <si>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</si>
  <si>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</si>
  <si>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</si>
  <si>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</si>
  <si>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</si>
  <si>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</si>
  <si>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</si>
  <si>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</si>
  <si>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</si>
  <si>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</si>
  <si>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</si>
  <si>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</si>
  <si>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</si>
  <si>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</si>
  <si>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</si>
  <si>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</si>
  <si>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</si>
  <si>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</si>
  <si>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</si>
  <si>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</si>
  <si>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</si>
  <si>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</si>
  <si>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</si>
  <si>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vivienda  (UF)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</si>
  <si>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</si>
  <si>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</si>
  <si>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</si>
  <si>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</si>
  <si>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</si>
  <si>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</si>
  <si>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</si>
  <si>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</si>
  <si>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</si>
  <si>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F022.CONTARJ.TIP.Z.NO.Z.M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</si>
  <si>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</si>
  <si>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</si>
  <si>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</si>
  <si>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</si>
  <si>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</si>
  <si>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</si>
  <si>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tarjetas de crédito</t>
  </si>
  <si>
    <t>crédito en cuotas</t>
  </si>
  <si>
    <t>sobregiros</t>
  </si>
  <si>
    <t>exportación</t>
  </si>
  <si>
    <t>importación</t>
  </si>
  <si>
    <t>COLOCACIONES (*)</t>
  </si>
  <si>
    <t>TASAS DE INTERÉS POR TIPO  (*)</t>
  </si>
  <si>
    <t>AGREGADOS MONETARIOS  (*)</t>
  </si>
  <si>
    <t>TASAS DE INTERÉS POR PLAZO  (*)</t>
  </si>
  <si>
    <t>Base original</t>
  </si>
  <si>
    <t>$B$11</t>
  </si>
  <si>
    <t>A1:A132</t>
  </si>
  <si>
    <t>2006</t>
  </si>
  <si>
    <t>2016</t>
  </si>
  <si>
    <t>Monthly</t>
  </si>
  <si>
    <t>$C$11</t>
  </si>
  <si>
    <t>$D$11</t>
  </si>
  <si>
    <t>$E$11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</si>
  <si>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</si>
  <si>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</si>
  <si>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</si>
  <si>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</si>
  <si>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</si>
  <si>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</si>
  <si>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</si>
  <si>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</si>
  <si>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</si>
  <si>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</si>
  <si>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</si>
  <si>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</si>
  <si>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$R$11</t>
  </si>
  <si>
    <t>$S$11</t>
  </si>
  <si>
    <t>$T$11</t>
  </si>
  <si>
    <t>$U$11</t>
  </si>
  <si>
    <t>$V$11</t>
  </si>
  <si>
    <t>$W$11</t>
  </si>
  <si>
    <t>$X$11</t>
  </si>
  <si>
    <t>$Y$11</t>
  </si>
  <si>
    <t>$Z$11</t>
  </si>
  <si>
    <t>$AA$11</t>
  </si>
  <si>
    <t>$AB$11</t>
  </si>
  <si>
    <t>$AC$11</t>
  </si>
  <si>
    <t>$AD$11</t>
  </si>
  <si>
    <t>$AE$11</t>
  </si>
  <si>
    <t>$AF$11</t>
  </si>
  <si>
    <t>$AG$11</t>
  </si>
  <si>
    <t>$AH$11</t>
  </si>
  <si>
    <t>$AI$11</t>
  </si>
  <si>
    <t>$AJ$11</t>
  </si>
  <si>
    <t>$AK$11</t>
  </si>
  <si>
    <t>$AL$11</t>
  </si>
  <si>
    <t>$AM$11</t>
  </si>
  <si>
    <t>$AN$11</t>
  </si>
  <si>
    <t>$AP$11</t>
  </si>
  <si>
    <t>$AQ$11</t>
  </si>
  <si>
    <t>$AR$11</t>
  </si>
  <si>
    <t>$AS$11</t>
  </si>
  <si>
    <t>$AT$11</t>
  </si>
  <si>
    <t>$AU$11</t>
  </si>
  <si>
    <t>$AV$11</t>
  </si>
  <si>
    <t>$AW$11</t>
  </si>
  <si>
    <t>Base gráficos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</si>
</sst>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4" formatCode="&quot;$&quot;#,##0.00_);[Red]\(&quot;$&quot;#,##0.00\)"/>
    <numFmt numFmtId="17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0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 applyBorder="1"/>
    <xf numFmtId="0" fontId="21" fillId="6" borderId="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2" fontId="24" fillId="0" borderId="0" xfId="16" applyNumberFormat="1" applyFont="1" applyFill="1" applyBorder="1" applyAlignment="1" applyProtection="1">
      <protection locked="0"/>
    </xf>
    <xf numFmtId="2" fontId="24" fillId="0" borderId="0" xfId="16" applyNumberFormat="1" applyFont="1" applyAlignment="1" applyProtection="1">
      <protection locked="0"/>
    </xf>
    <xf numFmtId="169" fontId="0" fillId="0" borderId="11" xfId="0" applyNumberFormat="1" applyFill="1" applyBorder="1" applyAlignment="1">
      <alignment horizontal="right"/>
    </xf>
    <xf numFmtId="0" fontId="0" fillId="0" borderId="0" xfId="0" quotePrefix="1"/>
    <xf numFmtId="22" fontId="0" fillId="0" borderId="0" xfId="0" applyNumberFormat="1"/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1" fillId="6" borderId="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49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4"/>
    <cellStyle name="Normal 2 3" xfId="19"/>
    <cellStyle name="Normal 2 4" xfId="20"/>
    <cellStyle name="Normal 2 5" xfId="143"/>
    <cellStyle name="Normal 3" xfId="21"/>
    <cellStyle name="Normal 3 2" xfId="22"/>
    <cellStyle name="Normal 3 3" xfId="23"/>
    <cellStyle name="Normal 31" xfId="145"/>
    <cellStyle name="Normal 4" xfId="24"/>
    <cellStyle name="Normal 4 2" xfId="146"/>
    <cellStyle name="Normal 5" xfId="25"/>
    <cellStyle name="Normal 5 2" xfId="147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48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0000FF"/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1'!$G$3</c:f>
              <c:strCache>
                <c:ptCount val="1"/>
                <c:pt idx="0">
                  <c:v>consumo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1'!$G$7:$G$500</c:f>
              <c:numCache>
                <c:formatCode>0.0</c:formatCode>
                <c:ptCount val="494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1'!$H$3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1'!$H$7:$H$500</c:f>
              <c:numCache>
                <c:formatCode>0.0</c:formatCode>
                <c:ptCount val="494"/>
                <c:pt idx="84">
                  <c:v>34.276679850088797</c:v>
                </c:pt>
                <c:pt idx="85">
                  <c:v>35.737984214140184</c:v>
                </c:pt>
                <c:pt idx="86">
                  <c:v>26.173268304710046</c:v>
                </c:pt>
                <c:pt idx="87">
                  <c:v>25.099909679211386</c:v>
                </c:pt>
                <c:pt idx="88">
                  <c:v>27.214571884394715</c:v>
                </c:pt>
                <c:pt idx="89">
                  <c:v>28.022812697517871</c:v>
                </c:pt>
                <c:pt idx="90">
                  <c:v>28.251789521882767</c:v>
                </c:pt>
                <c:pt idx="91">
                  <c:v>31.846919797108157</c:v>
                </c:pt>
                <c:pt idx="92">
                  <c:v>31.165323148352044</c:v>
                </c:pt>
                <c:pt idx="93">
                  <c:v>29.728903353522245</c:v>
                </c:pt>
                <c:pt idx="94">
                  <c:v>29.49860397661892</c:v>
                </c:pt>
                <c:pt idx="95">
                  <c:v>26.895884212139769</c:v>
                </c:pt>
                <c:pt idx="96">
                  <c:v>28.034345939279952</c:v>
                </c:pt>
                <c:pt idx="97">
                  <c:v>28.298966010716921</c:v>
                </c:pt>
                <c:pt idx="98">
                  <c:v>25.245979574918692</c:v>
                </c:pt>
                <c:pt idx="99">
                  <c:v>27.970359313594294</c:v>
                </c:pt>
                <c:pt idx="100">
                  <c:v>30.483858889072962</c:v>
                </c:pt>
                <c:pt idx="101">
                  <c:v>28.896511441683906</c:v>
                </c:pt>
                <c:pt idx="102">
                  <c:v>26.025322012966271</c:v>
                </c:pt>
                <c:pt idx="103">
                  <c:v>26.571384079799781</c:v>
                </c:pt>
                <c:pt idx="104">
                  <c:v>27.061107365624707</c:v>
                </c:pt>
                <c:pt idx="105">
                  <c:v>26.079612161247596</c:v>
                </c:pt>
                <c:pt idx="106">
                  <c:v>25.50276779642509</c:v>
                </c:pt>
                <c:pt idx="107">
                  <c:v>23.964291361547403</c:v>
                </c:pt>
                <c:pt idx="108">
                  <c:v>24.770099273516159</c:v>
                </c:pt>
                <c:pt idx="109">
                  <c:v>26.275318029970286</c:v>
                </c:pt>
                <c:pt idx="110">
                  <c:v>24.720736570128857</c:v>
                </c:pt>
                <c:pt idx="111">
                  <c:v>24.946302742901871</c:v>
                </c:pt>
                <c:pt idx="112">
                  <c:v>25.437449923390041</c:v>
                </c:pt>
                <c:pt idx="113">
                  <c:v>25.011463471140058</c:v>
                </c:pt>
                <c:pt idx="114">
                  <c:v>24.30348207985918</c:v>
                </c:pt>
                <c:pt idx="115">
                  <c:v>25.736077519125139</c:v>
                </c:pt>
                <c:pt idx="116">
                  <c:v>25.411497159861995</c:v>
                </c:pt>
                <c:pt idx="117">
                  <c:v>24.940871813220262</c:v>
                </c:pt>
                <c:pt idx="118">
                  <c:v>23.955007142935386</c:v>
                </c:pt>
                <c:pt idx="119">
                  <c:v>23.781892970038665</c:v>
                </c:pt>
                <c:pt idx="120">
                  <c:v>24.447465877359313</c:v>
                </c:pt>
                <c:pt idx="121">
                  <c:v>25.132125998528121</c:v>
                </c:pt>
                <c:pt idx="122">
                  <c:v>24.299931984157304</c:v>
                </c:pt>
                <c:pt idx="123">
                  <c:v>25.077504110031136</c:v>
                </c:pt>
                <c:pt idx="124">
                  <c:v>24.523690257111927</c:v>
                </c:pt>
                <c:pt idx="125">
                  <c:v>24.978523676452529</c:v>
                </c:pt>
                <c:pt idx="126">
                  <c:v>24.923896282528876</c:v>
                </c:pt>
                <c:pt idx="127">
                  <c:v>24.441729441717065</c:v>
                </c:pt>
                <c:pt idx="128">
                  <c:v>24.902500850814242</c:v>
                </c:pt>
                <c:pt idx="129">
                  <c:v>24.892694370588231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1'!$I$3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1'!$I$7:$I$500</c:f>
              <c:numCache>
                <c:formatCode>0.0</c:formatCode>
                <c:ptCount val="494"/>
                <c:pt idx="84">
                  <c:v>17.879241495422065</c:v>
                </c:pt>
                <c:pt idx="85">
                  <c:v>18.011629898911512</c:v>
                </c:pt>
                <c:pt idx="86">
                  <c:v>15.956792963243938</c:v>
                </c:pt>
                <c:pt idx="87">
                  <c:v>16.218474186202549</c:v>
                </c:pt>
                <c:pt idx="88">
                  <c:v>16.350231273634741</c:v>
                </c:pt>
                <c:pt idx="89">
                  <c:v>15.956952948129221</c:v>
                </c:pt>
                <c:pt idx="90">
                  <c:v>16.277407031945078</c:v>
                </c:pt>
                <c:pt idx="91">
                  <c:v>15.591562672046479</c:v>
                </c:pt>
                <c:pt idx="92">
                  <c:v>14.20804883190101</c:v>
                </c:pt>
                <c:pt idx="93">
                  <c:v>15.766727938179059</c:v>
                </c:pt>
                <c:pt idx="94">
                  <c:v>15.579875176664661</c:v>
                </c:pt>
                <c:pt idx="95">
                  <c:v>15.98790360800349</c:v>
                </c:pt>
                <c:pt idx="96">
                  <c:v>16.783340296670406</c:v>
                </c:pt>
                <c:pt idx="97">
                  <c:v>16.792079552065417</c:v>
                </c:pt>
                <c:pt idx="98">
                  <c:v>15.113614278177737</c:v>
                </c:pt>
                <c:pt idx="99">
                  <c:v>15.24987607050376</c:v>
                </c:pt>
                <c:pt idx="100">
                  <c:v>15.470669963980157</c:v>
                </c:pt>
                <c:pt idx="101">
                  <c:v>15.226036140217682</c:v>
                </c:pt>
                <c:pt idx="102">
                  <c:v>15.202943041096539</c:v>
                </c:pt>
                <c:pt idx="103">
                  <c:v>14.587982654580076</c:v>
                </c:pt>
                <c:pt idx="104">
                  <c:v>14.389216938665404</c:v>
                </c:pt>
                <c:pt idx="105">
                  <c:v>14.479213412056559</c:v>
                </c:pt>
                <c:pt idx="106">
                  <c:v>14.75867164799423</c:v>
                </c:pt>
                <c:pt idx="107">
                  <c:v>15.010740828005918</c:v>
                </c:pt>
                <c:pt idx="108">
                  <c:v>15.33345316100732</c:v>
                </c:pt>
                <c:pt idx="109">
                  <c:v>15.402136517196087</c:v>
                </c:pt>
                <c:pt idx="110">
                  <c:v>13.730764952547478</c:v>
                </c:pt>
                <c:pt idx="111">
                  <c:v>14.201427247366844</c:v>
                </c:pt>
                <c:pt idx="112">
                  <c:v>14.086346710722641</c:v>
                </c:pt>
                <c:pt idx="113">
                  <c:v>13.974289954592345</c:v>
                </c:pt>
                <c:pt idx="114">
                  <c:v>14.254897787068533</c:v>
                </c:pt>
                <c:pt idx="115">
                  <c:v>13.959811253181147</c:v>
                </c:pt>
                <c:pt idx="116">
                  <c:v>13.933832674976603</c:v>
                </c:pt>
                <c:pt idx="117">
                  <c:v>14.3048115110014</c:v>
                </c:pt>
                <c:pt idx="118">
                  <c:v>14.680759255295257</c:v>
                </c:pt>
                <c:pt idx="119">
                  <c:v>14.97456553493975</c:v>
                </c:pt>
                <c:pt idx="120">
                  <c:v>15.451477396160207</c:v>
                </c:pt>
                <c:pt idx="121">
                  <c:v>15.352342143309691</c:v>
                </c:pt>
                <c:pt idx="122">
                  <c:v>14.00804779129461</c:v>
                </c:pt>
                <c:pt idx="123">
                  <c:v>14.23914785625983</c:v>
                </c:pt>
                <c:pt idx="124">
                  <c:v>14.247919375759514</c:v>
                </c:pt>
                <c:pt idx="125">
                  <c:v>14.220726080919539</c:v>
                </c:pt>
                <c:pt idx="126">
                  <c:v>14.581877765256891</c:v>
                </c:pt>
                <c:pt idx="127">
                  <c:v>14.383365869344365</c:v>
                </c:pt>
                <c:pt idx="128">
                  <c:v>14.354466412035048</c:v>
                </c:pt>
                <c:pt idx="129">
                  <c:v>14.603108500922563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1'!$J$3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1'!$J$7:$J$500</c:f>
              <c:numCache>
                <c:formatCode>0.0</c:formatCode>
                <c:ptCount val="494"/>
                <c:pt idx="84">
                  <c:v>35.487278086287489</c:v>
                </c:pt>
                <c:pt idx="85">
                  <c:v>36.97620386546766</c:v>
                </c:pt>
                <c:pt idx="86">
                  <c:v>35.536686807848625</c:v>
                </c:pt>
                <c:pt idx="87">
                  <c:v>35.47639021779635</c:v>
                </c:pt>
                <c:pt idx="88">
                  <c:v>35.79288413008841</c:v>
                </c:pt>
                <c:pt idx="89">
                  <c:v>36.183460757486131</c:v>
                </c:pt>
                <c:pt idx="90">
                  <c:v>36.195445698235588</c:v>
                </c:pt>
                <c:pt idx="91">
                  <c:v>35.902965937685209</c:v>
                </c:pt>
                <c:pt idx="92">
                  <c:v>35.704905589331588</c:v>
                </c:pt>
                <c:pt idx="93">
                  <c:v>35.537349645069781</c:v>
                </c:pt>
                <c:pt idx="94">
                  <c:v>35.355460238795061</c:v>
                </c:pt>
                <c:pt idx="95">
                  <c:v>34.378369600617553</c:v>
                </c:pt>
                <c:pt idx="96">
                  <c:v>33.01531303897486</c:v>
                </c:pt>
                <c:pt idx="97">
                  <c:v>33.556208752618844</c:v>
                </c:pt>
                <c:pt idx="98">
                  <c:v>33.846129119697459</c:v>
                </c:pt>
                <c:pt idx="99">
                  <c:v>34.284568837278428</c:v>
                </c:pt>
                <c:pt idx="100">
                  <c:v>34.061190931859919</c:v>
                </c:pt>
                <c:pt idx="101">
                  <c:v>33.745644952398877</c:v>
                </c:pt>
                <c:pt idx="102">
                  <c:v>33.344070261990986</c:v>
                </c:pt>
                <c:pt idx="103">
                  <c:v>32.944830229592128</c:v>
                </c:pt>
                <c:pt idx="104">
                  <c:v>32.097890084746204</c:v>
                </c:pt>
                <c:pt idx="105">
                  <c:v>31.375564437270441</c:v>
                </c:pt>
                <c:pt idx="106">
                  <c:v>31.155112929897008</c:v>
                </c:pt>
                <c:pt idx="107">
                  <c:v>30.34777356348712</c:v>
                </c:pt>
                <c:pt idx="108">
                  <c:v>30.472606645070002</c:v>
                </c:pt>
                <c:pt idx="109">
                  <c:v>31.146985890800082</c:v>
                </c:pt>
                <c:pt idx="110">
                  <c:v>30.790077344049799</c:v>
                </c:pt>
                <c:pt idx="111">
                  <c:v>30.556844934074732</c:v>
                </c:pt>
                <c:pt idx="112">
                  <c:v>30.347827472409669</c:v>
                </c:pt>
                <c:pt idx="113">
                  <c:v>30.109024445817216</c:v>
                </c:pt>
                <c:pt idx="114">
                  <c:v>29.399690125558152</c:v>
                </c:pt>
                <c:pt idx="115">
                  <c:v>29.108933640254506</c:v>
                </c:pt>
                <c:pt idx="116">
                  <c:v>29.055246976530931</c:v>
                </c:pt>
                <c:pt idx="117">
                  <c:v>28.613100242566055</c:v>
                </c:pt>
                <c:pt idx="118">
                  <c:v>28.596815336631021</c:v>
                </c:pt>
                <c:pt idx="119">
                  <c:v>28.351451531380818</c:v>
                </c:pt>
                <c:pt idx="120">
                  <c:v>28.29147038398424</c:v>
                </c:pt>
                <c:pt idx="121">
                  <c:v>28.75408687545659</c:v>
                </c:pt>
                <c:pt idx="122">
                  <c:v>28.927600120068274</c:v>
                </c:pt>
                <c:pt idx="123">
                  <c:v>28.814230956352482</c:v>
                </c:pt>
                <c:pt idx="124">
                  <c:v>28.439069611595251</c:v>
                </c:pt>
                <c:pt idx="125">
                  <c:v>28.57058895440548</c:v>
                </c:pt>
                <c:pt idx="126">
                  <c:v>28.570781620751685</c:v>
                </c:pt>
                <c:pt idx="127">
                  <c:v>28.506227896296949</c:v>
                </c:pt>
                <c:pt idx="128">
                  <c:v>28.284560513239498</c:v>
                </c:pt>
                <c:pt idx="129">
                  <c:v>28.095880864833347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01952"/>
        <c:axId val="174303488"/>
      </c:lineChart>
      <c:dateAx>
        <c:axId val="174301952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430348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7430348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4301952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1'!$B$19:$B$500</c:f>
              <c:numCache>
                <c:formatCode>0.0</c:formatCode>
                <c:ptCount val="482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5.9649386508583859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47712"/>
        <c:axId val="17814924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original'!$A$19:$A$201</c:f>
              <c:numCache>
                <c:formatCode>mmm</c:formatCode>
                <c:ptCount val="183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0.51632321173795503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6672"/>
        <c:axId val="178150784"/>
      </c:lineChart>
      <c:dateAx>
        <c:axId val="178147712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149248"/>
        <c:crosses val="autoZero"/>
        <c:auto val="0"/>
        <c:lblOffset val="100"/>
        <c:baseTimeUnit val="months"/>
        <c:majorUnit val="4"/>
        <c:majorTimeUnit val="months"/>
      </c:dateAx>
      <c:valAx>
        <c:axId val="178149248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147712"/>
        <c:crosses val="autoZero"/>
        <c:crossBetween val="midCat"/>
        <c:majorUnit val="4"/>
      </c:valAx>
      <c:valAx>
        <c:axId val="178150784"/>
        <c:scaling>
          <c:orientation val="minMax"/>
          <c:max val="3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78156672"/>
        <c:crosses val="max"/>
        <c:crossBetween val="between"/>
        <c:majorUnit val="1"/>
        <c:minorUnit val="0.2"/>
      </c:valAx>
      <c:dateAx>
        <c:axId val="17815667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7815078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1'!$E$19:$E$500</c:f>
              <c:numCache>
                <c:formatCode>0.0</c:formatCode>
                <c:ptCount val="482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-7.0684924003173393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6880"/>
        <c:axId val="17786918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original'!$A$19:$A$500</c:f>
              <c:numCache>
                <c:formatCode>mmm</c:formatCode>
                <c:ptCount val="482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-5.7779791184532314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72256"/>
        <c:axId val="177870720"/>
      </c:lineChart>
      <c:dateAx>
        <c:axId val="178186880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869184"/>
        <c:crosses val="autoZero"/>
        <c:auto val="0"/>
        <c:lblOffset val="100"/>
        <c:baseTimeUnit val="months"/>
        <c:majorUnit val="4"/>
        <c:majorTimeUnit val="months"/>
      </c:dateAx>
      <c:valAx>
        <c:axId val="177869184"/>
        <c:scaling>
          <c:orientation val="minMax"/>
          <c:max val="3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186880"/>
        <c:crosses val="autoZero"/>
        <c:crossBetween val="midCat"/>
        <c:majorUnit val="10"/>
      </c:valAx>
      <c:valAx>
        <c:axId val="177870720"/>
        <c:scaling>
          <c:orientation val="minMax"/>
          <c:max val="18"/>
          <c:min val="-6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77872256"/>
        <c:crosses val="max"/>
        <c:crossBetween val="between"/>
        <c:majorUnit val="6"/>
      </c:valAx>
      <c:dateAx>
        <c:axId val="17787225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7787072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1'!$D$19:$D$500</c:f>
              <c:numCache>
                <c:formatCode>0.0</c:formatCode>
                <c:ptCount val="482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10.147476371346571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06816"/>
        <c:axId val="177908352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0.44787682031903842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19872"/>
        <c:axId val="177918336"/>
      </c:lineChart>
      <c:dateAx>
        <c:axId val="177906816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908352"/>
        <c:crosses val="autoZero"/>
        <c:auto val="0"/>
        <c:lblOffset val="100"/>
        <c:baseTimeUnit val="months"/>
        <c:majorUnit val="4"/>
        <c:majorTimeUnit val="months"/>
      </c:dateAx>
      <c:valAx>
        <c:axId val="177908352"/>
        <c:scaling>
          <c:orientation val="minMax"/>
          <c:max val="22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906816"/>
        <c:crosses val="autoZero"/>
        <c:crossBetween val="midCat"/>
        <c:majorUnit val="4"/>
      </c:valAx>
      <c:valAx>
        <c:axId val="177918336"/>
        <c:scaling>
          <c:orientation val="minMax"/>
          <c:max val="2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77919872"/>
        <c:crosses val="max"/>
        <c:crossBetween val="between"/>
        <c:majorUnit val="0.5"/>
      </c:valAx>
      <c:dateAx>
        <c:axId val="17791987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7791833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1'!$R$3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1'!$R$19:$R$500</c:f>
              <c:numCache>
                <c:formatCode>0.0</c:formatCode>
                <c:ptCount val="482"/>
                <c:pt idx="0">
                  <c:v>3.3031523131963763</c:v>
                </c:pt>
                <c:pt idx="1">
                  <c:v>3.3835119370142199</c:v>
                </c:pt>
                <c:pt idx="2">
                  <c:v>3.4391836150024262</c:v>
                </c:pt>
                <c:pt idx="3">
                  <c:v>3.4295187412265093</c:v>
                </c:pt>
                <c:pt idx="4">
                  <c:v>3.4682426444408061</c:v>
                </c:pt>
                <c:pt idx="5">
                  <c:v>3.2128154644710905</c:v>
                </c:pt>
                <c:pt idx="6">
                  <c:v>3.2118842317289942</c:v>
                </c:pt>
                <c:pt idx="7">
                  <c:v>3.199440032699584</c:v>
                </c:pt>
                <c:pt idx="8">
                  <c:v>3.199995962150207</c:v>
                </c:pt>
                <c:pt idx="9">
                  <c:v>3.0686459325259707</c:v>
                </c:pt>
                <c:pt idx="10">
                  <c:v>3.0124923098825001</c:v>
                </c:pt>
                <c:pt idx="11">
                  <c:v>2.9393596811226024</c:v>
                </c:pt>
                <c:pt idx="12">
                  <c:v>2.8014581686448232</c:v>
                </c:pt>
                <c:pt idx="13">
                  <c:v>2.9155186144650003</c:v>
                </c:pt>
                <c:pt idx="14">
                  <c:v>2.9801184987126423</c:v>
                </c:pt>
                <c:pt idx="15">
                  <c:v>2.6789624745165108</c:v>
                </c:pt>
                <c:pt idx="16">
                  <c:v>2.9981577850984991</c:v>
                </c:pt>
                <c:pt idx="17">
                  <c:v>2.9440908675994892</c:v>
                </c:pt>
                <c:pt idx="18">
                  <c:v>2.8781810683291811</c:v>
                </c:pt>
                <c:pt idx="19">
                  <c:v>2.8734466559593059</c:v>
                </c:pt>
                <c:pt idx="20">
                  <c:v>2.7175443686677849</c:v>
                </c:pt>
                <c:pt idx="21">
                  <c:v>3.1226777124590477</c:v>
                </c:pt>
                <c:pt idx="22">
                  <c:v>3.0290903429590608</c:v>
                </c:pt>
                <c:pt idx="23">
                  <c:v>2.7098104021180962</c:v>
                </c:pt>
                <c:pt idx="24">
                  <c:v>2.4970355053360906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2.2685380745747121</c:v>
                </c:pt>
                <c:pt idx="29">
                  <c:v>2.1979278858526299</c:v>
                </c:pt>
                <c:pt idx="30">
                  <c:v>2.337641454443125</c:v>
                </c:pt>
                <c:pt idx="31">
                  <c:v>2.720912668442184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2.4953968856114495</c:v>
                </c:pt>
                <c:pt idx="36">
                  <c:v>2.7797410906926592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4.1874047273595494</c:v>
                </c:pt>
                <c:pt idx="40">
                  <c:v>4.3108087839566611</c:v>
                </c:pt>
                <c:pt idx="41">
                  <c:v>4.3444196678404454</c:v>
                </c:pt>
                <c:pt idx="42">
                  <c:v>4.4664328009584491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3.6802708964533997</c:v>
                </c:pt>
                <c:pt idx="46">
                  <c:v>3.6510744660131147</c:v>
                </c:pt>
                <c:pt idx="47">
                  <c:v>3.4241778433779362</c:v>
                </c:pt>
                <c:pt idx="48">
                  <c:v>3.2719910598957926</c:v>
                </c:pt>
                <c:pt idx="49">
                  <c:v>2.9979605220486998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1.7868194613587809</c:v>
                </c:pt>
                <c:pt idx="53">
                  <c:v>1.8273899650185357</c:v>
                </c:pt>
                <c:pt idx="54">
                  <c:v>1.8679062151294477</c:v>
                </c:pt>
                <c:pt idx="55">
                  <c:v>2.1394192627069315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2.7586296764441385</c:v>
                </c:pt>
                <c:pt idx="59">
                  <c:v>2.717722006283608</c:v>
                </c:pt>
                <c:pt idx="60">
                  <c:v>2.6733855803176079</c:v>
                </c:pt>
                <c:pt idx="61">
                  <c:v>2.7538871529826841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3.0108265579386706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3.0455665825358658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3.1396678445679687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3.0314610843228289</c:v>
                </c:pt>
                <c:pt idx="81">
                  <c:v>3.1478153330175647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2.4324611596303938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2.0224960761482476</c:v>
                </c:pt>
                <c:pt idx="91">
                  <c:v>1.9798524884461466</c:v>
                </c:pt>
                <c:pt idx="92">
                  <c:v>1.5001860684838508</c:v>
                </c:pt>
                <c:pt idx="93">
                  <c:v>1.5074218116048488</c:v>
                </c:pt>
                <c:pt idx="94">
                  <c:v>1.8697332213398221</c:v>
                </c:pt>
                <c:pt idx="95">
                  <c:v>2.1137177174292625</c:v>
                </c:pt>
                <c:pt idx="96">
                  <c:v>1.7884133655867087</c:v>
                </c:pt>
                <c:pt idx="97">
                  <c:v>2.0926092380845498</c:v>
                </c:pt>
                <c:pt idx="98">
                  <c:v>2.2324104741300896</c:v>
                </c:pt>
                <c:pt idx="99">
                  <c:v>2.1033840857624111</c:v>
                </c:pt>
                <c:pt idx="100">
                  <c:v>2.4764212904905842</c:v>
                </c:pt>
                <c:pt idx="101">
                  <c:v>2.5556578401332328</c:v>
                </c:pt>
                <c:pt idx="102">
                  <c:v>2.4527925940404938</c:v>
                </c:pt>
                <c:pt idx="103">
                  <c:v>2.6604006780928997</c:v>
                </c:pt>
                <c:pt idx="104">
                  <c:v>2.3599333550897761</c:v>
                </c:pt>
                <c:pt idx="105">
                  <c:v>2.6515051163659575</c:v>
                </c:pt>
                <c:pt idx="106">
                  <c:v>2.3580626134143938</c:v>
                </c:pt>
                <c:pt idx="107">
                  <c:v>2.0347305996394862</c:v>
                </c:pt>
                <c:pt idx="108">
                  <c:v>2.0264190281514272</c:v>
                </c:pt>
                <c:pt idx="109">
                  <c:v>2.0245761019297603</c:v>
                </c:pt>
                <c:pt idx="110">
                  <c:v>1.9938396492314678</c:v>
                </c:pt>
                <c:pt idx="111">
                  <c:v>1.7793010449771129</c:v>
                </c:pt>
                <c:pt idx="112">
                  <c:v>1.462109231088885</c:v>
                </c:pt>
                <c:pt idx="113">
                  <c:v>1.4201425916070742</c:v>
                </c:pt>
                <c:pt idx="114">
                  <c:v>1.6122356305283749</c:v>
                </c:pt>
                <c:pt idx="115">
                  <c:v>1.521652913166943</c:v>
                </c:pt>
                <c:pt idx="116">
                  <c:v>1.5914899078893383</c:v>
                </c:pt>
                <c:pt idx="117">
                  <c:v>1.6534671294526082</c:v>
                </c:pt>
              </c:numCache>
            </c:numRef>
          </c:val>
        </c:ser>
        <c:ser>
          <c:idx val="1"/>
          <c:order val="1"/>
          <c:tx>
            <c:strRef>
              <c:f>'Base gráficos 1'!$S$3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1'!$S$19:$S$500</c:f>
              <c:numCache>
                <c:formatCode>0.0</c:formatCode>
                <c:ptCount val="482"/>
                <c:pt idx="0">
                  <c:v>8.926165374042748</c:v>
                </c:pt>
                <c:pt idx="1">
                  <c:v>8.1326167106275946</c:v>
                </c:pt>
                <c:pt idx="2">
                  <c:v>8.1045628536337606</c:v>
                </c:pt>
                <c:pt idx="3">
                  <c:v>8.7584330281380218</c:v>
                </c:pt>
                <c:pt idx="4">
                  <c:v>8.998848683783077</c:v>
                </c:pt>
                <c:pt idx="5">
                  <c:v>7.7080723107213096</c:v>
                </c:pt>
                <c:pt idx="6">
                  <c:v>9.968284268659156</c:v>
                </c:pt>
                <c:pt idx="7">
                  <c:v>9.7683474826936312</c:v>
                </c:pt>
                <c:pt idx="8">
                  <c:v>7.7284445066946281</c:v>
                </c:pt>
                <c:pt idx="9">
                  <c:v>9.2291949035928411</c:v>
                </c:pt>
                <c:pt idx="10">
                  <c:v>6.5400318281887913</c:v>
                </c:pt>
                <c:pt idx="11">
                  <c:v>7.9089987296185402</c:v>
                </c:pt>
                <c:pt idx="12">
                  <c:v>6.0161399477925528</c:v>
                </c:pt>
                <c:pt idx="13">
                  <c:v>6.1048534002178538</c:v>
                </c:pt>
                <c:pt idx="14">
                  <c:v>5.2923579376259049</c:v>
                </c:pt>
                <c:pt idx="15">
                  <c:v>3.9842063490298987</c:v>
                </c:pt>
                <c:pt idx="16">
                  <c:v>5.1625116450746962</c:v>
                </c:pt>
                <c:pt idx="17">
                  <c:v>5.8656363998288805</c:v>
                </c:pt>
                <c:pt idx="18">
                  <c:v>2.966462790949532</c:v>
                </c:pt>
                <c:pt idx="19">
                  <c:v>2.5304090906599326</c:v>
                </c:pt>
                <c:pt idx="20">
                  <c:v>3.2947435656265229</c:v>
                </c:pt>
                <c:pt idx="21">
                  <c:v>5.6660823886417182</c:v>
                </c:pt>
                <c:pt idx="22">
                  <c:v>5.5453564222671066</c:v>
                </c:pt>
                <c:pt idx="23">
                  <c:v>2.015723810595607</c:v>
                </c:pt>
                <c:pt idx="24">
                  <c:v>1.2886976803441788</c:v>
                </c:pt>
                <c:pt idx="25">
                  <c:v>2.7410207939508582</c:v>
                </c:pt>
                <c:pt idx="26">
                  <c:v>5.4921448865042528</c:v>
                </c:pt>
                <c:pt idx="27">
                  <c:v>6.8407036718046195</c:v>
                </c:pt>
                <c:pt idx="28">
                  <c:v>6.2718405591183091</c:v>
                </c:pt>
                <c:pt idx="29">
                  <c:v>6.7272224710961979</c:v>
                </c:pt>
                <c:pt idx="30">
                  <c:v>9.5103616007718372</c:v>
                </c:pt>
                <c:pt idx="31">
                  <c:v>10.310251619827476</c:v>
                </c:pt>
                <c:pt idx="32">
                  <c:v>11.694936870297154</c:v>
                </c:pt>
                <c:pt idx="33">
                  <c:v>9.6606345701531247</c:v>
                </c:pt>
                <c:pt idx="34">
                  <c:v>11.490061072859536</c:v>
                </c:pt>
                <c:pt idx="35">
                  <c:v>15.138926155867475</c:v>
                </c:pt>
                <c:pt idx="36">
                  <c:v>17.136931775909527</c:v>
                </c:pt>
                <c:pt idx="37">
                  <c:v>16.217062798997652</c:v>
                </c:pt>
                <c:pt idx="38">
                  <c:v>16.228329809725153</c:v>
                </c:pt>
                <c:pt idx="39">
                  <c:v>15.27484434975849</c:v>
                </c:pt>
                <c:pt idx="40">
                  <c:v>15.73277573383446</c:v>
                </c:pt>
                <c:pt idx="41">
                  <c:v>15.555019845198824</c:v>
                </c:pt>
                <c:pt idx="42">
                  <c:v>14.246558812628749</c:v>
                </c:pt>
                <c:pt idx="43">
                  <c:v>13.516964300914182</c:v>
                </c:pt>
                <c:pt idx="44">
                  <c:v>10.728284027518013</c:v>
                </c:pt>
                <c:pt idx="45">
                  <c:v>10.667357949482343</c:v>
                </c:pt>
                <c:pt idx="46">
                  <c:v>11.084691293903786</c:v>
                </c:pt>
                <c:pt idx="47">
                  <c:v>7.2030483993644081</c:v>
                </c:pt>
                <c:pt idx="48">
                  <c:v>7.2239234866406372</c:v>
                </c:pt>
                <c:pt idx="49">
                  <c:v>9.6763499830643998</c:v>
                </c:pt>
                <c:pt idx="50">
                  <c:v>7.7748914091814614</c:v>
                </c:pt>
                <c:pt idx="51">
                  <c:v>7.9671824638267523</c:v>
                </c:pt>
                <c:pt idx="52">
                  <c:v>6.5263830381920176</c:v>
                </c:pt>
                <c:pt idx="53">
                  <c:v>7.2527802433039232</c:v>
                </c:pt>
                <c:pt idx="54">
                  <c:v>6.0236509015998312</c:v>
                </c:pt>
                <c:pt idx="55">
                  <c:v>7.2221928386311927</c:v>
                </c:pt>
                <c:pt idx="56">
                  <c:v>6.3519247482235057</c:v>
                </c:pt>
                <c:pt idx="57">
                  <c:v>8.0652469415496135</c:v>
                </c:pt>
                <c:pt idx="58">
                  <c:v>8.3495132979763103</c:v>
                </c:pt>
                <c:pt idx="59">
                  <c:v>9.8948178871682764</c:v>
                </c:pt>
                <c:pt idx="60">
                  <c:v>9.0496002620436986</c:v>
                </c:pt>
                <c:pt idx="61">
                  <c:v>6.3080712391057281</c:v>
                </c:pt>
                <c:pt idx="62">
                  <c:v>6.882787882569497</c:v>
                </c:pt>
                <c:pt idx="63">
                  <c:v>7.7133760696868414</c:v>
                </c:pt>
                <c:pt idx="64">
                  <c:v>8.0070327390286877</c:v>
                </c:pt>
                <c:pt idx="65">
                  <c:v>5.788435984916501</c:v>
                </c:pt>
                <c:pt idx="66">
                  <c:v>7.9588924270033816</c:v>
                </c:pt>
                <c:pt idx="67">
                  <c:v>4.9594180982337246</c:v>
                </c:pt>
                <c:pt idx="68">
                  <c:v>7.0103021651201516</c:v>
                </c:pt>
                <c:pt idx="69">
                  <c:v>4.5384824537034314</c:v>
                </c:pt>
                <c:pt idx="70">
                  <c:v>4.4419149847677071</c:v>
                </c:pt>
                <c:pt idx="71">
                  <c:v>4.5923838503867369</c:v>
                </c:pt>
                <c:pt idx="72">
                  <c:v>5.516718345456229</c:v>
                </c:pt>
                <c:pt idx="73">
                  <c:v>5.4944519623856243</c:v>
                </c:pt>
                <c:pt idx="74">
                  <c:v>5.392606462470944</c:v>
                </c:pt>
                <c:pt idx="75">
                  <c:v>4.3175264027059344</c:v>
                </c:pt>
                <c:pt idx="76">
                  <c:v>4.4123865670061599</c:v>
                </c:pt>
                <c:pt idx="77">
                  <c:v>5.5070927396242597</c:v>
                </c:pt>
                <c:pt idx="78">
                  <c:v>5.7899538588660038</c:v>
                </c:pt>
                <c:pt idx="79">
                  <c:v>7.0786175512168468</c:v>
                </c:pt>
                <c:pt idx="80">
                  <c:v>5.9122943791738756</c:v>
                </c:pt>
                <c:pt idx="81">
                  <c:v>5.988369772241775</c:v>
                </c:pt>
                <c:pt idx="82">
                  <c:v>6.1122806579716293</c:v>
                </c:pt>
                <c:pt idx="83">
                  <c:v>7.0635912616611494</c:v>
                </c:pt>
                <c:pt idx="84">
                  <c:v>5.1647165470963659</c:v>
                </c:pt>
                <c:pt idx="85">
                  <c:v>5.4072853768288915</c:v>
                </c:pt>
                <c:pt idx="86">
                  <c:v>4.9600919038601887</c:v>
                </c:pt>
                <c:pt idx="87">
                  <c:v>6.0662580291018884</c:v>
                </c:pt>
                <c:pt idx="88">
                  <c:v>4.7024584861736969</c:v>
                </c:pt>
                <c:pt idx="89">
                  <c:v>4.8749479276629843</c:v>
                </c:pt>
                <c:pt idx="90">
                  <c:v>4.5924064614630655</c:v>
                </c:pt>
                <c:pt idx="91">
                  <c:v>4.9829840262907465</c:v>
                </c:pt>
                <c:pt idx="92">
                  <c:v>5.6089542219314481</c:v>
                </c:pt>
                <c:pt idx="93">
                  <c:v>5.037739473468573</c:v>
                </c:pt>
                <c:pt idx="94">
                  <c:v>8.496284077733181</c:v>
                </c:pt>
                <c:pt idx="95">
                  <c:v>7.4177593026521951</c:v>
                </c:pt>
                <c:pt idx="96">
                  <c:v>7.4566137613216092</c:v>
                </c:pt>
                <c:pt idx="97">
                  <c:v>7.3701812315844837</c:v>
                </c:pt>
                <c:pt idx="98">
                  <c:v>7.5744632727640751</c:v>
                </c:pt>
                <c:pt idx="99">
                  <c:v>6.5228445591985516</c:v>
                </c:pt>
                <c:pt idx="100">
                  <c:v>7.7952730173415148</c:v>
                </c:pt>
                <c:pt idx="101">
                  <c:v>7.9899495053417864</c:v>
                </c:pt>
                <c:pt idx="102">
                  <c:v>8.0142445441357069</c:v>
                </c:pt>
                <c:pt idx="103">
                  <c:v>8.3035426908263528</c:v>
                </c:pt>
                <c:pt idx="104">
                  <c:v>7.6935371480192005</c:v>
                </c:pt>
                <c:pt idx="105">
                  <c:v>8.349186321370162</c:v>
                </c:pt>
                <c:pt idx="106">
                  <c:v>5.844006424768363</c:v>
                </c:pt>
                <c:pt idx="107">
                  <c:v>5.5920017287165749</c:v>
                </c:pt>
                <c:pt idx="108">
                  <c:v>8.522410840563591</c:v>
                </c:pt>
                <c:pt idx="109">
                  <c:v>7.7388275550131702</c:v>
                </c:pt>
                <c:pt idx="110">
                  <c:v>6.1163769102770145</c:v>
                </c:pt>
                <c:pt idx="111">
                  <c:v>5.620382454342054</c:v>
                </c:pt>
                <c:pt idx="112">
                  <c:v>3.9518186538181168</c:v>
                </c:pt>
                <c:pt idx="113">
                  <c:v>2.9509367982482444</c:v>
                </c:pt>
                <c:pt idx="114">
                  <c:v>2.5121282950702528</c:v>
                </c:pt>
                <c:pt idx="115">
                  <c:v>2.8651698934222125</c:v>
                </c:pt>
                <c:pt idx="116">
                  <c:v>2.5731060799155099</c:v>
                </c:pt>
                <c:pt idx="117">
                  <c:v>2.897706926399684</c:v>
                </c:pt>
              </c:numCache>
            </c:numRef>
          </c:val>
        </c:ser>
        <c:ser>
          <c:idx val="2"/>
          <c:order val="2"/>
          <c:tx>
            <c:strRef>
              <c:f>'Base gráficos 1'!$T$3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1'!$T$19:$T$500</c:f>
              <c:numCache>
                <c:formatCode>0.0</c:formatCode>
                <c:ptCount val="482"/>
                <c:pt idx="0">
                  <c:v>3.7947321121039486</c:v>
                </c:pt>
                <c:pt idx="1">
                  <c:v>4.2630395701323582</c:v>
                </c:pt>
                <c:pt idx="2">
                  <c:v>4.9286565034126557</c:v>
                </c:pt>
                <c:pt idx="3">
                  <c:v>5.6128087745395892</c:v>
                </c:pt>
                <c:pt idx="4">
                  <c:v>5.1190689672199747</c:v>
                </c:pt>
                <c:pt idx="5">
                  <c:v>5.3284410238052633</c:v>
                </c:pt>
                <c:pt idx="6">
                  <c:v>5.6880259135339992</c:v>
                </c:pt>
                <c:pt idx="7">
                  <c:v>6.1486707959031506</c:v>
                </c:pt>
                <c:pt idx="8">
                  <c:v>7.7998639749350467</c:v>
                </c:pt>
                <c:pt idx="9">
                  <c:v>6.4533300945659784</c:v>
                </c:pt>
                <c:pt idx="10">
                  <c:v>12.097889475851758</c:v>
                </c:pt>
                <c:pt idx="11">
                  <c:v>7.2139019358748717</c:v>
                </c:pt>
                <c:pt idx="12">
                  <c:v>7.2455740259444772</c:v>
                </c:pt>
                <c:pt idx="13">
                  <c:v>7.1976007616048614</c:v>
                </c:pt>
                <c:pt idx="14">
                  <c:v>6.7610086169494403</c:v>
                </c:pt>
                <c:pt idx="15">
                  <c:v>5.6231533500370148</c:v>
                </c:pt>
                <c:pt idx="16">
                  <c:v>6.951791877235773</c:v>
                </c:pt>
                <c:pt idx="17">
                  <c:v>6.5750996118903018</c:v>
                </c:pt>
                <c:pt idx="18">
                  <c:v>3.0055167872016635</c:v>
                </c:pt>
                <c:pt idx="19">
                  <c:v>4.9163236108294139</c:v>
                </c:pt>
                <c:pt idx="20">
                  <c:v>2.3206999935170014</c:v>
                </c:pt>
                <c:pt idx="21">
                  <c:v>4.5470322049260012</c:v>
                </c:pt>
                <c:pt idx="22">
                  <c:v>-1.1321212095881807</c:v>
                </c:pt>
                <c:pt idx="23">
                  <c:v>1.9679442756365833</c:v>
                </c:pt>
                <c:pt idx="24">
                  <c:v>1.5915171352691557</c:v>
                </c:pt>
                <c:pt idx="25">
                  <c:v>-1.1539067422810381</c:v>
                </c:pt>
                <c:pt idx="26">
                  <c:v>-2.421374620113447</c:v>
                </c:pt>
                <c:pt idx="27">
                  <c:v>-1.4978270123647432</c:v>
                </c:pt>
                <c:pt idx="28">
                  <c:v>0.27168695518604685</c:v>
                </c:pt>
                <c:pt idx="29">
                  <c:v>1.7804550263541681</c:v>
                </c:pt>
                <c:pt idx="30">
                  <c:v>4.7536732929991379</c:v>
                </c:pt>
                <c:pt idx="31">
                  <c:v>3.7176531382915332</c:v>
                </c:pt>
                <c:pt idx="32">
                  <c:v>6.0274886445017808</c:v>
                </c:pt>
                <c:pt idx="33">
                  <c:v>6.2986607785724589</c:v>
                </c:pt>
                <c:pt idx="34">
                  <c:v>5.8719414945345632</c:v>
                </c:pt>
                <c:pt idx="35">
                  <c:v>5.2304332941644569</c:v>
                </c:pt>
                <c:pt idx="36">
                  <c:v>8.2415742876274081</c:v>
                </c:pt>
                <c:pt idx="37">
                  <c:v>12.117472852912142</c:v>
                </c:pt>
                <c:pt idx="38">
                  <c:v>13.391590321822877</c:v>
                </c:pt>
                <c:pt idx="39">
                  <c:v>12.163676100571177</c:v>
                </c:pt>
                <c:pt idx="40">
                  <c:v>12.533636836858035</c:v>
                </c:pt>
                <c:pt idx="41">
                  <c:v>12.020766429327843</c:v>
                </c:pt>
                <c:pt idx="42">
                  <c:v>11.826307306435904</c:v>
                </c:pt>
                <c:pt idx="43">
                  <c:v>11.443455167600137</c:v>
                </c:pt>
                <c:pt idx="44">
                  <c:v>12.916551466163579</c:v>
                </c:pt>
                <c:pt idx="45">
                  <c:v>10.804264350869239</c:v>
                </c:pt>
                <c:pt idx="46">
                  <c:v>9.8195156787638709</c:v>
                </c:pt>
                <c:pt idx="47">
                  <c:v>10.656595703022047</c:v>
                </c:pt>
                <c:pt idx="48">
                  <c:v>9.1345804972207354</c:v>
                </c:pt>
                <c:pt idx="49">
                  <c:v>3.3373930715402786</c:v>
                </c:pt>
                <c:pt idx="50">
                  <c:v>2.9081923588671375</c:v>
                </c:pt>
                <c:pt idx="51">
                  <c:v>3.7987135302571535</c:v>
                </c:pt>
                <c:pt idx="52">
                  <c:v>2.0210691635555387</c:v>
                </c:pt>
                <c:pt idx="53">
                  <c:v>-4.3726831305800011E-2</c:v>
                </c:pt>
                <c:pt idx="54">
                  <c:v>-0.27599321241573532</c:v>
                </c:pt>
                <c:pt idx="55">
                  <c:v>-6.3468556619238628E-2</c:v>
                </c:pt>
                <c:pt idx="56">
                  <c:v>-1.0767598793517716</c:v>
                </c:pt>
                <c:pt idx="57">
                  <c:v>-0.99423910932746717</c:v>
                </c:pt>
                <c:pt idx="58">
                  <c:v>-1.6073546083579811</c:v>
                </c:pt>
                <c:pt idx="59">
                  <c:v>-0.79228084990127845</c:v>
                </c:pt>
                <c:pt idx="60">
                  <c:v>-1.3958376299603357</c:v>
                </c:pt>
                <c:pt idx="61">
                  <c:v>1.114468346803001</c:v>
                </c:pt>
                <c:pt idx="62">
                  <c:v>1.6497238947992419</c:v>
                </c:pt>
                <c:pt idx="63">
                  <c:v>1.3856884335797353</c:v>
                </c:pt>
                <c:pt idx="64">
                  <c:v>2.0054705783010518</c:v>
                </c:pt>
                <c:pt idx="65">
                  <c:v>1.5407015023642776</c:v>
                </c:pt>
                <c:pt idx="66">
                  <c:v>1.2893298238509843</c:v>
                </c:pt>
                <c:pt idx="67">
                  <c:v>-0.51409387853859412</c:v>
                </c:pt>
                <c:pt idx="68">
                  <c:v>0.23691410896978629</c:v>
                </c:pt>
                <c:pt idx="69">
                  <c:v>0.65976675867857648</c:v>
                </c:pt>
                <c:pt idx="70">
                  <c:v>1.3114051789794336</c:v>
                </c:pt>
                <c:pt idx="71">
                  <c:v>1.1665657917386216</c:v>
                </c:pt>
                <c:pt idx="72">
                  <c:v>2.0744969585689472</c:v>
                </c:pt>
                <c:pt idx="73">
                  <c:v>2.109103691450386</c:v>
                </c:pt>
                <c:pt idx="74">
                  <c:v>3.0161499635231475</c:v>
                </c:pt>
                <c:pt idx="75">
                  <c:v>2.2435150266726915</c:v>
                </c:pt>
                <c:pt idx="76">
                  <c:v>1.1635420295497849</c:v>
                </c:pt>
                <c:pt idx="77">
                  <c:v>4.2418621933028469</c:v>
                </c:pt>
                <c:pt idx="78">
                  <c:v>5.0273538701420026</c:v>
                </c:pt>
                <c:pt idx="79">
                  <c:v>4.9899287459477737</c:v>
                </c:pt>
                <c:pt idx="80">
                  <c:v>4.2819685153559446</c:v>
                </c:pt>
                <c:pt idx="81">
                  <c:v>2.2649186249375228</c:v>
                </c:pt>
                <c:pt idx="82">
                  <c:v>4.8243983127439467</c:v>
                </c:pt>
                <c:pt idx="83">
                  <c:v>3.239981231136233</c:v>
                </c:pt>
                <c:pt idx="84">
                  <c:v>3.1763343850785573</c:v>
                </c:pt>
                <c:pt idx="85">
                  <c:v>4.5692487292144062</c:v>
                </c:pt>
                <c:pt idx="86">
                  <c:v>3.8856317620218359</c:v>
                </c:pt>
                <c:pt idx="87">
                  <c:v>4.3757423608548311</c:v>
                </c:pt>
                <c:pt idx="88">
                  <c:v>5.6769535349441504</c:v>
                </c:pt>
                <c:pt idx="89">
                  <c:v>4.2959495110856425</c:v>
                </c:pt>
                <c:pt idx="90">
                  <c:v>3.369109761751798</c:v>
                </c:pt>
                <c:pt idx="91">
                  <c:v>3.6735668081053161</c:v>
                </c:pt>
                <c:pt idx="92">
                  <c:v>3.0594716403164002</c:v>
                </c:pt>
                <c:pt idx="93">
                  <c:v>5.3170101227320927</c:v>
                </c:pt>
                <c:pt idx="94">
                  <c:v>4.8171457544985872</c:v>
                </c:pt>
                <c:pt idx="95">
                  <c:v>5.749554323548872</c:v>
                </c:pt>
                <c:pt idx="96">
                  <c:v>4.4485470218161636</c:v>
                </c:pt>
                <c:pt idx="97">
                  <c:v>5.1381626565615646</c:v>
                </c:pt>
                <c:pt idx="98">
                  <c:v>3.3269392649151497</c:v>
                </c:pt>
                <c:pt idx="99">
                  <c:v>4.1088693601064508</c:v>
                </c:pt>
                <c:pt idx="100">
                  <c:v>3.0008384342462331</c:v>
                </c:pt>
                <c:pt idx="101">
                  <c:v>3.8559833050319026</c:v>
                </c:pt>
                <c:pt idx="102">
                  <c:v>4.2413358149594469</c:v>
                </c:pt>
                <c:pt idx="103">
                  <c:v>4.896310215755876</c:v>
                </c:pt>
                <c:pt idx="104">
                  <c:v>3.83614977892511</c:v>
                </c:pt>
                <c:pt idx="105">
                  <c:v>3.9248348171449883</c:v>
                </c:pt>
                <c:pt idx="106">
                  <c:v>3.1107115074452292</c:v>
                </c:pt>
                <c:pt idx="107">
                  <c:v>3.0407213329828919</c:v>
                </c:pt>
                <c:pt idx="108">
                  <c:v>2.8443161364937311</c:v>
                </c:pt>
                <c:pt idx="109">
                  <c:v>2.0748499287655098</c:v>
                </c:pt>
                <c:pt idx="110">
                  <c:v>1.6411685544989434</c:v>
                </c:pt>
                <c:pt idx="111">
                  <c:v>0.89873963990700778</c:v>
                </c:pt>
                <c:pt idx="112">
                  <c:v>0.87061006346683822</c:v>
                </c:pt>
                <c:pt idx="113">
                  <c:v>0.62821922414091558</c:v>
                </c:pt>
                <c:pt idx="114">
                  <c:v>-0.3916026894181493</c:v>
                </c:pt>
                <c:pt idx="115">
                  <c:v>-0.70074016937544104</c:v>
                </c:pt>
                <c:pt idx="116">
                  <c:v>-0.47608676051938853</c:v>
                </c:pt>
                <c:pt idx="117">
                  <c:v>-0.35800960558571315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77958912"/>
        <c:axId val="177960448"/>
      </c:barChart>
      <c:lineChart>
        <c:grouping val="standard"/>
        <c:varyColors val="0"/>
        <c:ser>
          <c:idx val="3"/>
          <c:order val="3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1'!$U$19:$U$500</c:f>
              <c:numCache>
                <c:formatCode>0.0</c:formatCode>
                <c:ptCount val="482"/>
                <c:pt idx="0">
                  <c:v>16.024049799343061</c:v>
                </c:pt>
                <c:pt idx="1">
                  <c:v>15.779168217774185</c:v>
                </c:pt>
                <c:pt idx="2">
                  <c:v>16.472402972048855</c:v>
                </c:pt>
                <c:pt idx="3">
                  <c:v>17.800760543904119</c:v>
                </c:pt>
                <c:pt idx="4">
                  <c:v>17.586160295443847</c:v>
                </c:pt>
                <c:pt idx="5">
                  <c:v>16.249328798997681</c:v>
                </c:pt>
                <c:pt idx="6">
                  <c:v>18.868194413922154</c:v>
                </c:pt>
                <c:pt idx="7">
                  <c:v>19.116458311296384</c:v>
                </c:pt>
                <c:pt idx="8">
                  <c:v>18.728304443779891</c:v>
                </c:pt>
                <c:pt idx="9">
                  <c:v>18.751170930684793</c:v>
                </c:pt>
                <c:pt idx="10">
                  <c:v>21.650413613923035</c:v>
                </c:pt>
                <c:pt idx="11">
                  <c:v>18.062260346616043</c:v>
                </c:pt>
                <c:pt idx="12">
                  <c:v>16.063172142381845</c:v>
                </c:pt>
                <c:pt idx="13">
                  <c:v>16.217972776287709</c:v>
                </c:pt>
                <c:pt idx="14">
                  <c:v>15.03348505328799</c:v>
                </c:pt>
                <c:pt idx="15">
                  <c:v>12.286322173583414</c:v>
                </c:pt>
                <c:pt idx="16">
                  <c:v>15.11246130740898</c:v>
                </c:pt>
                <c:pt idx="17">
                  <c:v>15.38482687931868</c:v>
                </c:pt>
                <c:pt idx="18">
                  <c:v>8.8501606464803899</c:v>
                </c:pt>
                <c:pt idx="19">
                  <c:v>10.320179357448637</c:v>
                </c:pt>
                <c:pt idx="20">
                  <c:v>8.3329879278113026</c:v>
                </c:pt>
                <c:pt idx="21">
                  <c:v>13.335792306026775</c:v>
                </c:pt>
                <c:pt idx="22">
                  <c:v>7.4423255556379928</c:v>
                </c:pt>
                <c:pt idx="23">
                  <c:v>6.6934784883502658</c:v>
                </c:pt>
                <c:pt idx="24">
                  <c:v>5.3772503209494431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7.8059259699246581</c:v>
                </c:pt>
                <c:pt idx="28">
                  <c:v>8.8120655888790793</c:v>
                </c:pt>
                <c:pt idx="29">
                  <c:v>10.705605383303009</c:v>
                </c:pt>
                <c:pt idx="30">
                  <c:v>16.601676348214099</c:v>
                </c:pt>
                <c:pt idx="31">
                  <c:v>16.748817426561203</c:v>
                </c:pt>
                <c:pt idx="32">
                  <c:v>20.641990326979482</c:v>
                </c:pt>
                <c:pt idx="33">
                  <c:v>18.506216099457575</c:v>
                </c:pt>
                <c:pt idx="34">
                  <c:v>19.835064379351934</c:v>
                </c:pt>
                <c:pt idx="35">
                  <c:v>22.864756335643378</c:v>
                </c:pt>
                <c:pt idx="36">
                  <c:v>28.158247154229571</c:v>
                </c:pt>
                <c:pt idx="37">
                  <c:v>31.711785253246262</c:v>
                </c:pt>
                <c:pt idx="38">
                  <c:v>33.471458773784377</c:v>
                </c:pt>
                <c:pt idx="39">
                  <c:v>31.625925177689201</c:v>
                </c:pt>
                <c:pt idx="40">
                  <c:v>32.577221354649168</c:v>
                </c:pt>
                <c:pt idx="41">
                  <c:v>31.920205942367119</c:v>
                </c:pt>
                <c:pt idx="42">
                  <c:v>30.5392989200231</c:v>
                </c:pt>
                <c:pt idx="43">
                  <c:v>28.748233771982115</c:v>
                </c:pt>
                <c:pt idx="44">
                  <c:v>27.252915250378123</c:v>
                </c:pt>
                <c:pt idx="45">
                  <c:v>25.151893196804988</c:v>
                </c:pt>
                <c:pt idx="46">
                  <c:v>24.55528143868078</c:v>
                </c:pt>
                <c:pt idx="47">
                  <c:v>21.283821945764387</c:v>
                </c:pt>
                <c:pt idx="48">
                  <c:v>19.630495043757207</c:v>
                </c:pt>
                <c:pt idx="49">
                  <c:v>16.01170357665336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10.334271663106321</c:v>
                </c:pt>
                <c:pt idx="53">
                  <c:v>9.0364433770166386</c:v>
                </c:pt>
                <c:pt idx="54">
                  <c:v>7.6155639043135466</c:v>
                </c:pt>
                <c:pt idx="55">
                  <c:v>9.2981435447188687</c:v>
                </c:pt>
                <c:pt idx="56">
                  <c:v>7.4331578140177044</c:v>
                </c:pt>
                <c:pt idx="57">
                  <c:v>9.5093533562042865</c:v>
                </c:pt>
                <c:pt idx="58">
                  <c:v>9.5007883660624817</c:v>
                </c:pt>
                <c:pt idx="59">
                  <c:v>11.820259043550593</c:v>
                </c:pt>
                <c:pt idx="60">
                  <c:v>10.327148212400942</c:v>
                </c:pt>
                <c:pt idx="61">
                  <c:v>10.176426738891436</c:v>
                </c:pt>
                <c:pt idx="62">
                  <c:v>11.461541821358395</c:v>
                </c:pt>
                <c:pt idx="63">
                  <c:v>12.074428733552139</c:v>
                </c:pt>
                <c:pt idx="64">
                  <c:v>13.023329875268402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8.2438157949178645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11.548424270562037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13.680204187413423</c:v>
                </c:pt>
                <c:pt idx="79">
                  <c:v>14.806720084276193</c:v>
                </c:pt>
                <c:pt idx="80">
                  <c:v>13.225723978852642</c:v>
                </c:pt>
                <c:pt idx="81">
                  <c:v>11.401103730196866</c:v>
                </c:pt>
                <c:pt idx="82">
                  <c:v>13.852744208271488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11.27818482551244</c:v>
                </c:pt>
                <c:pt idx="87">
                  <c:v>13.04260557317987</c:v>
                </c:pt>
                <c:pt idx="88">
                  <c:v>12.492758681544132</c:v>
                </c:pt>
                <c:pt idx="89">
                  <c:v>11.35633744048927</c:v>
                </c:pt>
                <c:pt idx="90">
                  <c:v>9.9840122993631155</c:v>
                </c:pt>
                <c:pt idx="91">
                  <c:v>10.636403322842213</c:v>
                </c:pt>
                <c:pt idx="92">
                  <c:v>10.168611930731686</c:v>
                </c:pt>
                <c:pt idx="93">
                  <c:v>11.862171407805505</c:v>
                </c:pt>
                <c:pt idx="94">
                  <c:v>15.183163053571592</c:v>
                </c:pt>
                <c:pt idx="95">
                  <c:v>15.281031343630332</c:v>
                </c:pt>
                <c:pt idx="96">
                  <c:v>13.693574148724482</c:v>
                </c:pt>
                <c:pt idx="97">
                  <c:v>14.600953126230593</c:v>
                </c:pt>
                <c:pt idx="98">
                  <c:v>13.133813011809295</c:v>
                </c:pt>
                <c:pt idx="99">
                  <c:v>12.7350980050674</c:v>
                </c:pt>
                <c:pt idx="100">
                  <c:v>13.272532742078338</c:v>
                </c:pt>
                <c:pt idx="101">
                  <c:v>14.401590650506947</c:v>
                </c:pt>
                <c:pt idx="102">
                  <c:v>14.708372953135651</c:v>
                </c:pt>
                <c:pt idx="103">
                  <c:v>15.860253584675133</c:v>
                </c:pt>
                <c:pt idx="104">
                  <c:v>13.889620282034116</c:v>
                </c:pt>
                <c:pt idx="105">
                  <c:v>14.925526254881134</c:v>
                </c:pt>
                <c:pt idx="106">
                  <c:v>11.312780545627987</c:v>
                </c:pt>
                <c:pt idx="107">
                  <c:v>10.667453661338968</c:v>
                </c:pt>
                <c:pt idx="108">
                  <c:v>13.393146005208763</c:v>
                </c:pt>
                <c:pt idx="109">
                  <c:v>11.838253585708431</c:v>
                </c:pt>
                <c:pt idx="110">
                  <c:v>9.7513851140074337</c:v>
                </c:pt>
                <c:pt idx="111">
                  <c:v>8.2984231392261734</c:v>
                </c:pt>
                <c:pt idx="112">
                  <c:v>6.2845379483738526</c:v>
                </c:pt>
                <c:pt idx="113">
                  <c:v>4.999298613996217</c:v>
                </c:pt>
                <c:pt idx="114">
                  <c:v>3.7327612361804654</c:v>
                </c:pt>
                <c:pt idx="115">
                  <c:v>3.6860826372137012</c:v>
                </c:pt>
                <c:pt idx="116">
                  <c:v>3.6885092272854507</c:v>
                </c:pt>
                <c:pt idx="117">
                  <c:v>4.1931644502665648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58912"/>
        <c:axId val="177960448"/>
      </c:lineChart>
      <c:dateAx>
        <c:axId val="177958912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9604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796044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958912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1'!$AH$3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1'!$AH$19:$AH$500</c:f>
              <c:numCache>
                <c:formatCode>0.0</c:formatCode>
                <c:ptCount val="482"/>
                <c:pt idx="0">
                  <c:v>-2.1636479435064859</c:v>
                </c:pt>
                <c:pt idx="1">
                  <c:v>-2.2411703809928052</c:v>
                </c:pt>
                <c:pt idx="2">
                  <c:v>-2.0511567886284578</c:v>
                </c:pt>
                <c:pt idx="3">
                  <c:v>-2.0268853913136087</c:v>
                </c:pt>
                <c:pt idx="4">
                  <c:v>-1.8803561654138474</c:v>
                </c:pt>
                <c:pt idx="5">
                  <c:v>-1.921976103606815</c:v>
                </c:pt>
                <c:pt idx="6">
                  <c:v>-1.7720971434869321</c:v>
                </c:pt>
                <c:pt idx="7">
                  <c:v>-2.0600011112527419</c:v>
                </c:pt>
                <c:pt idx="8">
                  <c:v>-2.725744426602815</c:v>
                </c:pt>
                <c:pt idx="9">
                  <c:v>-2.5389485087619477</c:v>
                </c:pt>
                <c:pt idx="10">
                  <c:v>-2.5224441899367589</c:v>
                </c:pt>
                <c:pt idx="11">
                  <c:v>-2.7814941704841187</c:v>
                </c:pt>
                <c:pt idx="12">
                  <c:v>-1.8378378543727505</c:v>
                </c:pt>
                <c:pt idx="13">
                  <c:v>-1.1879443890973613</c:v>
                </c:pt>
                <c:pt idx="14">
                  <c:v>-1.1463949255042478</c:v>
                </c:pt>
                <c:pt idx="15">
                  <c:v>-1.0529641581733633</c:v>
                </c:pt>
                <c:pt idx="16">
                  <c:v>-0.55951631685018255</c:v>
                </c:pt>
                <c:pt idx="17">
                  <c:v>0.23226993206822047</c:v>
                </c:pt>
                <c:pt idx="18">
                  <c:v>1.1183940177171385</c:v>
                </c:pt>
                <c:pt idx="19">
                  <c:v>2.1496186016230778</c:v>
                </c:pt>
                <c:pt idx="20">
                  <c:v>3.2097061999620293</c:v>
                </c:pt>
                <c:pt idx="21">
                  <c:v>3.1227270995238019</c:v>
                </c:pt>
                <c:pt idx="22">
                  <c:v>2.7635076831181857</c:v>
                </c:pt>
                <c:pt idx="23">
                  <c:v>3.0339729659363344</c:v>
                </c:pt>
                <c:pt idx="24">
                  <c:v>2.5217487788189477</c:v>
                </c:pt>
                <c:pt idx="25">
                  <c:v>2.3028772136845101</c:v>
                </c:pt>
                <c:pt idx="26">
                  <c:v>2.9921138186898437</c:v>
                </c:pt>
                <c:pt idx="27">
                  <c:v>3.1748869465008713</c:v>
                </c:pt>
                <c:pt idx="28">
                  <c:v>2.7702147561083521</c:v>
                </c:pt>
                <c:pt idx="29">
                  <c:v>2.5207859051766786</c:v>
                </c:pt>
                <c:pt idx="30">
                  <c:v>1.255882923380218</c:v>
                </c:pt>
                <c:pt idx="31">
                  <c:v>-0.15579782727801567</c:v>
                </c:pt>
                <c:pt idx="32">
                  <c:v>-0.46233650405650512</c:v>
                </c:pt>
                <c:pt idx="33">
                  <c:v>-0.44197710708408111</c:v>
                </c:pt>
                <c:pt idx="34">
                  <c:v>-6.8395619477883696E-2</c:v>
                </c:pt>
                <c:pt idx="35">
                  <c:v>-0.13166929929723514</c:v>
                </c:pt>
                <c:pt idx="36">
                  <c:v>-0.25929411604433417</c:v>
                </c:pt>
                <c:pt idx="37">
                  <c:v>-0.1144276571761029</c:v>
                </c:pt>
                <c:pt idx="38">
                  <c:v>-0.46892115505628501</c:v>
                </c:pt>
                <c:pt idx="39">
                  <c:v>-0.26706783382601884</c:v>
                </c:pt>
                <c:pt idx="40">
                  <c:v>-0.8721244728806169</c:v>
                </c:pt>
                <c:pt idx="41">
                  <c:v>-2.049668832062189</c:v>
                </c:pt>
                <c:pt idx="42">
                  <c:v>-2.1164370472037382</c:v>
                </c:pt>
                <c:pt idx="43">
                  <c:v>-2.0003606961435576</c:v>
                </c:pt>
                <c:pt idx="44">
                  <c:v>-2.4126363418606327</c:v>
                </c:pt>
                <c:pt idx="45">
                  <c:v>-2.2760082852699344</c:v>
                </c:pt>
                <c:pt idx="46">
                  <c:v>-2.0986741801094571</c:v>
                </c:pt>
                <c:pt idx="47">
                  <c:v>-2.1209982736862436</c:v>
                </c:pt>
                <c:pt idx="48">
                  <c:v>-1.6133618111140688</c:v>
                </c:pt>
                <c:pt idx="49">
                  <c:v>-1.067480589459564</c:v>
                </c:pt>
                <c:pt idx="50">
                  <c:v>-1.0853222710723438</c:v>
                </c:pt>
                <c:pt idx="51">
                  <c:v>-1.3609159166120279</c:v>
                </c:pt>
                <c:pt idx="52">
                  <c:v>-0.36432116966614636</c:v>
                </c:pt>
                <c:pt idx="53">
                  <c:v>0.91584306353199463</c:v>
                </c:pt>
                <c:pt idx="54">
                  <c:v>2.1488598875083142</c:v>
                </c:pt>
                <c:pt idx="55">
                  <c:v>2.8910388030084961</c:v>
                </c:pt>
                <c:pt idx="56">
                  <c:v>3.7234071475410548</c:v>
                </c:pt>
                <c:pt idx="57">
                  <c:v>4.7538918210052108</c:v>
                </c:pt>
                <c:pt idx="58">
                  <c:v>4.8573307785687385</c:v>
                </c:pt>
                <c:pt idx="59">
                  <c:v>4.7154915421434831</c:v>
                </c:pt>
                <c:pt idx="60">
                  <c:v>4.8225449590339968</c:v>
                </c:pt>
                <c:pt idx="61">
                  <c:v>4.6254008544809606</c:v>
                </c:pt>
                <c:pt idx="62">
                  <c:v>4.5817809418677573</c:v>
                </c:pt>
                <c:pt idx="63">
                  <c:v>4.5194458909285702</c:v>
                </c:pt>
                <c:pt idx="64">
                  <c:v>4.221569082779685</c:v>
                </c:pt>
                <c:pt idx="65">
                  <c:v>3.6863224597518123</c:v>
                </c:pt>
                <c:pt idx="66">
                  <c:v>2.9899266133232314</c:v>
                </c:pt>
                <c:pt idx="67">
                  <c:v>2.9127800371090387</c:v>
                </c:pt>
                <c:pt idx="68">
                  <c:v>2.0038767962612019</c:v>
                </c:pt>
                <c:pt idx="69">
                  <c:v>1.1488001585748082</c:v>
                </c:pt>
                <c:pt idx="70">
                  <c:v>1.3068642356106071</c:v>
                </c:pt>
                <c:pt idx="71">
                  <c:v>0.42711972883053884</c:v>
                </c:pt>
                <c:pt idx="72">
                  <c:v>-3.4876224275256475E-2</c:v>
                </c:pt>
                <c:pt idx="73">
                  <c:v>6.9383659770517608E-2</c:v>
                </c:pt>
                <c:pt idx="74">
                  <c:v>-0.18663356433472014</c:v>
                </c:pt>
                <c:pt idx="75">
                  <c:v>0.32128223667253519</c:v>
                </c:pt>
                <c:pt idx="76">
                  <c:v>0.62119084490121368</c:v>
                </c:pt>
                <c:pt idx="77">
                  <c:v>0.45600842811964082</c:v>
                </c:pt>
                <c:pt idx="78">
                  <c:v>0.66278259843389775</c:v>
                </c:pt>
                <c:pt idx="79">
                  <c:v>0.67107072185058658</c:v>
                </c:pt>
                <c:pt idx="80">
                  <c:v>0.83412449445877157</c:v>
                </c:pt>
                <c:pt idx="81">
                  <c:v>0.72186872264077417</c:v>
                </c:pt>
                <c:pt idx="82">
                  <c:v>0.51171317783174508</c:v>
                </c:pt>
                <c:pt idx="83">
                  <c:v>0.77095091580071062</c:v>
                </c:pt>
                <c:pt idx="84">
                  <c:v>0.54555230203598404</c:v>
                </c:pt>
                <c:pt idx="85">
                  <c:v>0.93355798344138163</c:v>
                </c:pt>
                <c:pt idx="86">
                  <c:v>1.1859362348346323</c:v>
                </c:pt>
                <c:pt idx="87">
                  <c:v>0.58433093004783077</c:v>
                </c:pt>
                <c:pt idx="88">
                  <c:v>0.63780560771262762</c:v>
                </c:pt>
                <c:pt idx="89">
                  <c:v>0.66219454554273471</c:v>
                </c:pt>
                <c:pt idx="90">
                  <c:v>0.16070394885866643</c:v>
                </c:pt>
                <c:pt idx="91">
                  <c:v>-0.10679806852459693</c:v>
                </c:pt>
                <c:pt idx="92">
                  <c:v>-0.35135918378732606</c:v>
                </c:pt>
                <c:pt idx="93">
                  <c:v>-0.15669365366781546</c:v>
                </c:pt>
                <c:pt idx="94">
                  <c:v>-0.75692210090145851</c:v>
                </c:pt>
                <c:pt idx="95">
                  <c:v>-0.630562812476549</c:v>
                </c:pt>
                <c:pt idx="96">
                  <c:v>-0.14604739015150289</c:v>
                </c:pt>
                <c:pt idx="97">
                  <c:v>-0.50276546401480193</c:v>
                </c:pt>
                <c:pt idx="98">
                  <c:v>-0.79677676245038587</c:v>
                </c:pt>
                <c:pt idx="99">
                  <c:v>-0.90046718565696326</c:v>
                </c:pt>
                <c:pt idx="100">
                  <c:v>-0.8681477876824456</c:v>
                </c:pt>
                <c:pt idx="101">
                  <c:v>-1.1171960642048313</c:v>
                </c:pt>
                <c:pt idx="102">
                  <c:v>-0.71898842195852453</c:v>
                </c:pt>
                <c:pt idx="103">
                  <c:v>-0.42678484469284006</c:v>
                </c:pt>
                <c:pt idx="104">
                  <c:v>-0.4333894177221328</c:v>
                </c:pt>
                <c:pt idx="105">
                  <c:v>-0.45915100978449458</c:v>
                </c:pt>
                <c:pt idx="106">
                  <c:v>-0.1818811392876902</c:v>
                </c:pt>
                <c:pt idx="107">
                  <c:v>-0.30516653370849711</c:v>
                </c:pt>
                <c:pt idx="108">
                  <c:v>-0.41108500762862843</c:v>
                </c:pt>
                <c:pt idx="109">
                  <c:v>-0.32918259624876622</c:v>
                </c:pt>
                <c:pt idx="110">
                  <c:v>-0.4965065941349861</c:v>
                </c:pt>
                <c:pt idx="111">
                  <c:v>-0.23727415694482437</c:v>
                </c:pt>
                <c:pt idx="112">
                  <c:v>-9.7513499756334818E-2</c:v>
                </c:pt>
                <c:pt idx="113">
                  <c:v>0.16025014537408105</c:v>
                </c:pt>
                <c:pt idx="114">
                  <c:v>0.66849913810120143</c:v>
                </c:pt>
                <c:pt idx="115">
                  <c:v>0.32485837448375332</c:v>
                </c:pt>
                <c:pt idx="116">
                  <c:v>0.21259016114456514</c:v>
                </c:pt>
                <c:pt idx="117">
                  <c:v>-4.1764777567224659E-2</c:v>
                </c:pt>
              </c:numCache>
            </c:numRef>
          </c:val>
        </c:ser>
        <c:ser>
          <c:idx val="0"/>
          <c:order val="1"/>
          <c:tx>
            <c:strRef>
              <c:f>'Base gráficos 1'!$AF$3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1'!$AF$19:$AF$500</c:f>
              <c:numCache>
                <c:formatCode>0.0</c:formatCode>
                <c:ptCount val="482"/>
                <c:pt idx="0">
                  <c:v>10.509196268718934</c:v>
                </c:pt>
                <c:pt idx="1">
                  <c:v>10.715028098033363</c:v>
                </c:pt>
                <c:pt idx="2">
                  <c:v>11.186137459133215</c:v>
                </c:pt>
                <c:pt idx="3">
                  <c:v>11.296963328482606</c:v>
                </c:pt>
                <c:pt idx="4">
                  <c:v>11.680403798986296</c:v>
                </c:pt>
                <c:pt idx="5">
                  <c:v>11.757867386955789</c:v>
                </c:pt>
                <c:pt idx="6">
                  <c:v>12.546896584299503</c:v>
                </c:pt>
                <c:pt idx="7">
                  <c:v>11.227460362595242</c:v>
                </c:pt>
                <c:pt idx="8">
                  <c:v>10.435004955869925</c:v>
                </c:pt>
                <c:pt idx="9">
                  <c:v>11.444339768534498</c:v>
                </c:pt>
                <c:pt idx="10">
                  <c:v>12.939309415873204</c:v>
                </c:pt>
                <c:pt idx="11">
                  <c:v>12.131662994997978</c:v>
                </c:pt>
                <c:pt idx="12">
                  <c:v>13.203231728990909</c:v>
                </c:pt>
                <c:pt idx="13">
                  <c:v>13.383111837995511</c:v>
                </c:pt>
                <c:pt idx="14">
                  <c:v>12.912142917793137</c:v>
                </c:pt>
                <c:pt idx="15">
                  <c:v>12.919329846123453</c:v>
                </c:pt>
                <c:pt idx="16">
                  <c:v>12.024315736149696</c:v>
                </c:pt>
                <c:pt idx="17">
                  <c:v>11.4761275481628</c:v>
                </c:pt>
                <c:pt idx="18">
                  <c:v>10.227248389188782</c:v>
                </c:pt>
                <c:pt idx="19">
                  <c:v>10.36031065195696</c:v>
                </c:pt>
                <c:pt idx="20">
                  <c:v>10.657958457128625</c:v>
                </c:pt>
                <c:pt idx="21">
                  <c:v>12.441413925928217</c:v>
                </c:pt>
                <c:pt idx="22">
                  <c:v>11.450713575820673</c:v>
                </c:pt>
                <c:pt idx="23">
                  <c:v>11.562016261900729</c:v>
                </c:pt>
                <c:pt idx="24">
                  <c:v>9.1425446533536618</c:v>
                </c:pt>
                <c:pt idx="25">
                  <c:v>7.9262647321058175</c:v>
                </c:pt>
                <c:pt idx="26">
                  <c:v>3.7531047829041495</c:v>
                </c:pt>
                <c:pt idx="27">
                  <c:v>1.7415897971467873</c:v>
                </c:pt>
                <c:pt idx="28">
                  <c:v>1.6405647617964298</c:v>
                </c:pt>
                <c:pt idx="29">
                  <c:v>1.6615114322478477</c:v>
                </c:pt>
                <c:pt idx="30">
                  <c:v>2.5036641682399443</c:v>
                </c:pt>
                <c:pt idx="31">
                  <c:v>2.1856347403811873</c:v>
                </c:pt>
                <c:pt idx="32">
                  <c:v>1.6671955793127242</c:v>
                </c:pt>
                <c:pt idx="33">
                  <c:v>-1.5495129608201883</c:v>
                </c:pt>
                <c:pt idx="34">
                  <c:v>-2.5522545964029275</c:v>
                </c:pt>
                <c:pt idx="35">
                  <c:v>-3.2657838855814183</c:v>
                </c:pt>
                <c:pt idx="36">
                  <c:v>-2.0476742430348787</c:v>
                </c:pt>
                <c:pt idx="37">
                  <c:v>-1.583010617795706</c:v>
                </c:pt>
                <c:pt idx="38">
                  <c:v>1.9714731861934116</c:v>
                </c:pt>
                <c:pt idx="39">
                  <c:v>3.6541383816133766</c:v>
                </c:pt>
                <c:pt idx="40">
                  <c:v>4.4864912025592583</c:v>
                </c:pt>
                <c:pt idx="41">
                  <c:v>3.8630286172105635</c:v>
                </c:pt>
                <c:pt idx="42">
                  <c:v>2.7106099828002574</c:v>
                </c:pt>
                <c:pt idx="43">
                  <c:v>1.7361970140833398</c:v>
                </c:pt>
                <c:pt idx="44">
                  <c:v>2.0951691114699558</c:v>
                </c:pt>
                <c:pt idx="45">
                  <c:v>3.5483226047921552</c:v>
                </c:pt>
                <c:pt idx="46">
                  <c:v>4.090763748256391</c:v>
                </c:pt>
                <c:pt idx="47">
                  <c:v>5.5111015077086432</c:v>
                </c:pt>
                <c:pt idx="48">
                  <c:v>4.7307917141485856</c:v>
                </c:pt>
                <c:pt idx="49">
                  <c:v>3.7795746618946136</c:v>
                </c:pt>
                <c:pt idx="50">
                  <c:v>3.4921688895148715</c:v>
                </c:pt>
                <c:pt idx="51">
                  <c:v>4.1592433885912294</c:v>
                </c:pt>
                <c:pt idx="52">
                  <c:v>4.1085090420566717</c:v>
                </c:pt>
                <c:pt idx="53">
                  <c:v>5.7418404881308778</c:v>
                </c:pt>
                <c:pt idx="54">
                  <c:v>7.6226991838406777</c:v>
                </c:pt>
                <c:pt idx="55">
                  <c:v>9.915422210456752</c:v>
                </c:pt>
                <c:pt idx="56">
                  <c:v>9.3049835736835309</c:v>
                </c:pt>
                <c:pt idx="57">
                  <c:v>11.829247091195143</c:v>
                </c:pt>
                <c:pt idx="58">
                  <c:v>11.796646659983685</c:v>
                </c:pt>
                <c:pt idx="59">
                  <c:v>10.788045360871648</c:v>
                </c:pt>
                <c:pt idx="60">
                  <c:v>11.691906497561614</c:v>
                </c:pt>
                <c:pt idx="61">
                  <c:v>11.462952457807384</c:v>
                </c:pt>
                <c:pt idx="62">
                  <c:v>12.146789236294085</c:v>
                </c:pt>
                <c:pt idx="63">
                  <c:v>12.172873422502779</c:v>
                </c:pt>
                <c:pt idx="64">
                  <c:v>12.433181180546427</c:v>
                </c:pt>
                <c:pt idx="65">
                  <c:v>10.911062912160656</c:v>
                </c:pt>
                <c:pt idx="66">
                  <c:v>10.671750640414508</c:v>
                </c:pt>
                <c:pt idx="67">
                  <c:v>8.0844991008417981</c:v>
                </c:pt>
                <c:pt idx="68">
                  <c:v>7.909206434441943</c:v>
                </c:pt>
                <c:pt idx="69">
                  <c:v>5.6497826763384484</c:v>
                </c:pt>
                <c:pt idx="70">
                  <c:v>4.9564549161158418</c:v>
                </c:pt>
                <c:pt idx="71">
                  <c:v>4.4107530104298949</c:v>
                </c:pt>
                <c:pt idx="72">
                  <c:v>4.5451197309815283</c:v>
                </c:pt>
                <c:pt idx="73">
                  <c:v>5.2429293337202392</c:v>
                </c:pt>
                <c:pt idx="74">
                  <c:v>5.5951620785285296</c:v>
                </c:pt>
                <c:pt idx="75">
                  <c:v>5.3313171464023679</c:v>
                </c:pt>
                <c:pt idx="76">
                  <c:v>5.634299642117873</c:v>
                </c:pt>
                <c:pt idx="77">
                  <c:v>6.2650762667488182</c:v>
                </c:pt>
                <c:pt idx="78">
                  <c:v>5.7579947339816266</c:v>
                </c:pt>
                <c:pt idx="79">
                  <c:v>7.4087462608829124</c:v>
                </c:pt>
                <c:pt idx="80">
                  <c:v>7.5936134405109623</c:v>
                </c:pt>
                <c:pt idx="81">
                  <c:v>6.5456414179761122</c:v>
                </c:pt>
                <c:pt idx="82">
                  <c:v>7.4946727625425726</c:v>
                </c:pt>
                <c:pt idx="83">
                  <c:v>8.7714843743159463</c:v>
                </c:pt>
                <c:pt idx="84">
                  <c:v>7.6785525279100106</c:v>
                </c:pt>
                <c:pt idx="85">
                  <c:v>8.0809342886562447</c:v>
                </c:pt>
                <c:pt idx="86">
                  <c:v>6.6718789852632749</c:v>
                </c:pt>
                <c:pt idx="87">
                  <c:v>5.3630721372831696</c:v>
                </c:pt>
                <c:pt idx="88">
                  <c:v>3.8714111616890259</c:v>
                </c:pt>
                <c:pt idx="89">
                  <c:v>3.3666759132550892</c:v>
                </c:pt>
                <c:pt idx="90">
                  <c:v>3.9369555289430322</c:v>
                </c:pt>
                <c:pt idx="91">
                  <c:v>3.850888191252158</c:v>
                </c:pt>
                <c:pt idx="92">
                  <c:v>3.7535762226176788</c:v>
                </c:pt>
                <c:pt idx="93">
                  <c:v>4.4670302842498355</c:v>
                </c:pt>
                <c:pt idx="94">
                  <c:v>5.3417428496011894</c:v>
                </c:pt>
                <c:pt idx="95">
                  <c:v>5.557611945066359</c:v>
                </c:pt>
                <c:pt idx="96">
                  <c:v>5.3465496798463432</c:v>
                </c:pt>
                <c:pt idx="97">
                  <c:v>4.5742777387143825</c:v>
                </c:pt>
                <c:pt idx="98">
                  <c:v>4.1409067452902537</c:v>
                </c:pt>
                <c:pt idx="99">
                  <c:v>5.0195841331720965</c:v>
                </c:pt>
                <c:pt idx="100">
                  <c:v>5.4022112542266632</c:v>
                </c:pt>
                <c:pt idx="101">
                  <c:v>6.2169916229026567</c:v>
                </c:pt>
                <c:pt idx="102">
                  <c:v>5.8717864735086884</c:v>
                </c:pt>
                <c:pt idx="103">
                  <c:v>6.543138858963724</c:v>
                </c:pt>
                <c:pt idx="104">
                  <c:v>6.5232318016819191</c:v>
                </c:pt>
                <c:pt idx="105">
                  <c:v>6.6606172874532836</c:v>
                </c:pt>
                <c:pt idx="106">
                  <c:v>6.102768780220619</c:v>
                </c:pt>
                <c:pt idx="107">
                  <c:v>5.7163709117477257</c:v>
                </c:pt>
                <c:pt idx="108">
                  <c:v>6.1674369485503533</c:v>
                </c:pt>
                <c:pt idx="109">
                  <c:v>6.4776220819850598</c:v>
                </c:pt>
                <c:pt idx="110">
                  <c:v>7.2090416481357877</c:v>
                </c:pt>
                <c:pt idx="111">
                  <c:v>6.4336258392084238</c:v>
                </c:pt>
                <c:pt idx="112">
                  <c:v>6.1580801896935506</c:v>
                </c:pt>
                <c:pt idx="113">
                  <c:v>5.2620806387318408</c:v>
                </c:pt>
                <c:pt idx="114">
                  <c:v>4.309595295614729</c:v>
                </c:pt>
                <c:pt idx="115">
                  <c:v>3.9564119229604087</c:v>
                </c:pt>
                <c:pt idx="116">
                  <c:v>4.5074956334437148</c:v>
                </c:pt>
                <c:pt idx="117">
                  <c:v>4.4018648090277441</c:v>
                </c:pt>
              </c:numCache>
            </c:numRef>
          </c:val>
        </c:ser>
        <c:ser>
          <c:idx val="1"/>
          <c:order val="2"/>
          <c:tx>
            <c:strRef>
              <c:f>'Base gráficos 1'!$AG$3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1'!$AG$19:$AG$500</c:f>
              <c:numCache>
                <c:formatCode>0.0</c:formatCode>
                <c:ptCount val="482"/>
                <c:pt idx="0">
                  <c:v>0.63041219258746095</c:v>
                </c:pt>
                <c:pt idx="1">
                  <c:v>0.64367053881809111</c:v>
                </c:pt>
                <c:pt idx="2">
                  <c:v>0.75899629648943623</c:v>
                </c:pt>
                <c:pt idx="3">
                  <c:v>0.78550529073603848</c:v>
                </c:pt>
                <c:pt idx="4">
                  <c:v>0.7474793901231368</c:v>
                </c:pt>
                <c:pt idx="5">
                  <c:v>0.50107954077602024</c:v>
                </c:pt>
                <c:pt idx="6">
                  <c:v>0.49054030201756588</c:v>
                </c:pt>
                <c:pt idx="7">
                  <c:v>0.58997715395099337</c:v>
                </c:pt>
                <c:pt idx="8">
                  <c:v>0.57876511157015942</c:v>
                </c:pt>
                <c:pt idx="9">
                  <c:v>0.71938576750574279</c:v>
                </c:pt>
                <c:pt idx="10">
                  <c:v>0.73759557363495931</c:v>
                </c:pt>
                <c:pt idx="11">
                  <c:v>0.79352939992600002</c:v>
                </c:pt>
                <c:pt idx="12">
                  <c:v>0.88426856925758435</c:v>
                </c:pt>
                <c:pt idx="13">
                  <c:v>0.76317806138334465</c:v>
                </c:pt>
                <c:pt idx="14">
                  <c:v>0.62119354040183927</c:v>
                </c:pt>
                <c:pt idx="15">
                  <c:v>0.92659893454963049</c:v>
                </c:pt>
                <c:pt idx="16">
                  <c:v>1.3369122728532019</c:v>
                </c:pt>
                <c:pt idx="17">
                  <c:v>2.0734997989791482</c:v>
                </c:pt>
                <c:pt idx="18">
                  <c:v>2.7211808075088095</c:v>
                </c:pt>
                <c:pt idx="19">
                  <c:v>2.9617544964446409</c:v>
                </c:pt>
                <c:pt idx="20">
                  <c:v>3.1710599665413119</c:v>
                </c:pt>
                <c:pt idx="21">
                  <c:v>3.4223084199567722</c:v>
                </c:pt>
                <c:pt idx="22">
                  <c:v>3.6920186039775018</c:v>
                </c:pt>
                <c:pt idx="23">
                  <c:v>3.4060965863991242</c:v>
                </c:pt>
                <c:pt idx="24">
                  <c:v>3.090532511551356</c:v>
                </c:pt>
                <c:pt idx="25">
                  <c:v>3.0235305428210575</c:v>
                </c:pt>
                <c:pt idx="26">
                  <c:v>3.0327034950330032</c:v>
                </c:pt>
                <c:pt idx="27">
                  <c:v>2.3444131764560621</c:v>
                </c:pt>
                <c:pt idx="28">
                  <c:v>1.2185102321995118</c:v>
                </c:pt>
                <c:pt idx="29">
                  <c:v>4.2066712857571353E-3</c:v>
                </c:pt>
                <c:pt idx="30">
                  <c:v>-0.84748467432479935</c:v>
                </c:pt>
                <c:pt idx="31">
                  <c:v>-0.82557160062656976</c:v>
                </c:pt>
                <c:pt idx="32">
                  <c:v>-1.0048947031266402</c:v>
                </c:pt>
                <c:pt idx="33">
                  <c:v>-1.4799030070578045</c:v>
                </c:pt>
                <c:pt idx="34">
                  <c:v>-1.7056586509593119</c:v>
                </c:pt>
                <c:pt idx="35">
                  <c:v>-1.4488155428695748</c:v>
                </c:pt>
                <c:pt idx="36">
                  <c:v>-1.1751109435967184</c:v>
                </c:pt>
                <c:pt idx="37">
                  <c:v>-1.1060961419584736</c:v>
                </c:pt>
                <c:pt idx="38">
                  <c:v>-1.0588015941454778</c:v>
                </c:pt>
                <c:pt idx="39">
                  <c:v>-0.62912431463702578</c:v>
                </c:pt>
                <c:pt idx="40">
                  <c:v>0.1184237312781746</c:v>
                </c:pt>
                <c:pt idx="41">
                  <c:v>0.92095786091755916</c:v>
                </c:pt>
                <c:pt idx="42">
                  <c:v>1.0168117352050368</c:v>
                </c:pt>
                <c:pt idx="43">
                  <c:v>0.69214352931927725</c:v>
                </c:pt>
                <c:pt idx="44">
                  <c:v>1.0595612075674099</c:v>
                </c:pt>
                <c:pt idx="45">
                  <c:v>1.7300499115447463</c:v>
                </c:pt>
                <c:pt idx="46">
                  <c:v>1.8275785366396184</c:v>
                </c:pt>
                <c:pt idx="47">
                  <c:v>1.7696440023814402</c:v>
                </c:pt>
                <c:pt idx="48">
                  <c:v>1.7334598001551267</c:v>
                </c:pt>
                <c:pt idx="49">
                  <c:v>1.5996347317532984</c:v>
                </c:pt>
                <c:pt idx="50">
                  <c:v>1.3180590069228566</c:v>
                </c:pt>
                <c:pt idx="51">
                  <c:v>1.0745815920365061</c:v>
                </c:pt>
                <c:pt idx="52">
                  <c:v>0.91238408458444809</c:v>
                </c:pt>
                <c:pt idx="53">
                  <c:v>0.65352161652603447</c:v>
                </c:pt>
                <c:pt idx="54">
                  <c:v>0.77266460828315819</c:v>
                </c:pt>
                <c:pt idx="55">
                  <c:v>0.88415156375478998</c:v>
                </c:pt>
                <c:pt idx="56">
                  <c:v>0.77156382230216336</c:v>
                </c:pt>
                <c:pt idx="57">
                  <c:v>0.47830818199964498</c:v>
                </c:pt>
                <c:pt idx="58">
                  <c:v>0.22290744054039266</c:v>
                </c:pt>
                <c:pt idx="59">
                  <c:v>0.16317009086030282</c:v>
                </c:pt>
                <c:pt idx="60">
                  <c:v>0.37933026752541699</c:v>
                </c:pt>
                <c:pt idx="61">
                  <c:v>0.3212001628740383</c:v>
                </c:pt>
                <c:pt idx="62">
                  <c:v>0.73062014525233343</c:v>
                </c:pt>
                <c:pt idx="63">
                  <c:v>0.90497246480563109</c:v>
                </c:pt>
                <c:pt idx="64">
                  <c:v>0.91671061746276683</c:v>
                </c:pt>
                <c:pt idx="65">
                  <c:v>0.82157777139453181</c:v>
                </c:pt>
                <c:pt idx="66">
                  <c:v>0.71444533876236871</c:v>
                </c:pt>
                <c:pt idx="67">
                  <c:v>0.50191422196019342</c:v>
                </c:pt>
                <c:pt idx="68">
                  <c:v>0.12727925076818267</c:v>
                </c:pt>
                <c:pt idx="69">
                  <c:v>8.9463801229308748E-2</c:v>
                </c:pt>
                <c:pt idx="70">
                  <c:v>0.47609325230786831</c:v>
                </c:pt>
                <c:pt idx="71">
                  <c:v>0.85496990387675675</c:v>
                </c:pt>
                <c:pt idx="72">
                  <c:v>0.57011759706823706</c:v>
                </c:pt>
                <c:pt idx="73">
                  <c:v>0.58979730792345242</c:v>
                </c:pt>
                <c:pt idx="74">
                  <c:v>0.44548033064886911</c:v>
                </c:pt>
                <c:pt idx="75">
                  <c:v>0.48594373492484949</c:v>
                </c:pt>
                <c:pt idx="76">
                  <c:v>0.6615272315713312</c:v>
                </c:pt>
                <c:pt idx="77">
                  <c:v>0.97482014153526297</c:v>
                </c:pt>
                <c:pt idx="78">
                  <c:v>1.457990904178091</c:v>
                </c:pt>
                <c:pt idx="79">
                  <c:v>1.9146007041782764</c:v>
                </c:pt>
                <c:pt idx="80">
                  <c:v>1.9894593653693238</c:v>
                </c:pt>
                <c:pt idx="81">
                  <c:v>1.7496978704824726</c:v>
                </c:pt>
                <c:pt idx="82">
                  <c:v>1.5103339621391323</c:v>
                </c:pt>
                <c:pt idx="83">
                  <c:v>1.2770576807007723</c:v>
                </c:pt>
                <c:pt idx="84">
                  <c:v>1.3695328870403305</c:v>
                </c:pt>
                <c:pt idx="85">
                  <c:v>1.8436188791946651</c:v>
                </c:pt>
                <c:pt idx="86">
                  <c:v>1.9411899394769911</c:v>
                </c:pt>
                <c:pt idx="87">
                  <c:v>2.1532729418475709</c:v>
                </c:pt>
                <c:pt idx="88">
                  <c:v>2.2860902538553511</c:v>
                </c:pt>
                <c:pt idx="89">
                  <c:v>1.9135124433079589</c:v>
                </c:pt>
                <c:pt idx="90">
                  <c:v>1.5668544678599852</c:v>
                </c:pt>
                <c:pt idx="91">
                  <c:v>1.5667422652681049</c:v>
                </c:pt>
                <c:pt idx="92">
                  <c:v>1.9591359813013265</c:v>
                </c:pt>
                <c:pt idx="93">
                  <c:v>2.0052221211855699</c:v>
                </c:pt>
                <c:pt idx="94">
                  <c:v>1.963518986158121</c:v>
                </c:pt>
                <c:pt idx="95">
                  <c:v>2.1956089657520099</c:v>
                </c:pt>
                <c:pt idx="96">
                  <c:v>2.3949951672744709</c:v>
                </c:pt>
                <c:pt idx="97">
                  <c:v>2.1365581115628571</c:v>
                </c:pt>
                <c:pt idx="98">
                  <c:v>1.813165703344737</c:v>
                </c:pt>
                <c:pt idx="99">
                  <c:v>1.4028378515404829</c:v>
                </c:pt>
                <c:pt idx="100">
                  <c:v>1.1608080250029862</c:v>
                </c:pt>
                <c:pt idx="101">
                  <c:v>1.221316484294684</c:v>
                </c:pt>
                <c:pt idx="102">
                  <c:v>1.4440373772140782</c:v>
                </c:pt>
                <c:pt idx="103">
                  <c:v>1.5759283569269567</c:v>
                </c:pt>
                <c:pt idx="104">
                  <c:v>1.20674572386521</c:v>
                </c:pt>
                <c:pt idx="105">
                  <c:v>1.3405952686425886</c:v>
                </c:pt>
                <c:pt idx="106">
                  <c:v>1.4798724728954276</c:v>
                </c:pt>
                <c:pt idx="107">
                  <c:v>1.1903821542090616</c:v>
                </c:pt>
                <c:pt idx="108">
                  <c:v>0.77845508179335132</c:v>
                </c:pt>
                <c:pt idx="109">
                  <c:v>0.67775138349306441</c:v>
                </c:pt>
                <c:pt idx="110">
                  <c:v>0.89078273076855818</c:v>
                </c:pt>
                <c:pt idx="111">
                  <c:v>0.96483785179761394</c:v>
                </c:pt>
                <c:pt idx="112">
                  <c:v>1.0750038006083134</c:v>
                </c:pt>
                <c:pt idx="113">
                  <c:v>1.3196031971905615</c:v>
                </c:pt>
                <c:pt idx="114">
                  <c:v>1.0195338803627263</c:v>
                </c:pt>
                <c:pt idx="115">
                  <c:v>0.37274329286350089</c:v>
                </c:pt>
                <c:pt idx="116">
                  <c:v>1.3575357749563645E-2</c:v>
                </c:pt>
                <c:pt idx="117">
                  <c:v>-0.21130453666264834</c:v>
                </c:pt>
              </c:numCache>
            </c:numRef>
          </c:val>
        </c:ser>
        <c:ser>
          <c:idx val="3"/>
          <c:order val="3"/>
          <c:tx>
            <c:strRef>
              <c:f>'Base gráficos 1'!$AI$3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1'!$AI$19:$AI$500</c:f>
              <c:numCache>
                <c:formatCode>0.0</c:formatCode>
                <c:ptCount val="482"/>
                <c:pt idx="0">
                  <c:v>-2.6816541336580936E-3</c:v>
                </c:pt>
                <c:pt idx="1">
                  <c:v>-6.1932524001844522E-3</c:v>
                </c:pt>
                <c:pt idx="2">
                  <c:v>-4.6593264580948611E-2</c:v>
                </c:pt>
                <c:pt idx="3">
                  <c:v>-9.3857569705674618E-2</c:v>
                </c:pt>
                <c:pt idx="4">
                  <c:v>3.6769775244750893E-3</c:v>
                </c:pt>
                <c:pt idx="5">
                  <c:v>0.12597673721077321</c:v>
                </c:pt>
                <c:pt idx="6">
                  <c:v>0.1616406367179313</c:v>
                </c:pt>
                <c:pt idx="7">
                  <c:v>0.14549239935808822</c:v>
                </c:pt>
                <c:pt idx="8">
                  <c:v>0.16836861322845145</c:v>
                </c:pt>
                <c:pt idx="9">
                  <c:v>0.15036943609546363</c:v>
                </c:pt>
                <c:pt idx="10">
                  <c:v>0.23592799240825438</c:v>
                </c:pt>
                <c:pt idx="11">
                  <c:v>0.41654217052127379</c:v>
                </c:pt>
                <c:pt idx="12">
                  <c:v>0.54720187844553481</c:v>
                </c:pt>
                <c:pt idx="13">
                  <c:v>0.382680974978855</c:v>
                </c:pt>
                <c:pt idx="14">
                  <c:v>0.45024963201759183</c:v>
                </c:pt>
                <c:pt idx="15">
                  <c:v>0.61636345561188988</c:v>
                </c:pt>
                <c:pt idx="16">
                  <c:v>0.71511539082882125</c:v>
                </c:pt>
                <c:pt idx="17">
                  <c:v>0.71702724481455626</c:v>
                </c:pt>
                <c:pt idx="18">
                  <c:v>0.74957015049658582</c:v>
                </c:pt>
                <c:pt idx="19">
                  <c:v>0.94775462170981828</c:v>
                </c:pt>
                <c:pt idx="20">
                  <c:v>1.1105233018069578</c:v>
                </c:pt>
                <c:pt idx="21">
                  <c:v>1.3256841960631935</c:v>
                </c:pt>
                <c:pt idx="22">
                  <c:v>1.4452154734759102</c:v>
                </c:pt>
                <c:pt idx="23">
                  <c:v>1.3606921329279398</c:v>
                </c:pt>
                <c:pt idx="24">
                  <c:v>1.2588269793171949</c:v>
                </c:pt>
                <c:pt idx="25">
                  <c:v>1.5059705443487585</c:v>
                </c:pt>
                <c:pt idx="26">
                  <c:v>1.5243387483453155</c:v>
                </c:pt>
                <c:pt idx="27">
                  <c:v>1.4326540691542722</c:v>
                </c:pt>
                <c:pt idx="28">
                  <c:v>1.3140697483346604</c:v>
                </c:pt>
                <c:pt idx="29">
                  <c:v>1.2653419776304065</c:v>
                </c:pt>
                <c:pt idx="30">
                  <c:v>1.3411960532550335</c:v>
                </c:pt>
                <c:pt idx="31">
                  <c:v>1.3024987992344064</c:v>
                </c:pt>
                <c:pt idx="32">
                  <c:v>1.2577110155004831</c:v>
                </c:pt>
                <c:pt idx="33">
                  <c:v>1.2267025626604835</c:v>
                </c:pt>
                <c:pt idx="34">
                  <c:v>1.2616589940811482</c:v>
                </c:pt>
                <c:pt idx="35">
                  <c:v>1.2640026107234557</c:v>
                </c:pt>
                <c:pt idx="36">
                  <c:v>1.3375671082462117</c:v>
                </c:pt>
                <c:pt idx="37">
                  <c:v>1.3573370059270573</c:v>
                </c:pt>
                <c:pt idx="38">
                  <c:v>1.6401752627776354</c:v>
                </c:pt>
                <c:pt idx="39">
                  <c:v>1.8685389880433623</c:v>
                </c:pt>
                <c:pt idx="40">
                  <c:v>2.091377053947943</c:v>
                </c:pt>
                <c:pt idx="41">
                  <c:v>2.2659771621873146</c:v>
                </c:pt>
                <c:pt idx="42">
                  <c:v>2.342292256641012</c:v>
                </c:pt>
                <c:pt idx="43">
                  <c:v>2.2815187157367562</c:v>
                </c:pt>
                <c:pt idx="44">
                  <c:v>2.2940159146207981</c:v>
                </c:pt>
                <c:pt idx="45">
                  <c:v>2.4008452649124403</c:v>
                </c:pt>
                <c:pt idx="46">
                  <c:v>2.6457312862909017</c:v>
                </c:pt>
                <c:pt idx="47">
                  <c:v>3.0026595805816148</c:v>
                </c:pt>
                <c:pt idx="48">
                  <c:v>3.8858978120784915</c:v>
                </c:pt>
                <c:pt idx="49">
                  <c:v>4.0012961131334555</c:v>
                </c:pt>
                <c:pt idx="50">
                  <c:v>4.030526295785811</c:v>
                </c:pt>
                <c:pt idx="51">
                  <c:v>3.9192700572006358</c:v>
                </c:pt>
                <c:pt idx="52">
                  <c:v>3.7399350960909343</c:v>
                </c:pt>
                <c:pt idx="53">
                  <c:v>3.591217556194275</c:v>
                </c:pt>
                <c:pt idx="54">
                  <c:v>3.7371332678526601</c:v>
                </c:pt>
                <c:pt idx="55">
                  <c:v>4.1977456304070726</c:v>
                </c:pt>
                <c:pt idx="56">
                  <c:v>4.362951451834082</c:v>
                </c:pt>
                <c:pt idx="57">
                  <c:v>4.5376497328900456</c:v>
                </c:pt>
                <c:pt idx="58">
                  <c:v>4.073347968243092</c:v>
                </c:pt>
                <c:pt idx="59">
                  <c:v>3.7799002987315546</c:v>
                </c:pt>
                <c:pt idx="60">
                  <c:v>3.0006000968684292</c:v>
                </c:pt>
                <c:pt idx="61">
                  <c:v>2.6385715703771835</c:v>
                </c:pt>
                <c:pt idx="62">
                  <c:v>2.3663859316722204</c:v>
                </c:pt>
                <c:pt idx="63">
                  <c:v>2.2116969067586929</c:v>
                </c:pt>
                <c:pt idx="64">
                  <c:v>2.0789087345319421</c:v>
                </c:pt>
                <c:pt idx="65">
                  <c:v>1.9700743562506855</c:v>
                </c:pt>
                <c:pt idx="66">
                  <c:v>1.7238767103830301</c:v>
                </c:pt>
                <c:pt idx="67">
                  <c:v>1.3173429255878857</c:v>
                </c:pt>
                <c:pt idx="68">
                  <c:v>1.0567443743215137</c:v>
                </c:pt>
                <c:pt idx="69">
                  <c:v>0.75372588857641909</c:v>
                </c:pt>
                <c:pt idx="70">
                  <c:v>0.73685271270280028</c:v>
                </c:pt>
                <c:pt idx="71">
                  <c:v>0.63882739034176073</c:v>
                </c:pt>
                <c:pt idx="72">
                  <c:v>0.9913711077362628</c:v>
                </c:pt>
                <c:pt idx="73">
                  <c:v>1.0875276891157257</c:v>
                </c:pt>
                <c:pt idx="74">
                  <c:v>1.1041635872217759</c:v>
                </c:pt>
                <c:pt idx="75">
                  <c:v>1.2637753411978938</c:v>
                </c:pt>
                <c:pt idx="76">
                  <c:v>1.580829363481933</c:v>
                </c:pt>
                <c:pt idx="77">
                  <c:v>1.8376387897502027</c:v>
                </c:pt>
                <c:pt idx="78">
                  <c:v>2.0085991949507047</c:v>
                </c:pt>
                <c:pt idx="79">
                  <c:v>2.2725653495664693</c:v>
                </c:pt>
                <c:pt idx="80">
                  <c:v>2.3681800597596112</c:v>
                </c:pt>
                <c:pt idx="81">
                  <c:v>2.513867985894374</c:v>
                </c:pt>
                <c:pt idx="82">
                  <c:v>2.3392843278263848</c:v>
                </c:pt>
                <c:pt idx="83">
                  <c:v>2.2213193871594674</c:v>
                </c:pt>
                <c:pt idx="84">
                  <c:v>1.4764904371823528</c:v>
                </c:pt>
                <c:pt idx="85">
                  <c:v>1.6312090115612397</c:v>
                </c:pt>
                <c:pt idx="86">
                  <c:v>1.5109184027087526</c:v>
                </c:pt>
                <c:pt idx="87">
                  <c:v>1.2644929383427852</c:v>
                </c:pt>
                <c:pt idx="88">
                  <c:v>1.1659122342995394</c:v>
                </c:pt>
                <c:pt idx="89">
                  <c:v>1.2100324632365327</c:v>
                </c:pt>
                <c:pt idx="90">
                  <c:v>1.1732725706340288</c:v>
                </c:pt>
                <c:pt idx="91">
                  <c:v>1.0146825755903035</c:v>
                </c:pt>
                <c:pt idx="92">
                  <c:v>1.1184344071872769</c:v>
                </c:pt>
                <c:pt idx="93">
                  <c:v>0.99391752863152871</c:v>
                </c:pt>
                <c:pt idx="94">
                  <c:v>1.2698777115458715</c:v>
                </c:pt>
                <c:pt idx="95">
                  <c:v>1.6054258966261716</c:v>
                </c:pt>
                <c:pt idx="96">
                  <c:v>1.7675446736572844</c:v>
                </c:pt>
                <c:pt idx="97">
                  <c:v>1.8658787288736596</c:v>
                </c:pt>
                <c:pt idx="98">
                  <c:v>1.909237564203341</c:v>
                </c:pt>
                <c:pt idx="99">
                  <c:v>1.9814984970751244</c:v>
                </c:pt>
                <c:pt idx="100">
                  <c:v>2.2483158480757797</c:v>
                </c:pt>
                <c:pt idx="101">
                  <c:v>2.524363860927763</c:v>
                </c:pt>
                <c:pt idx="102">
                  <c:v>2.9753791047834559</c:v>
                </c:pt>
                <c:pt idx="103">
                  <c:v>3.0940895007202269</c:v>
                </c:pt>
                <c:pt idx="104">
                  <c:v>3.2289184440100458</c:v>
                </c:pt>
                <c:pt idx="105">
                  <c:v>3.3785070007167222</c:v>
                </c:pt>
                <c:pt idx="106">
                  <c:v>3.5382612410859076</c:v>
                </c:pt>
                <c:pt idx="107">
                  <c:v>3.2466860728050504</c:v>
                </c:pt>
                <c:pt idx="108">
                  <c:v>3.060642854938072</c:v>
                </c:pt>
                <c:pt idx="109">
                  <c:v>2.9366998710417871</c:v>
                </c:pt>
                <c:pt idx="110">
                  <c:v>2.9422905465384779</c:v>
                </c:pt>
                <c:pt idx="111">
                  <c:v>2.8772764167936664</c:v>
                </c:pt>
                <c:pt idx="112">
                  <c:v>3.1073985862740172</c:v>
                </c:pt>
                <c:pt idx="113">
                  <c:v>3.2120595213652128</c:v>
                </c:pt>
                <c:pt idx="114">
                  <c:v>3.3083335627698247</c:v>
                </c:pt>
                <c:pt idx="115">
                  <c:v>3.8394230364070427</c:v>
                </c:pt>
                <c:pt idx="116">
                  <c:v>3.8066601791240076</c:v>
                </c:pt>
                <c:pt idx="117">
                  <c:v>3.6676831030293529</c:v>
                </c:pt>
              </c:numCache>
            </c:numRef>
          </c:val>
        </c:ser>
        <c:ser>
          <c:idx val="4"/>
          <c:order val="4"/>
          <c:tx>
            <c:strRef>
              <c:f>'Base gráficos 1'!$AJ$3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1'!$AJ$19:$AJ$500</c:f>
              <c:numCache>
                <c:formatCode>0.0</c:formatCode>
                <c:ptCount val="482"/>
                <c:pt idx="0">
                  <c:v>0.16954586359147392</c:v>
                </c:pt>
                <c:pt idx="1">
                  <c:v>0.16410408017285094</c:v>
                </c:pt>
                <c:pt idx="2">
                  <c:v>9.1895574693013238E-2</c:v>
                </c:pt>
                <c:pt idx="3">
                  <c:v>-0.33952175439850019</c:v>
                </c:pt>
                <c:pt idx="4">
                  <c:v>-0.20057912396010508</c:v>
                </c:pt>
                <c:pt idx="5">
                  <c:v>-0.33996688460306113</c:v>
                </c:pt>
                <c:pt idx="6">
                  <c:v>-0.39414924868510637</c:v>
                </c:pt>
                <c:pt idx="7">
                  <c:v>-0.2202731720709501</c:v>
                </c:pt>
                <c:pt idx="8">
                  <c:v>-0.24140500748890653</c:v>
                </c:pt>
                <c:pt idx="9">
                  <c:v>-0.31883682809543179</c:v>
                </c:pt>
                <c:pt idx="10">
                  <c:v>-0.43216524015354491</c:v>
                </c:pt>
                <c:pt idx="11">
                  <c:v>-0.50974011397396368</c:v>
                </c:pt>
                <c:pt idx="12">
                  <c:v>-0.33845851715127762</c:v>
                </c:pt>
                <c:pt idx="13">
                  <c:v>-0.42752652021772714</c:v>
                </c:pt>
                <c:pt idx="14">
                  <c:v>-0.48166796927472361</c:v>
                </c:pt>
                <c:pt idx="15">
                  <c:v>4.9840670582485522E-2</c:v>
                </c:pt>
                <c:pt idx="16">
                  <c:v>-0.29508707217747321</c:v>
                </c:pt>
                <c:pt idx="17">
                  <c:v>-0.18814340371851043</c:v>
                </c:pt>
                <c:pt idx="18">
                  <c:v>-0.1339879667840056</c:v>
                </c:pt>
                <c:pt idx="19">
                  <c:v>-0.1975127903272558</c:v>
                </c:pt>
                <c:pt idx="20">
                  <c:v>-0.34411473174433405</c:v>
                </c:pt>
                <c:pt idx="21">
                  <c:v>-0.29394904697761143</c:v>
                </c:pt>
                <c:pt idx="22">
                  <c:v>-0.30291971150685182</c:v>
                </c:pt>
                <c:pt idx="23">
                  <c:v>-0.43387203595795815</c:v>
                </c:pt>
                <c:pt idx="24">
                  <c:v>-0.60893938873581022</c:v>
                </c:pt>
                <c:pt idx="25">
                  <c:v>-0.48557178810790325</c:v>
                </c:pt>
                <c:pt idx="26">
                  <c:v>-0.63018745883748473</c:v>
                </c:pt>
                <c:pt idx="27">
                  <c:v>-0.77478302474058192</c:v>
                </c:pt>
                <c:pt idx="28">
                  <c:v>-0.65501245054542223</c:v>
                </c:pt>
                <c:pt idx="29">
                  <c:v>-0.80149460556270335</c:v>
                </c:pt>
                <c:pt idx="30">
                  <c:v>-0.814341444013719</c:v>
                </c:pt>
                <c:pt idx="31">
                  <c:v>-0.84282883478672233</c:v>
                </c:pt>
                <c:pt idx="32">
                  <c:v>-0.82699129712582131</c:v>
                </c:pt>
                <c:pt idx="33">
                  <c:v>-0.85733186430207942</c:v>
                </c:pt>
                <c:pt idx="34">
                  <c:v>-1.0891830840934427</c:v>
                </c:pt>
                <c:pt idx="35">
                  <c:v>-0.96497052737973588</c:v>
                </c:pt>
                <c:pt idx="36">
                  <c:v>-0.96701719810229447</c:v>
                </c:pt>
                <c:pt idx="37">
                  <c:v>-1.0701883567870261</c:v>
                </c:pt>
                <c:pt idx="38">
                  <c:v>-0.76898874309553233</c:v>
                </c:pt>
                <c:pt idx="39">
                  <c:v>-0.87256196780914308</c:v>
                </c:pt>
                <c:pt idx="40">
                  <c:v>-0.82419659735349715</c:v>
                </c:pt>
                <c:pt idx="41">
                  <c:v>-0.65308698924470121</c:v>
                </c:pt>
                <c:pt idx="42">
                  <c:v>-0.64965224088905882</c:v>
                </c:pt>
                <c:pt idx="43">
                  <c:v>-0.61029325058902162</c:v>
                </c:pt>
                <c:pt idx="44">
                  <c:v>-0.5333907906997003</c:v>
                </c:pt>
                <c:pt idx="45">
                  <c:v>-0.56304499943044561</c:v>
                </c:pt>
                <c:pt idx="46">
                  <c:v>-0.3751314929723672</c:v>
                </c:pt>
                <c:pt idx="47">
                  <c:v>-0.44939326162963111</c:v>
                </c:pt>
                <c:pt idx="48">
                  <c:v>-0.55158640800107372</c:v>
                </c:pt>
                <c:pt idx="49">
                  <c:v>-0.50360339844489077</c:v>
                </c:pt>
                <c:pt idx="50">
                  <c:v>-0.48984264000813771</c:v>
                </c:pt>
                <c:pt idx="51">
                  <c:v>-0.40499639046553054</c:v>
                </c:pt>
                <c:pt idx="52">
                  <c:v>-0.64773054409365705</c:v>
                </c:pt>
                <c:pt idx="53">
                  <c:v>-0.8429276986020029</c:v>
                </c:pt>
                <c:pt idx="54">
                  <c:v>-0.69899885041776932</c:v>
                </c:pt>
                <c:pt idx="55">
                  <c:v>-0.66558849635283246</c:v>
                </c:pt>
                <c:pt idx="56">
                  <c:v>-0.57636198142374451</c:v>
                </c:pt>
                <c:pt idx="57">
                  <c:v>-0.67416019729005183</c:v>
                </c:pt>
                <c:pt idx="58">
                  <c:v>-0.58507915963471979</c:v>
                </c:pt>
                <c:pt idx="59">
                  <c:v>-0.4966450864398208</c:v>
                </c:pt>
                <c:pt idx="60">
                  <c:v>1.0523526132644753E-2</c:v>
                </c:pt>
                <c:pt idx="61">
                  <c:v>0.10653359884772708</c:v>
                </c:pt>
                <c:pt idx="62">
                  <c:v>-0.27797107274837191</c:v>
                </c:pt>
                <c:pt idx="63">
                  <c:v>-0.2749168368428962</c:v>
                </c:pt>
                <c:pt idx="64">
                  <c:v>-0.14148056456437541</c:v>
                </c:pt>
                <c:pt idx="65">
                  <c:v>-0.14755002226639077</c:v>
                </c:pt>
                <c:pt idx="66">
                  <c:v>-0.30110316746366195</c:v>
                </c:pt>
                <c:pt idx="67">
                  <c:v>-0.31567870922483338</c:v>
                </c:pt>
                <c:pt idx="68">
                  <c:v>-0.45093745975086941</c:v>
                </c:pt>
                <c:pt idx="69">
                  <c:v>-0.45804404344525035</c:v>
                </c:pt>
                <c:pt idx="70">
                  <c:v>-0.60930332411792776</c:v>
                </c:pt>
                <c:pt idx="71">
                  <c:v>-0.52442559970503921</c:v>
                </c:pt>
                <c:pt idx="72">
                  <c:v>-0.73432280743762579</c:v>
                </c:pt>
                <c:pt idx="73">
                  <c:v>-0.83781584734768766</c:v>
                </c:pt>
                <c:pt idx="74">
                  <c:v>-0.58820038742298708</c:v>
                </c:pt>
                <c:pt idx="75">
                  <c:v>-0.62764098888556286</c:v>
                </c:pt>
                <c:pt idx="76">
                  <c:v>-0.51808793285615029</c:v>
                </c:pt>
                <c:pt idx="77">
                  <c:v>-0.53647431554470493</c:v>
                </c:pt>
                <c:pt idx="78">
                  <c:v>-0.58146859873637669</c:v>
                </c:pt>
                <c:pt idx="79">
                  <c:v>-0.58567381831850507</c:v>
                </c:pt>
                <c:pt idx="80">
                  <c:v>-0.53998076338874945</c:v>
                </c:pt>
                <c:pt idx="81">
                  <c:v>-0.39597418482956459</c:v>
                </c:pt>
                <c:pt idx="82">
                  <c:v>-0.27734806113032828</c:v>
                </c:pt>
                <c:pt idx="83">
                  <c:v>-0.40676145782694439</c:v>
                </c:pt>
                <c:pt idx="84">
                  <c:v>-0.46351728675010723</c:v>
                </c:pt>
                <c:pt idx="85">
                  <c:v>-0.42563510675225108</c:v>
                </c:pt>
                <c:pt idx="86">
                  <c:v>-0.49486620333507647</c:v>
                </c:pt>
                <c:pt idx="87">
                  <c:v>-0.35350241271155791</c:v>
                </c:pt>
                <c:pt idx="88">
                  <c:v>-0.12469763154950066</c:v>
                </c:pt>
                <c:pt idx="89">
                  <c:v>0.12857234279808108</c:v>
                </c:pt>
                <c:pt idx="90">
                  <c:v>-4.824159762335764E-2</c:v>
                </c:pt>
                <c:pt idx="91">
                  <c:v>-7.3041940993671034E-2</c:v>
                </c:pt>
                <c:pt idx="92">
                  <c:v>-2.5722401796862467E-2</c:v>
                </c:pt>
                <c:pt idx="93">
                  <c:v>-7.8382058185428885E-2</c:v>
                </c:pt>
                <c:pt idx="94">
                  <c:v>-0.14582170374840078</c:v>
                </c:pt>
                <c:pt idx="95">
                  <c:v>0.10243295459115502</c:v>
                </c:pt>
                <c:pt idx="96">
                  <c:v>0.13118989661823938</c:v>
                </c:pt>
                <c:pt idx="97">
                  <c:v>1.5904286941295632E-2</c:v>
                </c:pt>
                <c:pt idx="98">
                  <c:v>9.1346520164350322E-3</c:v>
                </c:pt>
                <c:pt idx="99">
                  <c:v>-0.11419625843800972</c:v>
                </c:pt>
                <c:pt idx="100">
                  <c:v>-0.38467897108793131</c:v>
                </c:pt>
                <c:pt idx="101">
                  <c:v>-0.57219770993531216</c:v>
                </c:pt>
                <c:pt idx="102">
                  <c:v>-0.14541835982080442</c:v>
                </c:pt>
                <c:pt idx="103">
                  <c:v>-0.28436698097782653</c:v>
                </c:pt>
                <c:pt idx="104">
                  <c:v>-0.27873477323521217</c:v>
                </c:pt>
                <c:pt idx="105">
                  <c:v>3.3434447878876603E-2</c:v>
                </c:pt>
                <c:pt idx="106">
                  <c:v>2.6741604555506331E-2</c:v>
                </c:pt>
                <c:pt idx="107">
                  <c:v>-0.19534462749217826</c:v>
                </c:pt>
                <c:pt idx="108">
                  <c:v>-0.20491553750016347</c:v>
                </c:pt>
                <c:pt idx="109">
                  <c:v>4.4366180757398635E-2</c:v>
                </c:pt>
                <c:pt idx="110">
                  <c:v>-0.10678642354104448</c:v>
                </c:pt>
                <c:pt idx="111">
                  <c:v>-0.23781835666846751</c:v>
                </c:pt>
                <c:pt idx="112">
                  <c:v>-0.2063713688570564</c:v>
                </c:pt>
                <c:pt idx="113">
                  <c:v>-0.25614144757118162</c:v>
                </c:pt>
                <c:pt idx="114">
                  <c:v>-0.38053341509159488</c:v>
                </c:pt>
                <c:pt idx="115">
                  <c:v>-9.9545008981683447E-2</c:v>
                </c:pt>
                <c:pt idx="116">
                  <c:v>-0.20236823747137772</c:v>
                </c:pt>
                <c:pt idx="117">
                  <c:v>-0.43854988774524756</c:v>
                </c:pt>
              </c:numCache>
            </c:numRef>
          </c:val>
        </c:ser>
        <c:ser>
          <c:idx val="5"/>
          <c:order val="5"/>
          <c:tx>
            <c:strRef>
              <c:f>'Base gráficos 1'!$AK$3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1'!$AK$19:$AK$500</c:f>
              <c:numCache>
                <c:formatCode>0.0</c:formatCode>
                <c:ptCount val="482"/>
                <c:pt idx="0">
                  <c:v>1.4267775198309202E-2</c:v>
                </c:pt>
                <c:pt idx="1">
                  <c:v>9.2214448720982518E-3</c:v>
                </c:pt>
                <c:pt idx="2">
                  <c:v>2.6600456556239702E-2</c:v>
                </c:pt>
                <c:pt idx="3">
                  <c:v>7.0148844288101336E-2</c:v>
                </c:pt>
                <c:pt idx="4">
                  <c:v>9.7289482590764975E-2</c:v>
                </c:pt>
                <c:pt idx="5">
                  <c:v>0.10891308150772609</c:v>
                </c:pt>
                <c:pt idx="6">
                  <c:v>8.5900073834618756E-2</c:v>
                </c:pt>
                <c:pt idx="7">
                  <c:v>5.6183631247119691E-2</c:v>
                </c:pt>
                <c:pt idx="8">
                  <c:v>4.2259851129053567E-2</c:v>
                </c:pt>
                <c:pt idx="9">
                  <c:v>3.5780967493741093E-2</c:v>
                </c:pt>
                <c:pt idx="10">
                  <c:v>5.9702352662161368E-2</c:v>
                </c:pt>
                <c:pt idx="11">
                  <c:v>3.9183387853614214E-2</c:v>
                </c:pt>
                <c:pt idx="12">
                  <c:v>1.1715812921409715E-2</c:v>
                </c:pt>
                <c:pt idx="13">
                  <c:v>8.9933744763785167E-3</c:v>
                </c:pt>
                <c:pt idx="14">
                  <c:v>-5.8403963442713452E-3</c:v>
                </c:pt>
                <c:pt idx="15">
                  <c:v>4.3605005914208062E-3</c:v>
                </c:pt>
                <c:pt idx="16">
                  <c:v>3.4839104885003941E-2</c:v>
                </c:pt>
                <c:pt idx="17">
                  <c:v>4.5107117868590556E-2</c:v>
                </c:pt>
                <c:pt idx="18">
                  <c:v>4.3706006641713861E-2</c:v>
                </c:pt>
                <c:pt idx="19">
                  <c:v>5.4778660551680895E-2</c:v>
                </c:pt>
                <c:pt idx="20">
                  <c:v>8.4540394813636122E-2</c:v>
                </c:pt>
                <c:pt idx="21">
                  <c:v>9.9614752495653436E-2</c:v>
                </c:pt>
                <c:pt idx="22">
                  <c:v>0.11062906104418203</c:v>
                </c:pt>
                <c:pt idx="23">
                  <c:v>0.15368944420622371</c:v>
                </c:pt>
                <c:pt idx="24">
                  <c:v>0.17396381235684633</c:v>
                </c:pt>
                <c:pt idx="25">
                  <c:v>0.20966376096224076</c:v>
                </c:pt>
                <c:pt idx="26">
                  <c:v>0.25348907548501382</c:v>
                </c:pt>
                <c:pt idx="27">
                  <c:v>0.26533489044485709</c:v>
                </c:pt>
                <c:pt idx="28">
                  <c:v>0.25811181474599632</c:v>
                </c:pt>
                <c:pt idx="29">
                  <c:v>0.22864495694348219</c:v>
                </c:pt>
                <c:pt idx="30">
                  <c:v>0.23212536488241511</c:v>
                </c:pt>
                <c:pt idx="31">
                  <c:v>0.2146896473490234</c:v>
                </c:pt>
                <c:pt idx="32">
                  <c:v>0.17625178286818505</c:v>
                </c:pt>
                <c:pt idx="33">
                  <c:v>0.14578905879044635</c:v>
                </c:pt>
                <c:pt idx="34">
                  <c:v>5.3412632602293279E-2</c:v>
                </c:pt>
                <c:pt idx="35">
                  <c:v>-7.3653222498452787E-3</c:v>
                </c:pt>
                <c:pt idx="36">
                  <c:v>-6.016894987018166E-3</c:v>
                </c:pt>
                <c:pt idx="37">
                  <c:v>-5.817970255627064E-2</c:v>
                </c:pt>
                <c:pt idx="38">
                  <c:v>-0.10953923602209423</c:v>
                </c:pt>
                <c:pt idx="39">
                  <c:v>-0.13172070998164573</c:v>
                </c:pt>
                <c:pt idx="40">
                  <c:v>-0.15657990402791916</c:v>
                </c:pt>
                <c:pt idx="41">
                  <c:v>-0.1630116223818425</c:v>
                </c:pt>
                <c:pt idx="42">
                  <c:v>-0.22979319770438444</c:v>
                </c:pt>
                <c:pt idx="43">
                  <c:v>-0.2976899261728983</c:v>
                </c:pt>
                <c:pt idx="44">
                  <c:v>-0.3029118736182439</c:v>
                </c:pt>
                <c:pt idx="45">
                  <c:v>-0.29826041877343606</c:v>
                </c:pt>
                <c:pt idx="46">
                  <c:v>-0.22568133054668649</c:v>
                </c:pt>
                <c:pt idx="47">
                  <c:v>-0.19711238969176909</c:v>
                </c:pt>
                <c:pt idx="48">
                  <c:v>-0.21358335551051885</c:v>
                </c:pt>
                <c:pt idx="49">
                  <c:v>-0.19385048700544616</c:v>
                </c:pt>
                <c:pt idx="50">
                  <c:v>-0.17773842939592407</c:v>
                </c:pt>
                <c:pt idx="51">
                  <c:v>-0.20023533723207207</c:v>
                </c:pt>
                <c:pt idx="52">
                  <c:v>-0.21536495363383376</c:v>
                </c:pt>
                <c:pt idx="53">
                  <c:v>-0.17984341126547823</c:v>
                </c:pt>
                <c:pt idx="54">
                  <c:v>-0.11198516554424569</c:v>
                </c:pt>
                <c:pt idx="55">
                  <c:v>-6.139786931596989E-2</c:v>
                </c:pt>
                <c:pt idx="56">
                  <c:v>-3.5560446778408361E-2</c:v>
                </c:pt>
                <c:pt idx="57">
                  <c:v>-3.1336322446465323E-2</c:v>
                </c:pt>
                <c:pt idx="58">
                  <c:v>-5.3294758079866007E-2</c:v>
                </c:pt>
                <c:pt idx="59">
                  <c:v>-5.1184534205228283E-2</c:v>
                </c:pt>
                <c:pt idx="60">
                  <c:v>-3.3223185773134968E-2</c:v>
                </c:pt>
                <c:pt idx="61">
                  <c:v>-1.444018177471929E-2</c:v>
                </c:pt>
                <c:pt idx="62">
                  <c:v>-2.2119780657059256E-2</c:v>
                </c:pt>
                <c:pt idx="63">
                  <c:v>-2.2261532073946218E-2</c:v>
                </c:pt>
                <c:pt idx="64">
                  <c:v>-5.851972078780826E-3</c:v>
                </c:pt>
                <c:pt idx="65">
                  <c:v>-3.2292445428064136E-2</c:v>
                </c:pt>
                <c:pt idx="66">
                  <c:v>-8.4517970266559356E-2</c:v>
                </c:pt>
                <c:pt idx="67">
                  <c:v>-0.11460588949752611</c:v>
                </c:pt>
                <c:pt idx="68">
                  <c:v>-0.1231886446852748</c:v>
                </c:pt>
                <c:pt idx="69">
                  <c:v>-0.11019653144152641</c:v>
                </c:pt>
                <c:pt idx="70">
                  <c:v>-8.0551254156790417E-2</c:v>
                </c:pt>
                <c:pt idx="71">
                  <c:v>-5.7817406272445998E-2</c:v>
                </c:pt>
                <c:pt idx="72">
                  <c:v>-4.3931966651719022E-2</c:v>
                </c:pt>
                <c:pt idx="73">
                  <c:v>-5.230334841436448E-2</c:v>
                </c:pt>
                <c:pt idx="74">
                  <c:v>-5.5803986985110035E-2</c:v>
                </c:pt>
                <c:pt idx="75">
                  <c:v>-4.3288768472206848E-2</c:v>
                </c:pt>
                <c:pt idx="76">
                  <c:v>-3.7618954754458415E-2</c:v>
                </c:pt>
                <c:pt idx="77">
                  <c:v>-3.7641531125052786E-2</c:v>
                </c:pt>
                <c:pt idx="78">
                  <c:v>-3.1942789285557931E-2</c:v>
                </c:pt>
                <c:pt idx="79">
                  <c:v>-2.3649048201806997E-2</c:v>
                </c:pt>
                <c:pt idx="80">
                  <c:v>-2.2130091677829193E-2</c:v>
                </c:pt>
                <c:pt idx="81">
                  <c:v>-2.0030906798298505E-2</c:v>
                </c:pt>
                <c:pt idx="82">
                  <c:v>-2.389351222761725E-2</c:v>
                </c:pt>
                <c:pt idx="83">
                  <c:v>-2.7102090108603271E-2</c:v>
                </c:pt>
                <c:pt idx="84">
                  <c:v>-2.9256689137295962E-2</c:v>
                </c:pt>
                <c:pt idx="85">
                  <c:v>-3.6361010961754085E-2</c:v>
                </c:pt>
                <c:pt idx="86">
                  <c:v>-3.32877563346047E-2</c:v>
                </c:pt>
                <c:pt idx="87">
                  <c:v>-2.4256223565923322E-2</c:v>
                </c:pt>
                <c:pt idx="88">
                  <c:v>-2.1480881426781766E-2</c:v>
                </c:pt>
                <c:pt idx="89">
                  <c:v>-2.2182661418589395E-2</c:v>
                </c:pt>
                <c:pt idx="90">
                  <c:v>-5.3081743604260932E-3</c:v>
                </c:pt>
                <c:pt idx="91">
                  <c:v>6.1962026911818822E-3</c:v>
                </c:pt>
                <c:pt idx="92">
                  <c:v>-5.5455548294850747E-3</c:v>
                </c:pt>
                <c:pt idx="93">
                  <c:v>-1.2826051605047607E-2</c:v>
                </c:pt>
                <c:pt idx="94">
                  <c:v>-1.6952897919714861E-2</c:v>
                </c:pt>
                <c:pt idx="95">
                  <c:v>1.4822858864284538E-2</c:v>
                </c:pt>
                <c:pt idx="96">
                  <c:v>2.932181764314994E-2</c:v>
                </c:pt>
                <c:pt idx="97">
                  <c:v>1.386359399731593E-2</c:v>
                </c:pt>
                <c:pt idx="98">
                  <c:v>2.0834634028393223E-2</c:v>
                </c:pt>
                <c:pt idx="99">
                  <c:v>1.3643582393923865E-2</c:v>
                </c:pt>
                <c:pt idx="100">
                  <c:v>2.757141080193995E-3</c:v>
                </c:pt>
                <c:pt idx="101">
                  <c:v>3.8305262530807273E-3</c:v>
                </c:pt>
                <c:pt idx="102">
                  <c:v>9.3359279706405861E-3</c:v>
                </c:pt>
                <c:pt idx="103">
                  <c:v>2.2628024430431406E-2</c:v>
                </c:pt>
                <c:pt idx="104">
                  <c:v>3.1268024813718924E-2</c:v>
                </c:pt>
                <c:pt idx="105">
                  <c:v>2.2061063010956034E-2</c:v>
                </c:pt>
                <c:pt idx="106">
                  <c:v>1.0475171665964378E-2</c:v>
                </c:pt>
                <c:pt idx="107">
                  <c:v>-3.2344389476112997E-2</c:v>
                </c:pt>
                <c:pt idx="108">
                  <c:v>-7.2292126039483109E-2</c:v>
                </c:pt>
                <c:pt idx="109">
                  <c:v>-6.9067970750598756E-2</c:v>
                </c:pt>
                <c:pt idx="110">
                  <c:v>-6.2103729858377844E-2</c:v>
                </c:pt>
                <c:pt idx="111">
                  <c:v>-4.3468667566106546E-2</c:v>
                </c:pt>
                <c:pt idx="112">
                  <c:v>-1.850038385070276E-2</c:v>
                </c:pt>
                <c:pt idx="113">
                  <c:v>-2.3807218088646143E-3</c:v>
                </c:pt>
                <c:pt idx="114">
                  <c:v>1.3247266634664915E-2</c:v>
                </c:pt>
                <c:pt idx="115">
                  <c:v>2.6514110694628525E-2</c:v>
                </c:pt>
                <c:pt idx="116">
                  <c:v>2.587861642594886E-2</c:v>
                </c:pt>
                <c:pt idx="117">
                  <c:v>2.3430790975388895E-2</c:v>
                </c:pt>
              </c:numCache>
            </c:numRef>
          </c:val>
        </c:ser>
        <c:ser>
          <c:idx val="6"/>
          <c:order val="6"/>
          <c:tx>
            <c:strRef>
              <c:f>'Base gráficos 1'!$AL$3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1'!$AL$19:$AL$500</c:f>
              <c:numCache>
                <c:formatCode>0.0</c:formatCode>
                <c:ptCount val="482"/>
                <c:pt idx="0">
                  <c:v>1.7684993308757206</c:v>
                </c:pt>
                <c:pt idx="1">
                  <c:v>2.0859455770511608</c:v>
                </c:pt>
                <c:pt idx="2">
                  <c:v>2.0237240061646498</c:v>
                </c:pt>
                <c:pt idx="3">
                  <c:v>1.7709086693389402</c:v>
                </c:pt>
                <c:pt idx="4">
                  <c:v>1.7635452748749614</c:v>
                </c:pt>
                <c:pt idx="5">
                  <c:v>1.8650311130629245</c:v>
                </c:pt>
                <c:pt idx="6">
                  <c:v>1.9539242146888622</c:v>
                </c:pt>
                <c:pt idx="7">
                  <c:v>1.9999934632191674</c:v>
                </c:pt>
                <c:pt idx="8">
                  <c:v>2.0017689724531564</c:v>
                </c:pt>
                <c:pt idx="9">
                  <c:v>2.1565932816365931</c:v>
                </c:pt>
                <c:pt idx="10">
                  <c:v>2.3618288709875053</c:v>
                </c:pt>
                <c:pt idx="11">
                  <c:v>2.2357288713914816</c:v>
                </c:pt>
                <c:pt idx="12">
                  <c:v>1.9400835585236988</c:v>
                </c:pt>
                <c:pt idx="13">
                  <c:v>1.7666748613041181</c:v>
                </c:pt>
                <c:pt idx="14">
                  <c:v>1.7767983216797443</c:v>
                </c:pt>
                <c:pt idx="15">
                  <c:v>2.0838876973163747</c:v>
                </c:pt>
                <c:pt idx="16">
                  <c:v>2.3931526465950728</c:v>
                </c:pt>
                <c:pt idx="17">
                  <c:v>2.4977345498026993</c:v>
                </c:pt>
                <c:pt idx="18">
                  <c:v>2.5240968448575232</c:v>
                </c:pt>
                <c:pt idx="19">
                  <c:v>2.7877040725242765</c:v>
                </c:pt>
                <c:pt idx="20">
                  <c:v>3.0425957208514727</c:v>
                </c:pt>
                <c:pt idx="21">
                  <c:v>3.0136556903623575</c:v>
                </c:pt>
                <c:pt idx="22">
                  <c:v>2.9033764664612356</c:v>
                </c:pt>
                <c:pt idx="23">
                  <c:v>2.979215955736576</c:v>
                </c:pt>
                <c:pt idx="24">
                  <c:v>3.2618545044342921</c:v>
                </c:pt>
                <c:pt idx="25">
                  <c:v>3.4736754768467728</c:v>
                </c:pt>
                <c:pt idx="26">
                  <c:v>3.5055077572108853</c:v>
                </c:pt>
                <c:pt idx="27">
                  <c:v>3.8336583031943055</c:v>
                </c:pt>
                <c:pt idx="28">
                  <c:v>3.9831633233476151</c:v>
                </c:pt>
                <c:pt idx="29">
                  <c:v>3.7446797980797792</c:v>
                </c:pt>
                <c:pt idx="30">
                  <c:v>3.5336821146853996</c:v>
                </c:pt>
                <c:pt idx="31">
                  <c:v>3.1784687644061722</c:v>
                </c:pt>
                <c:pt idx="32">
                  <c:v>2.1631544114264001</c:v>
                </c:pt>
                <c:pt idx="33">
                  <c:v>1.3933515579260829</c:v>
                </c:pt>
                <c:pt idx="34">
                  <c:v>1.4132044720212737</c:v>
                </c:pt>
                <c:pt idx="35">
                  <c:v>1.3630378668213772</c:v>
                </c:pt>
                <c:pt idx="36">
                  <c:v>1.0441015697284302</c:v>
                </c:pt>
                <c:pt idx="37">
                  <c:v>0.79258481509763068</c:v>
                </c:pt>
                <c:pt idx="38">
                  <c:v>0.70116764164355627</c:v>
                </c:pt>
                <c:pt idx="39">
                  <c:v>0.15406409861974046</c:v>
                </c:pt>
                <c:pt idx="40">
                  <c:v>-0.30873927584702582</c:v>
                </c:pt>
                <c:pt idx="41">
                  <c:v>-0.24775454380446207</c:v>
                </c:pt>
                <c:pt idx="42">
                  <c:v>-6.8104032384163224E-2</c:v>
                </c:pt>
                <c:pt idx="43">
                  <c:v>-9.8382185309956835E-2</c:v>
                </c:pt>
                <c:pt idx="44">
                  <c:v>0.50703069575751647</c:v>
                </c:pt>
                <c:pt idx="45">
                  <c:v>1.0805256636468694</c:v>
                </c:pt>
                <c:pt idx="46">
                  <c:v>0.89507903480682538</c:v>
                </c:pt>
                <c:pt idx="47">
                  <c:v>0.72914344035252532</c:v>
                </c:pt>
                <c:pt idx="48">
                  <c:v>0.83613675703585533</c:v>
                </c:pt>
                <c:pt idx="49">
                  <c:v>1.1003366042062481</c:v>
                </c:pt>
                <c:pt idx="50">
                  <c:v>1.1422209255141831</c:v>
                </c:pt>
                <c:pt idx="51">
                  <c:v>1.1605701960628458</c:v>
                </c:pt>
                <c:pt idx="52">
                  <c:v>1.1542471059312065</c:v>
                </c:pt>
                <c:pt idx="53">
                  <c:v>1.270205217088926</c:v>
                </c:pt>
                <c:pt idx="54">
                  <c:v>1.4014112112896924</c:v>
                </c:pt>
                <c:pt idx="55">
                  <c:v>1.3784489029579974</c:v>
                </c:pt>
                <c:pt idx="56">
                  <c:v>1.3024693304739987</c:v>
                </c:pt>
                <c:pt idx="57">
                  <c:v>1.4187198039118909</c:v>
                </c:pt>
                <c:pt idx="58">
                  <c:v>1.551152393399909</c:v>
                </c:pt>
                <c:pt idx="59">
                  <c:v>1.6399731565553954</c:v>
                </c:pt>
                <c:pt idx="60">
                  <c:v>1.606109409998163</c:v>
                </c:pt>
                <c:pt idx="61">
                  <c:v>1.4814100864934074</c:v>
                </c:pt>
                <c:pt idx="62">
                  <c:v>1.4823288180321137</c:v>
                </c:pt>
                <c:pt idx="63">
                  <c:v>1.55014659522169</c:v>
                </c:pt>
                <c:pt idx="64">
                  <c:v>1.571124039155728</c:v>
                </c:pt>
                <c:pt idx="65">
                  <c:v>1.2656644647733175</c:v>
                </c:pt>
                <c:pt idx="66">
                  <c:v>1.0036729604469465</c:v>
                </c:pt>
                <c:pt idx="67">
                  <c:v>0.98164380394710526</c:v>
                </c:pt>
                <c:pt idx="68">
                  <c:v>0.90671121667970123</c:v>
                </c:pt>
                <c:pt idx="69">
                  <c:v>0.66073577101381953</c:v>
                </c:pt>
                <c:pt idx="70">
                  <c:v>0.50248169654005914</c:v>
                </c:pt>
                <c:pt idx="71">
                  <c:v>0.46713010101114782</c:v>
                </c:pt>
                <c:pt idx="72">
                  <c:v>0.48781240998050629</c:v>
                </c:pt>
                <c:pt idx="73">
                  <c:v>0.5151876435813173</c:v>
                </c:pt>
                <c:pt idx="74">
                  <c:v>0.48682605453974159</c:v>
                </c:pt>
                <c:pt idx="75">
                  <c:v>0.48905444373876705</c:v>
                </c:pt>
                <c:pt idx="76">
                  <c:v>0.48153767762304128</c:v>
                </c:pt>
                <c:pt idx="77">
                  <c:v>0.50344082260768996</c:v>
                </c:pt>
                <c:pt idx="78">
                  <c:v>0.44460770820490469</c:v>
                </c:pt>
                <c:pt idx="79">
                  <c:v>0.94748127703948792</c:v>
                </c:pt>
                <c:pt idx="80">
                  <c:v>1.3014854456268086</c:v>
                </c:pt>
                <c:pt idx="81">
                  <c:v>1.2064496145895767</c:v>
                </c:pt>
                <c:pt idx="82">
                  <c:v>1.2147101744020352</c:v>
                </c:pt>
                <c:pt idx="83">
                  <c:v>1.1158814677894149</c:v>
                </c:pt>
                <c:pt idx="84">
                  <c:v>1.0879988027147554</c:v>
                </c:pt>
                <c:pt idx="85">
                  <c:v>1.088599413713859</c:v>
                </c:pt>
                <c:pt idx="86">
                  <c:v>1.0482000638061286</c:v>
                </c:pt>
                <c:pt idx="87">
                  <c:v>0.81872631455535583</c:v>
                </c:pt>
                <c:pt idx="88">
                  <c:v>0.70298590643784431</c:v>
                </c:pt>
                <c:pt idx="89">
                  <c:v>0.80806533068559727</c:v>
                </c:pt>
                <c:pt idx="90">
                  <c:v>0.98574598098533772</c:v>
                </c:pt>
                <c:pt idx="91">
                  <c:v>0.58159927736888006</c:v>
                </c:pt>
                <c:pt idx="92">
                  <c:v>0.33991461655516131</c:v>
                </c:pt>
                <c:pt idx="93">
                  <c:v>0.48843887385265183</c:v>
                </c:pt>
                <c:pt idx="94">
                  <c:v>0.46723756538156058</c:v>
                </c:pt>
                <c:pt idx="95">
                  <c:v>0.44551219189069319</c:v>
                </c:pt>
                <c:pt idx="96">
                  <c:v>0.22068024516394849</c:v>
                </c:pt>
                <c:pt idx="97">
                  <c:v>7.4098310976314821E-2</c:v>
                </c:pt>
                <c:pt idx="98">
                  <c:v>-1.2957466652632175E-2</c:v>
                </c:pt>
                <c:pt idx="99">
                  <c:v>9.7856067538974467E-2</c:v>
                </c:pt>
                <c:pt idx="100">
                  <c:v>0.23760132351236291</c:v>
                </c:pt>
                <c:pt idx="101">
                  <c:v>0.14133150005703835</c:v>
                </c:pt>
                <c:pt idx="102">
                  <c:v>0.13424882018330245</c:v>
                </c:pt>
                <c:pt idx="103">
                  <c:v>0.22111060771179489</c:v>
                </c:pt>
                <c:pt idx="104">
                  <c:v>0.16628238734969134</c:v>
                </c:pt>
                <c:pt idx="105">
                  <c:v>0.18889439100310487</c:v>
                </c:pt>
                <c:pt idx="106">
                  <c:v>0.18028878257269504</c:v>
                </c:pt>
                <c:pt idx="107">
                  <c:v>0.10397467805255645</c:v>
                </c:pt>
                <c:pt idx="108">
                  <c:v>0.19434306663464615</c:v>
                </c:pt>
                <c:pt idx="109">
                  <c:v>0.29665243691632537</c:v>
                </c:pt>
                <c:pt idx="110">
                  <c:v>0.41730327276208901</c:v>
                </c:pt>
                <c:pt idx="111">
                  <c:v>0.39718916196119874</c:v>
                </c:pt>
                <c:pt idx="112">
                  <c:v>0.27776963478845906</c:v>
                </c:pt>
                <c:pt idx="113">
                  <c:v>0.2705347868769189</c:v>
                </c:pt>
                <c:pt idx="114">
                  <c:v>0.17924736716317682</c:v>
                </c:pt>
                <c:pt idx="115">
                  <c:v>0.15330136051397542</c:v>
                </c:pt>
                <c:pt idx="116">
                  <c:v>0.15267161478028951</c:v>
                </c:pt>
                <c:pt idx="117">
                  <c:v>0.1515393064384821</c:v>
                </c:pt>
              </c:numCache>
            </c:numRef>
          </c:val>
        </c:ser>
        <c:ser>
          <c:idx val="7"/>
          <c:order val="7"/>
          <c:tx>
            <c:strRef>
              <c:f>'Base gráficos 1'!$AQ$3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1'!$AQ$19:$AQ$500</c:f>
              <c:numCache>
                <c:formatCode>0.0</c:formatCode>
                <c:ptCount val="482"/>
                <c:pt idx="0">
                  <c:v>1.2892911752091389</c:v>
                </c:pt>
                <c:pt idx="1">
                  <c:v>1.2585304780728919</c:v>
                </c:pt>
                <c:pt idx="2">
                  <c:v>1.2693989265034136</c:v>
                </c:pt>
                <c:pt idx="3">
                  <c:v>1.5817780836340032</c:v>
                </c:pt>
                <c:pt idx="4">
                  <c:v>1.8936935657071703</c:v>
                </c:pt>
                <c:pt idx="5">
                  <c:v>2.3104718927529388</c:v>
                </c:pt>
                <c:pt idx="6">
                  <c:v>2.7251189350578535</c:v>
                </c:pt>
                <c:pt idx="7">
                  <c:v>3.0655541065691363</c:v>
                </c:pt>
                <c:pt idx="8">
                  <c:v>2.9595151903881356</c:v>
                </c:pt>
                <c:pt idx="9">
                  <c:v>2.8199296477872848</c:v>
                </c:pt>
                <c:pt idx="10">
                  <c:v>2.6665151019562923</c:v>
                </c:pt>
                <c:pt idx="11">
                  <c:v>2.1892073065949162</c:v>
                </c:pt>
                <c:pt idx="12">
                  <c:v>1.2847321850817026</c:v>
                </c:pt>
                <c:pt idx="13">
                  <c:v>0.42391703771287409</c:v>
                </c:pt>
                <c:pt idx="14">
                  <c:v>0.22245919921577062</c:v>
                </c:pt>
                <c:pt idx="15">
                  <c:v>0.1647316759264057</c:v>
                </c:pt>
                <c:pt idx="16">
                  <c:v>1.3289444540691919E-2</c:v>
                </c:pt>
                <c:pt idx="17">
                  <c:v>-0.28122730584183414</c:v>
                </c:pt>
                <c:pt idx="18">
                  <c:v>-0.84479241717204889</c:v>
                </c:pt>
                <c:pt idx="19">
                  <c:v>-1.2563585924454861</c:v>
                </c:pt>
                <c:pt idx="20">
                  <c:v>-1.4323172301262157</c:v>
                </c:pt>
                <c:pt idx="21">
                  <c:v>-2.1234088132146205</c:v>
                </c:pt>
                <c:pt idx="22">
                  <c:v>-2.676142442096705</c:v>
                </c:pt>
                <c:pt idx="23">
                  <c:v>-2.6163917141319648</c:v>
                </c:pt>
                <c:pt idx="24">
                  <c:v>-2.2261291796886362</c:v>
                </c:pt>
                <c:pt idx="25">
                  <c:v>-1.8177005206035466</c:v>
                </c:pt>
                <c:pt idx="26">
                  <c:v>-1.8397598138636007</c:v>
                </c:pt>
                <c:pt idx="27">
                  <c:v>-1.865318427591742</c:v>
                </c:pt>
                <c:pt idx="28">
                  <c:v>-1.6915045567732228</c:v>
                </c:pt>
                <c:pt idx="29">
                  <c:v>-1.470107888745916</c:v>
                </c:pt>
                <c:pt idx="30">
                  <c:v>-1.1554712108081295</c:v>
                </c:pt>
                <c:pt idx="31">
                  <c:v>-0.66772221404280407</c:v>
                </c:pt>
                <c:pt idx="32">
                  <c:v>-0.11702929625518067</c:v>
                </c:pt>
                <c:pt idx="33">
                  <c:v>0.51504450888103093</c:v>
                </c:pt>
                <c:pt idx="34">
                  <c:v>1.1576930775169401</c:v>
                </c:pt>
                <c:pt idx="35">
                  <c:v>1.5170297581681413</c:v>
                </c:pt>
                <c:pt idx="36">
                  <c:v>1.6647499639553938</c:v>
                </c:pt>
                <c:pt idx="37">
                  <c:v>1.8368650230900694</c:v>
                </c:pt>
                <c:pt idx="38">
                  <c:v>2.0698254364089772</c:v>
                </c:pt>
                <c:pt idx="39">
                  <c:v>1.9298370804326894</c:v>
                </c:pt>
                <c:pt idx="40">
                  <c:v>1.9287480005816484</c:v>
                </c:pt>
                <c:pt idx="41">
                  <c:v>2.2848217681789742</c:v>
                </c:pt>
                <c:pt idx="42">
                  <c:v>2.0052467902500037</c:v>
                </c:pt>
                <c:pt idx="43">
                  <c:v>2.0783959195092696</c:v>
                </c:pt>
                <c:pt idx="44">
                  <c:v>2.5446660347884484</c:v>
                </c:pt>
                <c:pt idx="45">
                  <c:v>2.5556710162009106</c:v>
                </c:pt>
                <c:pt idx="46">
                  <c:v>2.6794444624659972</c:v>
                </c:pt>
                <c:pt idx="47">
                  <c:v>2.8033634384676041</c:v>
                </c:pt>
                <c:pt idx="48">
                  <c:v>3.0627261788595703</c:v>
                </c:pt>
                <c:pt idx="49">
                  <c:v>3.012443365860789</c:v>
                </c:pt>
                <c:pt idx="50">
                  <c:v>2.6350001620885051</c:v>
                </c:pt>
                <c:pt idx="51">
                  <c:v>2.4194919276680191</c:v>
                </c:pt>
                <c:pt idx="52">
                  <c:v>2.0249757918887559</c:v>
                </c:pt>
                <c:pt idx="53">
                  <c:v>1.4778673070758348</c:v>
                </c:pt>
                <c:pt idx="54">
                  <c:v>1.3603389725994219</c:v>
                </c:pt>
                <c:pt idx="55">
                  <c:v>0.70696532132663792</c:v>
                </c:pt>
                <c:pt idx="56">
                  <c:v>-0.57038086652217779</c:v>
                </c:pt>
                <c:pt idx="57">
                  <c:v>-0.92538735772558312</c:v>
                </c:pt>
                <c:pt idx="58">
                  <c:v>-1.0716053142487347</c:v>
                </c:pt>
                <c:pt idx="59">
                  <c:v>-1.5060661428265647</c:v>
                </c:pt>
                <c:pt idx="60">
                  <c:v>-1.760068356933475</c:v>
                </c:pt>
                <c:pt idx="61">
                  <c:v>-1.6015793093167499</c:v>
                </c:pt>
                <c:pt idx="62">
                  <c:v>-1.1736115806319218</c:v>
                </c:pt>
                <c:pt idx="63">
                  <c:v>-0.84653035910312069</c:v>
                </c:pt>
                <c:pt idx="64">
                  <c:v>-0.88870916971542424</c:v>
                </c:pt>
                <c:pt idx="65">
                  <c:v>-1.0651848813453149</c:v>
                </c:pt>
                <c:pt idx="66">
                  <c:v>-0.85953043059147838</c:v>
                </c:pt>
                <c:pt idx="67">
                  <c:v>-0.57141336452085678</c:v>
                </c:pt>
                <c:pt idx="68">
                  <c:v>-0.11476717637730273</c:v>
                </c:pt>
                <c:pt idx="69">
                  <c:v>7.8872321068325611E-3</c:v>
                </c:pt>
                <c:pt idx="70">
                  <c:v>-0.19712269592087273</c:v>
                </c:pt>
                <c:pt idx="71">
                  <c:v>1.0836548420210194E-2</c:v>
                </c:pt>
                <c:pt idx="72">
                  <c:v>6.3923848914172549E-2</c:v>
                </c:pt>
                <c:pt idx="73">
                  <c:v>-8.3638585155188822E-2</c:v>
                </c:pt>
                <c:pt idx="74">
                  <c:v>-5.3650302117666616E-2</c:v>
                </c:pt>
                <c:pt idx="75">
                  <c:v>-0.30179914508947242</c:v>
                </c:pt>
                <c:pt idx="76">
                  <c:v>-0.3933484761772354</c:v>
                </c:pt>
                <c:pt idx="77">
                  <c:v>-6.2349306133581604E-2</c:v>
                </c:pt>
                <c:pt idx="78">
                  <c:v>0.12361263592394808</c:v>
                </c:pt>
                <c:pt idx="79">
                  <c:v>0.1108978659963077</c:v>
                </c:pt>
                <c:pt idx="80">
                  <c:v>2.3129793042386586E-2</c:v>
                </c:pt>
                <c:pt idx="81">
                  <c:v>8.8834316168058078E-2</c:v>
                </c:pt>
                <c:pt idx="82">
                  <c:v>0.17189559656110168</c:v>
                </c:pt>
                <c:pt idx="83">
                  <c:v>0.13850357528391502</c:v>
                </c:pt>
                <c:pt idx="84">
                  <c:v>0.16264377180530393</c:v>
                </c:pt>
                <c:pt idx="85">
                  <c:v>0.22475830768851282</c:v>
                </c:pt>
                <c:pt idx="86">
                  <c:v>0.37077815942958586</c:v>
                </c:pt>
                <c:pt idx="87">
                  <c:v>0.73743691777033915</c:v>
                </c:pt>
                <c:pt idx="88">
                  <c:v>1.0804248944544488</c:v>
                </c:pt>
                <c:pt idx="89">
                  <c:v>1.394943445045163</c:v>
                </c:pt>
                <c:pt idx="90">
                  <c:v>1.693992018209874</c:v>
                </c:pt>
                <c:pt idx="91">
                  <c:v>2.1174648945683057</c:v>
                </c:pt>
                <c:pt idx="92">
                  <c:v>2.1122430702331729</c:v>
                </c:pt>
                <c:pt idx="93">
                  <c:v>1.5811501520635385</c:v>
                </c:pt>
                <c:pt idx="94">
                  <c:v>1.589675872240933</c:v>
                </c:pt>
                <c:pt idx="95">
                  <c:v>1.7245513694222219</c:v>
                </c:pt>
                <c:pt idx="96">
                  <c:v>1.7177368786296132</c:v>
                </c:pt>
                <c:pt idx="97">
                  <c:v>1.9272678260226879</c:v>
                </c:pt>
                <c:pt idx="98">
                  <c:v>2.1093105375287298</c:v>
                </c:pt>
                <c:pt idx="99">
                  <c:v>2.1204699708800026</c:v>
                </c:pt>
                <c:pt idx="100">
                  <c:v>2.0479300445763058</c:v>
                </c:pt>
                <c:pt idx="101">
                  <c:v>1.8886442130032302</c:v>
                </c:pt>
                <c:pt idx="102">
                  <c:v>1.7565203853926201</c:v>
                </c:pt>
                <c:pt idx="103">
                  <c:v>1.660890101313184</c:v>
                </c:pt>
                <c:pt idx="104">
                  <c:v>1.6373314498022975</c:v>
                </c:pt>
                <c:pt idx="105">
                  <c:v>2.0264550356331763</c:v>
                </c:pt>
                <c:pt idx="106">
                  <c:v>2.0675887197319516</c:v>
                </c:pt>
                <c:pt idx="107">
                  <c:v>1.7552592510995688</c:v>
                </c:pt>
                <c:pt idx="108">
                  <c:v>1.5695510358541651</c:v>
                </c:pt>
                <c:pt idx="109">
                  <c:v>1.1703409248800081</c:v>
                </c:pt>
                <c:pt idx="110">
                  <c:v>0.73155224294563448</c:v>
                </c:pt>
                <c:pt idx="111">
                  <c:v>0.48340492361076726</c:v>
                </c:pt>
                <c:pt idx="112">
                  <c:v>0.44996493039785423</c:v>
                </c:pt>
                <c:pt idx="113">
                  <c:v>0.33092782857771108</c:v>
                </c:pt>
                <c:pt idx="114">
                  <c:v>0.12550363865337413</c:v>
                </c:pt>
                <c:pt idx="115">
                  <c:v>6.8594804129339118E-2</c:v>
                </c:pt>
                <c:pt idx="116">
                  <c:v>6.0889539846298454E-2</c:v>
                </c:pt>
                <c:pt idx="117">
                  <c:v>5.7627465912556033E-2</c:v>
                </c:pt>
              </c:numCache>
            </c:numRef>
          </c:val>
        </c:ser>
        <c:ser>
          <c:idx val="8"/>
          <c:order val="8"/>
          <c:tx>
            <c:strRef>
              <c:f>'Base gráficos 1'!$AR$3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1'!$AR$19:$AR$500</c:f>
              <c:numCache>
                <c:formatCode>0.0</c:formatCode>
                <c:ptCount val="482"/>
                <c:pt idx="0">
                  <c:v>0.17688603227783325</c:v>
                </c:pt>
                <c:pt idx="1">
                  <c:v>0.17946745214899884</c:v>
                </c:pt>
                <c:pt idx="2">
                  <c:v>0.1688262692927624</c:v>
                </c:pt>
                <c:pt idx="3">
                  <c:v>0.18075586180121589</c:v>
                </c:pt>
                <c:pt idx="4">
                  <c:v>0.21567144534465396</c:v>
                </c:pt>
                <c:pt idx="5">
                  <c:v>0.25316049657883627</c:v>
                </c:pt>
                <c:pt idx="6">
                  <c:v>0.27611329926389122</c:v>
                </c:pt>
                <c:pt idx="7">
                  <c:v>0.26032729661623544</c:v>
                </c:pt>
                <c:pt idx="8">
                  <c:v>0.26464313424354396</c:v>
                </c:pt>
                <c:pt idx="9">
                  <c:v>0.29065253345049669</c:v>
                </c:pt>
                <c:pt idx="10">
                  <c:v>0.25807691613521372</c:v>
                </c:pt>
                <c:pt idx="11">
                  <c:v>0.18847039262342902</c:v>
                </c:pt>
                <c:pt idx="12">
                  <c:v>9.491949737633075E-2</c:v>
                </c:pt>
                <c:pt idx="13">
                  <c:v>4.320762880809869E-2</c:v>
                </c:pt>
                <c:pt idx="14">
                  <c:v>2.4140304889654612E-2</c:v>
                </c:pt>
                <c:pt idx="15">
                  <c:v>-1.428696439509731E-3</c:v>
                </c:pt>
                <c:pt idx="16">
                  <c:v>-9.9414986663036399E-4</c:v>
                </c:pt>
                <c:pt idx="17">
                  <c:v>-2.0678902501137818E-2</c:v>
                </c:pt>
                <c:pt idx="18">
                  <c:v>-8.7469126653753254E-2</c:v>
                </c:pt>
                <c:pt idx="19">
                  <c:v>-0.12155834992528823</c:v>
                </c:pt>
                <c:pt idx="20">
                  <c:v>-0.20454637892814828</c:v>
                </c:pt>
                <c:pt idx="21">
                  <c:v>-0.3394383469096619</c:v>
                </c:pt>
                <c:pt idx="22">
                  <c:v>-0.36861379894369461</c:v>
                </c:pt>
                <c:pt idx="23">
                  <c:v>-0.33319849908835031</c:v>
                </c:pt>
                <c:pt idx="24">
                  <c:v>-0.26167221889059422</c:v>
                </c:pt>
                <c:pt idx="25">
                  <c:v>-0.23995437969422265</c:v>
                </c:pt>
                <c:pt idx="26">
                  <c:v>-0.23123022071618513</c:v>
                </c:pt>
                <c:pt idx="27">
                  <c:v>-0.20642874414153944</c:v>
                </c:pt>
                <c:pt idx="28">
                  <c:v>-0.18024850530254194</c:v>
                </c:pt>
                <c:pt idx="29">
                  <c:v>-0.13473720677026621</c:v>
                </c:pt>
                <c:pt idx="30">
                  <c:v>-6.6409213327015729E-2</c:v>
                </c:pt>
                <c:pt idx="31">
                  <c:v>-1.9308793465904021E-3</c:v>
                </c:pt>
                <c:pt idx="32">
                  <c:v>8.2109264308070098E-2</c:v>
                </c:pt>
                <c:pt idx="33">
                  <c:v>0.19845751718351673</c:v>
                </c:pt>
                <c:pt idx="34">
                  <c:v>0.25299516770079777</c:v>
                </c:pt>
                <c:pt idx="35">
                  <c:v>0.26356522389446524</c:v>
                </c:pt>
                <c:pt idx="36">
                  <c:v>0.23034490431434079</c:v>
                </c:pt>
                <c:pt idx="37">
                  <c:v>0.24135485982327906</c:v>
                </c:pt>
                <c:pt idx="38">
                  <c:v>0.26918684596918918</c:v>
                </c:pt>
                <c:pt idx="39">
                  <c:v>0.27104519096578428</c:v>
                </c:pt>
                <c:pt idx="40">
                  <c:v>0.21660607823178699</c:v>
                </c:pt>
                <c:pt idx="41">
                  <c:v>0.16925462068582808</c:v>
                </c:pt>
                <c:pt idx="42">
                  <c:v>0.17454553878049775</c:v>
                </c:pt>
                <c:pt idx="43">
                  <c:v>0.15607044673142229</c:v>
                </c:pt>
                <c:pt idx="44">
                  <c:v>0.13856241210914</c:v>
                </c:pt>
                <c:pt idx="45">
                  <c:v>0.13320593917161258</c:v>
                </c:pt>
                <c:pt idx="46">
                  <c:v>0.12106621684871002</c:v>
                </c:pt>
                <c:pt idx="47">
                  <c:v>0.10332596987341132</c:v>
                </c:pt>
                <c:pt idx="48">
                  <c:v>0.13465532104603539</c:v>
                </c:pt>
                <c:pt idx="49">
                  <c:v>0.12553263565285469</c:v>
                </c:pt>
                <c:pt idx="50">
                  <c:v>-0.18220983642475236</c:v>
                </c:pt>
                <c:pt idx="51">
                  <c:v>9.658540246861233E-2</c:v>
                </c:pt>
                <c:pt idx="52">
                  <c:v>0.10904554614371333</c:v>
                </c:pt>
                <c:pt idx="53">
                  <c:v>0.10725404647675352</c:v>
                </c:pt>
                <c:pt idx="54">
                  <c:v>5.29644686595694E-2</c:v>
                </c:pt>
                <c:pt idx="55">
                  <c:v>-1.3013678822406593E-2</c:v>
                </c:pt>
                <c:pt idx="56">
                  <c:v>-7.6667018283724492E-2</c:v>
                </c:pt>
                <c:pt idx="57">
                  <c:v>-0.11257466522719915</c:v>
                </c:pt>
                <c:pt idx="58">
                  <c:v>-0.11631792438066002</c:v>
                </c:pt>
                <c:pt idx="59">
                  <c:v>-0.12098162630326677</c:v>
                </c:pt>
                <c:pt idx="60">
                  <c:v>-0.11671169321386309</c:v>
                </c:pt>
                <c:pt idx="61">
                  <c:v>-0.1020237051913355</c:v>
                </c:pt>
                <c:pt idx="62">
                  <c:v>0.17023209830035582</c:v>
                </c:pt>
                <c:pt idx="63">
                  <c:v>-0.10267180264579713</c:v>
                </c:pt>
                <c:pt idx="64">
                  <c:v>-0.12218048103774719</c:v>
                </c:pt>
                <c:pt idx="65">
                  <c:v>-0.12539989920487499</c:v>
                </c:pt>
                <c:pt idx="66">
                  <c:v>-0.1032036409763931</c:v>
                </c:pt>
                <c:pt idx="67">
                  <c:v>-6.3426630866439113E-2</c:v>
                </c:pt>
                <c:pt idx="68">
                  <c:v>-1.9941754835159843E-2</c:v>
                </c:pt>
                <c:pt idx="69">
                  <c:v>-6.9999178295657742E-3</c:v>
                </c:pt>
                <c:pt idx="70">
                  <c:v>-3.546281182160012E-3</c:v>
                </c:pt>
                <c:pt idx="71">
                  <c:v>1.0660887074326351E-2</c:v>
                </c:pt>
                <c:pt idx="72">
                  <c:v>2.0216624801048775E-2</c:v>
                </c:pt>
                <c:pt idx="73">
                  <c:v>2.1220613935469243E-2</c:v>
                </c:pt>
                <c:pt idx="74">
                  <c:v>1.478496718213671E-2</c:v>
                </c:pt>
                <c:pt idx="75">
                  <c:v>9.7525891579721517E-3</c:v>
                </c:pt>
                <c:pt idx="76">
                  <c:v>1.8304366444499353E-2</c:v>
                </c:pt>
                <c:pt idx="77">
                  <c:v>2.3115650285934632E-2</c:v>
                </c:pt>
                <c:pt idx="78">
                  <c:v>2.320514758508364E-2</c:v>
                </c:pt>
                <c:pt idx="79">
                  <c:v>2.2180572572159277E-2</c:v>
                </c:pt>
                <c:pt idx="80">
                  <c:v>1.7403792565662608E-2</c:v>
                </c:pt>
                <c:pt idx="81">
                  <c:v>2.3609461071786089E-2</c:v>
                </c:pt>
                <c:pt idx="82">
                  <c:v>2.9899636316614343E-2</c:v>
                </c:pt>
                <c:pt idx="83">
                  <c:v>3.0447687935495477E-2</c:v>
                </c:pt>
                <c:pt idx="84">
                  <c:v>1.2283773033662862E-2</c:v>
                </c:pt>
                <c:pt idx="85">
                  <c:v>5.5144393443415157E-3</c:v>
                </c:pt>
                <c:pt idx="86">
                  <c:v>1.1656404527600864E-2</c:v>
                </c:pt>
                <c:pt idx="87">
                  <c:v>2.3086231639814336E-2</c:v>
                </c:pt>
                <c:pt idx="88">
                  <c:v>3.6649924703692896E-2</c:v>
                </c:pt>
                <c:pt idx="89">
                  <c:v>5.1180925441199329E-2</c:v>
                </c:pt>
                <c:pt idx="90">
                  <c:v>6.8219937968114111E-2</c:v>
                </c:pt>
                <c:pt idx="91">
                  <c:v>9.2443814358824816E-2</c:v>
                </c:pt>
                <c:pt idx="92">
                  <c:v>0.10751351916870676</c:v>
                </c:pt>
                <c:pt idx="93">
                  <c:v>9.4327056967835263E-2</c:v>
                </c:pt>
                <c:pt idx="94">
                  <c:v>9.284176122443355E-2</c:v>
                </c:pt>
                <c:pt idx="95">
                  <c:v>9.5774515508306068E-2</c:v>
                </c:pt>
                <c:pt idx="96">
                  <c:v>0.10168263808397691</c:v>
                </c:pt>
                <c:pt idx="97">
                  <c:v>0.11357944222857635</c:v>
                </c:pt>
                <c:pt idx="98">
                  <c:v>0.12018017340857536</c:v>
                </c:pt>
                <c:pt idx="99">
                  <c:v>0.12550895099523104</c:v>
                </c:pt>
                <c:pt idx="100">
                  <c:v>0.12168916738682253</c:v>
                </c:pt>
                <c:pt idx="101">
                  <c:v>0.1136389920972269</c:v>
                </c:pt>
                <c:pt idx="102">
                  <c:v>0.11580121851899411</c:v>
                </c:pt>
                <c:pt idx="103">
                  <c:v>8.1133583343870566E-2</c:v>
                </c:pt>
                <c:pt idx="104">
                  <c:v>5.5132862691815686E-2</c:v>
                </c:pt>
                <c:pt idx="105">
                  <c:v>5.9726998339242492E-2</c:v>
                </c:pt>
                <c:pt idx="106">
                  <c:v>5.9642701566233226E-2</c:v>
                </c:pt>
                <c:pt idx="107">
                  <c:v>4.7512770265938455E-2</c:v>
                </c:pt>
                <c:pt idx="108">
                  <c:v>3.077755029512021E-2</c:v>
                </c:pt>
                <c:pt idx="109">
                  <c:v>-2.8473325163751932E-4</c:v>
                </c:pt>
                <c:pt idx="110">
                  <c:v>-5.048070163604668E-3</c:v>
                </c:pt>
                <c:pt idx="111">
                  <c:v>-5.5402896628011138E-3</c:v>
                </c:pt>
                <c:pt idx="112">
                  <c:v>-5.5312556724420574E-3</c:v>
                </c:pt>
                <c:pt idx="113">
                  <c:v>-6.8331150196029415E-3</c:v>
                </c:pt>
                <c:pt idx="114">
                  <c:v>-2.2269248858821526E-2</c:v>
                </c:pt>
                <c:pt idx="115">
                  <c:v>-1.1205545733481651E-2</c:v>
                </c:pt>
                <c:pt idx="116">
                  <c:v>-1.2375692209573186E-2</c:v>
                </c:pt>
                <c:pt idx="117">
                  <c:v>-1.295857479136682E-2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178210304"/>
        <c:axId val="178211840"/>
      </c:barChart>
      <c:lineChart>
        <c:grouping val="standard"/>
        <c:varyColors val="0"/>
        <c:ser>
          <c:idx val="11"/>
          <c:order val="9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1'!$AS$19:$AS$500</c:f>
              <c:numCache>
                <c:formatCode>0.0</c:formatCode>
                <c:ptCount val="482"/>
                <c:pt idx="0">
                  <c:v>12.39176904081873</c:v>
                </c:pt>
                <c:pt idx="1">
                  <c:v>12.808604035776455</c:v>
                </c:pt>
                <c:pt idx="2">
                  <c:v>13.427828935623324</c:v>
                </c:pt>
                <c:pt idx="3">
                  <c:v>13.225795362863124</c:v>
                </c:pt>
                <c:pt idx="4">
                  <c:v>14.320824645777506</c:v>
                </c:pt>
                <c:pt idx="5">
                  <c:v>14.66055726063513</c:v>
                </c:pt>
                <c:pt idx="6">
                  <c:v>16.073887653708212</c:v>
                </c:pt>
                <c:pt idx="7">
                  <c:v>15.064714130232289</c:v>
                </c:pt>
                <c:pt idx="8">
                  <c:v>13.483176394790689</c:v>
                </c:pt>
                <c:pt idx="9">
                  <c:v>14.759266065646457</c:v>
                </c:pt>
                <c:pt idx="10">
                  <c:v>16.304346793567291</c:v>
                </c:pt>
                <c:pt idx="11">
                  <c:v>14.703090239450646</c:v>
                </c:pt>
                <c:pt idx="12">
                  <c:v>15.789856859073154</c:v>
                </c:pt>
                <c:pt idx="13">
                  <c:v>15.156292867344106</c:v>
                </c:pt>
                <c:pt idx="14">
                  <c:v>14.373080624874504</c:v>
                </c:pt>
                <c:pt idx="15">
                  <c:v>15.710719926088785</c:v>
                </c:pt>
                <c:pt idx="16">
                  <c:v>15.662027056958223</c:v>
                </c:pt>
                <c:pt idx="17">
                  <c:v>16.551716579634544</c:v>
                </c:pt>
                <c:pt idx="18">
                  <c:v>16.317946705800736</c:v>
                </c:pt>
                <c:pt idx="19">
                  <c:v>17.686491372112428</c:v>
                </c:pt>
                <c:pt idx="20">
                  <c:v>19.295405700305352</c:v>
                </c:pt>
                <c:pt idx="21">
                  <c:v>20.668607877228084</c:v>
                </c:pt>
                <c:pt idx="22">
                  <c:v>19.017784911350446</c:v>
                </c:pt>
                <c:pt idx="23">
                  <c:v>19.112221097928654</c:v>
                </c:pt>
                <c:pt idx="24">
                  <c:v>16.352730452517235</c:v>
                </c:pt>
                <c:pt idx="25">
                  <c:v>15.898755582363465</c:v>
                </c:pt>
                <c:pt idx="26">
                  <c:v>12.360080184250947</c:v>
                </c:pt>
                <c:pt idx="27">
                  <c:v>9.9460069864232707</c:v>
                </c:pt>
                <c:pt idx="28">
                  <c:v>8.6578691239113823</c:v>
                </c:pt>
                <c:pt idx="29">
                  <c:v>7.0188310402850513</c:v>
                </c:pt>
                <c:pt idx="30">
                  <c:v>5.9828440819693469</c:v>
                </c:pt>
                <c:pt idx="31">
                  <c:v>4.3874405952900872</c:v>
                </c:pt>
                <c:pt idx="32">
                  <c:v>2.9351702528517052</c:v>
                </c:pt>
                <c:pt idx="33">
                  <c:v>-0.84937973382260168</c:v>
                </c:pt>
                <c:pt idx="34">
                  <c:v>-1.2765276070111184</c:v>
                </c:pt>
                <c:pt idx="35">
                  <c:v>-1.410969117770378</c:v>
                </c:pt>
                <c:pt idx="36">
                  <c:v>-0.17834984952087041</c:v>
                </c:pt>
                <c:pt idx="37">
                  <c:v>0.29623922766445787</c:v>
                </c:pt>
                <c:pt idx="38">
                  <c:v>4.2455776446733751</c:v>
                </c:pt>
                <c:pt idx="39">
                  <c:v>5.977148913421118</c:v>
                </c:pt>
                <c:pt idx="40">
                  <c:v>6.6800058164897536</c:v>
                </c:pt>
                <c:pt idx="41">
                  <c:v>6.3905180416870166</c:v>
                </c:pt>
                <c:pt idx="42">
                  <c:v>5.1855197854954582</c:v>
                </c:pt>
                <c:pt idx="43">
                  <c:v>3.9375995671646393</c:v>
                </c:pt>
                <c:pt idx="44">
                  <c:v>5.3900663701347042</c:v>
                </c:pt>
                <c:pt idx="45">
                  <c:v>8.3113066967949152</c:v>
                </c:pt>
                <c:pt idx="46">
                  <c:v>9.5601762816799294</c:v>
                </c:pt>
                <c:pt idx="47">
                  <c:v>11.151734014357601</c:v>
                </c:pt>
                <c:pt idx="48">
                  <c:v>12.005136008698017</c:v>
                </c:pt>
                <c:pt idx="49">
                  <c:v>11.853883637591338</c:v>
                </c:pt>
                <c:pt idx="50">
                  <c:v>10.682862102925085</c:v>
                </c:pt>
                <c:pt idx="51">
                  <c:v>10.863594919718224</c:v>
                </c:pt>
                <c:pt idx="52">
                  <c:v>10.821679999302106</c:v>
                </c:pt>
                <c:pt idx="53">
                  <c:v>12.734978185157203</c:v>
                </c:pt>
                <c:pt idx="54">
                  <c:v>16.285087584071476</c:v>
                </c:pt>
                <c:pt idx="55">
                  <c:v>19.233772387420544</c:v>
                </c:pt>
                <c:pt idx="56">
                  <c:v>18.206405012826778</c:v>
                </c:pt>
                <c:pt idx="57">
                  <c:v>21.274358088312638</c:v>
                </c:pt>
                <c:pt idx="58">
                  <c:v>20.675088084391845</c:v>
                </c:pt>
                <c:pt idx="59">
                  <c:v>18.911703059387477</c:v>
                </c:pt>
                <c:pt idx="60">
                  <c:v>19.601011521199794</c:v>
                </c:pt>
                <c:pt idx="61">
                  <c:v>18.918025534597888</c:v>
                </c:pt>
                <c:pt idx="62">
                  <c:v>20.004434737381516</c:v>
                </c:pt>
                <c:pt idx="63">
                  <c:v>20.112754749551613</c:v>
                </c:pt>
                <c:pt idx="64">
                  <c:v>20.063271467080199</c:v>
                </c:pt>
                <c:pt idx="65">
                  <c:v>17.284274716086358</c:v>
                </c:pt>
                <c:pt idx="66">
                  <c:v>15.755317054031991</c:v>
                </c:pt>
                <c:pt idx="67">
                  <c:v>12.733055495336359</c:v>
                </c:pt>
                <c:pt idx="68">
                  <c:v>11.294983036823922</c:v>
                </c:pt>
                <c:pt idx="69">
                  <c:v>7.7351550351232987</c:v>
                </c:pt>
                <c:pt idx="70">
                  <c:v>7.0882232578994433</c:v>
                </c:pt>
                <c:pt idx="71">
                  <c:v>6.2380545640071716</c:v>
                </c:pt>
                <c:pt idx="72">
                  <c:v>5.8654303211171452</c:v>
                </c:pt>
                <c:pt idx="73">
                  <c:v>6.5522884671294719</c:v>
                </c:pt>
                <c:pt idx="74">
                  <c:v>6.7621287772605703</c:v>
                </c:pt>
                <c:pt idx="75">
                  <c:v>6.9283965896471216</c:v>
                </c:pt>
                <c:pt idx="76">
                  <c:v>8.0486337623520541</c:v>
                </c:pt>
                <c:pt idx="77">
                  <c:v>9.4236349462442082</c:v>
                </c:pt>
                <c:pt idx="78">
                  <c:v>9.8653815352363097</c:v>
                </c:pt>
                <c:pt idx="79">
                  <c:v>12.738219885565869</c:v>
                </c:pt>
                <c:pt idx="80">
                  <c:v>13.565285536266941</c:v>
                </c:pt>
                <c:pt idx="81">
                  <c:v>12.433964297195303</c:v>
                </c:pt>
                <c:pt idx="82">
                  <c:v>12.971268064261608</c:v>
                </c:pt>
                <c:pt idx="83">
                  <c:v>13.891781541050179</c:v>
                </c:pt>
                <c:pt idx="84">
                  <c:v>11.840280525835013</c:v>
                </c:pt>
                <c:pt idx="85">
                  <c:v>13.346196205886258</c:v>
                </c:pt>
                <c:pt idx="86">
                  <c:v>12.212404230377288</c:v>
                </c:pt>
                <c:pt idx="87">
                  <c:v>10.566659775209402</c:v>
                </c:pt>
                <c:pt idx="88">
                  <c:v>9.6351014701762523</c:v>
                </c:pt>
                <c:pt idx="89">
                  <c:v>9.5129947478937709</c:v>
                </c:pt>
                <c:pt idx="90">
                  <c:v>9.5321946814752749</c:v>
                </c:pt>
                <c:pt idx="91">
                  <c:v>9.0501772115795234</c:v>
                </c:pt>
                <c:pt idx="92">
                  <c:v>9.0081906766496473</c:v>
                </c:pt>
                <c:pt idx="93">
                  <c:v>9.3821842534926674</c:v>
                </c:pt>
                <c:pt idx="94">
                  <c:v>9.8051980435825783</c:v>
                </c:pt>
                <c:pt idx="95">
                  <c:v>11.111177885244672</c:v>
                </c:pt>
                <c:pt idx="96">
                  <c:v>11.563653606765499</c:v>
                </c:pt>
                <c:pt idx="97">
                  <c:v>10.218662575302289</c:v>
                </c:pt>
                <c:pt idx="98">
                  <c:v>9.3130357807174704</c:v>
                </c:pt>
                <c:pt idx="99">
                  <c:v>9.7467356095008739</c:v>
                </c:pt>
                <c:pt idx="100">
                  <c:v>9.968486045090728</c:v>
                </c:pt>
                <c:pt idx="101">
                  <c:v>10.420723425395508</c:v>
                </c:pt>
                <c:pt idx="102">
                  <c:v>11.442702525792399</c:v>
                </c:pt>
                <c:pt idx="103">
                  <c:v>12.487767207739481</c:v>
                </c:pt>
                <c:pt idx="104">
                  <c:v>12.136786503257355</c:v>
                </c:pt>
                <c:pt idx="105">
                  <c:v>13.251140482893462</c:v>
                </c:pt>
                <c:pt idx="106">
                  <c:v>13.28375833500661</c:v>
                </c:pt>
                <c:pt idx="107">
                  <c:v>11.527330287503105</c:v>
                </c:pt>
                <c:pt idx="108">
                  <c:v>11.112913866897472</c:v>
                </c:pt>
                <c:pt idx="109">
                  <c:v>11.204897578822653</c:v>
                </c:pt>
                <c:pt idx="110">
                  <c:v>11.520525623452514</c:v>
                </c:pt>
                <c:pt idx="111">
                  <c:v>10.632232722529494</c:v>
                </c:pt>
                <c:pt idx="112">
                  <c:v>10.740300633625651</c:v>
                </c:pt>
                <c:pt idx="113">
                  <c:v>10.290100833716664</c:v>
                </c:pt>
                <c:pt idx="114">
                  <c:v>9.2211574853492806</c:v>
                </c:pt>
                <c:pt idx="115">
                  <c:v>8.6310963473374755</c:v>
                </c:pt>
                <c:pt idx="116">
                  <c:v>8.5650171728334499</c:v>
                </c:pt>
                <c:pt idx="117">
                  <c:v>7.5975676986170413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10304"/>
        <c:axId val="178211840"/>
      </c:lineChart>
      <c:dateAx>
        <c:axId val="178210304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21184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8211840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21030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1'!$V$3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1'!$V$19:$V$500</c:f>
              <c:numCache>
                <c:formatCode>0.0</c:formatCode>
                <c:ptCount val="482"/>
                <c:pt idx="0">
                  <c:v>3.6754743572823565</c:v>
                </c:pt>
                <c:pt idx="1">
                  <c:v>3.589343020072322</c:v>
                </c:pt>
                <c:pt idx="2">
                  <c:v>3.6977390482077186</c:v>
                </c:pt>
                <c:pt idx="3">
                  <c:v>3.9855212683490877</c:v>
                </c:pt>
                <c:pt idx="4">
                  <c:v>3.9257850119628581</c:v>
                </c:pt>
                <c:pt idx="5">
                  <c:v>3.6229357868773464</c:v>
                </c:pt>
                <c:pt idx="6">
                  <c:v>4.1202815535193631</c:v>
                </c:pt>
                <c:pt idx="7">
                  <c:v>4.0694078306341757</c:v>
                </c:pt>
                <c:pt idx="8">
                  <c:v>4.0427002760286532</c:v>
                </c:pt>
                <c:pt idx="9">
                  <c:v>3.9665849804056861</c:v>
                </c:pt>
                <c:pt idx="10">
                  <c:v>4.6135977470624105</c:v>
                </c:pt>
                <c:pt idx="11">
                  <c:v>4.0574519444749972</c:v>
                </c:pt>
                <c:pt idx="12">
                  <c:v>3.6072981215740518</c:v>
                </c:pt>
                <c:pt idx="13">
                  <c:v>3.5931179733979035</c:v>
                </c:pt>
                <c:pt idx="14">
                  <c:v>3.2862816652830409</c:v>
                </c:pt>
                <c:pt idx="15">
                  <c:v>2.7082117907477081</c:v>
                </c:pt>
                <c:pt idx="16">
                  <c:v>3.2982288580252508</c:v>
                </c:pt>
                <c:pt idx="17">
                  <c:v>3.315513572675568</c:v>
                </c:pt>
                <c:pt idx="18">
                  <c:v>1.8908053539279783</c:v>
                </c:pt>
                <c:pt idx="19">
                  <c:v>2.1972268749077992</c:v>
                </c:pt>
                <c:pt idx="20">
                  <c:v>1.8129955666504252</c:v>
                </c:pt>
                <c:pt idx="21">
                  <c:v>2.8010160416197714</c:v>
                </c:pt>
                <c:pt idx="22">
                  <c:v>1.5795994882440976</c:v>
                </c:pt>
                <c:pt idx="23">
                  <c:v>1.4729852412544451</c:v>
                </c:pt>
                <c:pt idx="24">
                  <c:v>1.148333169395366</c:v>
                </c:pt>
                <c:pt idx="25">
                  <c:v>0.78390752211473058</c:v>
                </c:pt>
                <c:pt idx="26">
                  <c:v>1.1083239060220045</c:v>
                </c:pt>
                <c:pt idx="27">
                  <c:v>1.5931481496447986</c:v>
                </c:pt>
                <c:pt idx="28">
                  <c:v>1.8473793739157045</c:v>
                </c:pt>
                <c:pt idx="29">
                  <c:v>2.2396318326018805</c:v>
                </c:pt>
                <c:pt idx="30">
                  <c:v>3.3071534536019511</c:v>
                </c:pt>
                <c:pt idx="31">
                  <c:v>3.3615624264521102</c:v>
                </c:pt>
                <c:pt idx="32">
                  <c:v>4.1402828009334858</c:v>
                </c:pt>
                <c:pt idx="33">
                  <c:v>3.6575763267892722</c:v>
                </c:pt>
                <c:pt idx="34">
                  <c:v>3.8120728099178196</c:v>
                </c:pt>
                <c:pt idx="35">
                  <c:v>4.5261648299116644</c:v>
                </c:pt>
                <c:pt idx="36">
                  <c:v>5.5349089732504329</c:v>
                </c:pt>
                <c:pt idx="37">
                  <c:v>6.1538603228985354</c:v>
                </c:pt>
                <c:pt idx="38">
                  <c:v>6.8953636025768139</c:v>
                </c:pt>
                <c:pt idx="39">
                  <c:v>6.7732209969850867</c:v>
                </c:pt>
                <c:pt idx="40">
                  <c:v>7.2422010611068091</c:v>
                </c:pt>
                <c:pt idx="41">
                  <c:v>7.1998679457800883</c:v>
                </c:pt>
                <c:pt idx="42">
                  <c:v>6.8153009584738289</c:v>
                </c:pt>
                <c:pt idx="43">
                  <c:v>6.5014389250892766</c:v>
                </c:pt>
                <c:pt idx="44">
                  <c:v>6.4162011280138742</c:v>
                </c:pt>
                <c:pt idx="45">
                  <c:v>6.04519488004237</c:v>
                </c:pt>
                <c:pt idx="46">
                  <c:v>5.9014436673284933</c:v>
                </c:pt>
                <c:pt idx="47">
                  <c:v>5.4650398329337131</c:v>
                </c:pt>
                <c:pt idx="48">
                  <c:v>5.1137996219281758</c:v>
                </c:pt>
                <c:pt idx="49">
                  <c:v>4.2002858417586015</c:v>
                </c:pt>
                <c:pt idx="50">
                  <c:v>3.4146414607722941</c:v>
                </c:pt>
                <c:pt idx="51">
                  <c:v>3.645846843675308</c:v>
                </c:pt>
                <c:pt idx="52">
                  <c:v>2.8316302342034776</c:v>
                </c:pt>
                <c:pt idx="53">
                  <c:v>2.5250112153827593</c:v>
                </c:pt>
                <c:pt idx="54">
                  <c:v>2.1229835889355995</c:v>
                </c:pt>
                <c:pt idx="55">
                  <c:v>2.6312293850548962</c:v>
                </c:pt>
                <c:pt idx="56">
                  <c:v>2.1516236138471969</c:v>
                </c:pt>
                <c:pt idx="57">
                  <c:v>2.6999310820124056</c:v>
                </c:pt>
                <c:pt idx="58">
                  <c:v>2.6607935303048031</c:v>
                </c:pt>
                <c:pt idx="59">
                  <c:v>3.368724673072494</c:v>
                </c:pt>
                <c:pt idx="60">
                  <c:v>2.9837398373983648</c:v>
                </c:pt>
                <c:pt idx="61">
                  <c:v>2.9132510794488664</c:v>
                </c:pt>
                <c:pt idx="62">
                  <c:v>3.2524691642202312</c:v>
                </c:pt>
                <c:pt idx="63">
                  <c:v>3.408983529330265</c:v>
                </c:pt>
                <c:pt idx="64">
                  <c:v>3.6841094100042824</c:v>
                </c:pt>
                <c:pt idx="65">
                  <c:v>2.8666268569327986</c:v>
                </c:pt>
                <c:pt idx="66">
                  <c:v>3.332339621039702</c:v>
                </c:pt>
                <c:pt idx="67">
                  <c:v>2.0462023449125137</c:v>
                </c:pt>
                <c:pt idx="68">
                  <c:v>2.9172713916126396</c:v>
                </c:pt>
                <c:pt idx="69">
                  <c:v>2.1314137781900584</c:v>
                </c:pt>
                <c:pt idx="70">
                  <c:v>2.2220345638433461</c:v>
                </c:pt>
                <c:pt idx="71">
                  <c:v>2.3740977533460756</c:v>
                </c:pt>
                <c:pt idx="72">
                  <c:v>2.8075212812727144</c:v>
                </c:pt>
                <c:pt idx="73">
                  <c:v>2.8123880151847231</c:v>
                </c:pt>
                <c:pt idx="74">
                  <c:v>3.0114316325803792</c:v>
                </c:pt>
                <c:pt idx="75">
                  <c:v>2.4614492925355989</c:v>
                </c:pt>
                <c:pt idx="76">
                  <c:v>2.2903043375725542</c:v>
                </c:pt>
                <c:pt idx="77">
                  <c:v>3.2805538692596428</c:v>
                </c:pt>
                <c:pt idx="78">
                  <c:v>3.4595499990794076</c:v>
                </c:pt>
                <c:pt idx="79">
                  <c:v>3.7121679037336976</c:v>
                </c:pt>
                <c:pt idx="80">
                  <c:v>3.461493707597727</c:v>
                </c:pt>
                <c:pt idx="81">
                  <c:v>2.9070775480749114</c:v>
                </c:pt>
                <c:pt idx="82">
                  <c:v>3.5344032586827376</c:v>
                </c:pt>
                <c:pt idx="83">
                  <c:v>3.490150797502364</c:v>
                </c:pt>
                <c:pt idx="84">
                  <c:v>3.0302463208466692</c:v>
                </c:pt>
                <c:pt idx="85">
                  <c:v>3.3546756759757841</c:v>
                </c:pt>
                <c:pt idx="86">
                  <c:v>2.9903825927418923</c:v>
                </c:pt>
                <c:pt idx="87">
                  <c:v>3.4130881203685819</c:v>
                </c:pt>
                <c:pt idx="88">
                  <c:v>3.2576266073712805</c:v>
                </c:pt>
                <c:pt idx="89">
                  <c:v>2.9839456891318084</c:v>
                </c:pt>
                <c:pt idx="90">
                  <c:v>2.6163005267385833</c:v>
                </c:pt>
                <c:pt idx="91">
                  <c:v>2.7187820509014222</c:v>
                </c:pt>
                <c:pt idx="92">
                  <c:v>2.6690629190993995</c:v>
                </c:pt>
                <c:pt idx="93">
                  <c:v>3.0329467241762229</c:v>
                </c:pt>
                <c:pt idx="94" formatCode="0.00">
                  <c:v>3.9103678371595092</c:v>
                </c:pt>
                <c:pt idx="95" formatCode="0.00">
                  <c:v>4.0841536110919145</c:v>
                </c:pt>
                <c:pt idx="96">
                  <c:v>3.6657750382482956</c:v>
                </c:pt>
                <c:pt idx="97" formatCode="0.00">
                  <c:v>3.8514414831092703</c:v>
                </c:pt>
                <c:pt idx="98" formatCode="0.00">
                  <c:v>3.482901347775353</c:v>
                </c:pt>
                <c:pt idx="99" formatCode="0.00">
                  <c:v>3.4544610329882075</c:v>
                </c:pt>
                <c:pt idx="100" formatCode="0.00">
                  <c:v>3.6545550211997431</c:v>
                </c:pt>
                <c:pt idx="101" formatCode="0.00">
                  <c:v>3.9877529427623282</c:v>
                </c:pt>
                <c:pt idx="102" formatCode="0.00">
                  <c:v>3.9749605304620976</c:v>
                </c:pt>
                <c:pt idx="103" formatCode="0.00">
                  <c:v>4.2091662775525824</c:v>
                </c:pt>
                <c:pt idx="104" formatCode="0.00">
                  <c:v>3.7743915194897451</c:v>
                </c:pt>
                <c:pt idx="105" formatCode="0.00">
                  <c:v>3.9650119257632697</c:v>
                </c:pt>
                <c:pt idx="106" formatCode="0.00">
                  <c:v>3.0751668337493014</c:v>
                </c:pt>
                <c:pt idx="107" formatCode="0.00">
                  <c:v>3.0058056164687765</c:v>
                </c:pt>
                <c:pt idx="108" formatCode="0.00">
                  <c:v>3.7421581309518412</c:v>
                </c:pt>
                <c:pt idx="109" formatCode="0.00">
                  <c:v>3.3215965815921349</c:v>
                </c:pt>
                <c:pt idx="110" formatCode="0.00">
                  <c:v>2.7329036084585354</c:v>
                </c:pt>
                <c:pt idx="111" formatCode="0.00">
                  <c:v>2.3368523569936803</c:v>
                </c:pt>
                <c:pt idx="112" formatCode="0.00">
                  <c:v>1.7919694322139066</c:v>
                </c:pt>
                <c:pt idx="113" formatCode="0.00">
                  <c:v>1.4286374268177238</c:v>
                </c:pt>
                <c:pt idx="114" formatCode="0.00">
                  <c:v>1.0502432248966485</c:v>
                </c:pt>
                <c:pt idx="115" formatCode="0.00">
                  <c:v>1.0173678253081404</c:v>
                </c:pt>
                <c:pt idx="116" formatCode="0.00">
                  <c:v>1.0245544196389913</c:v>
                </c:pt>
                <c:pt idx="117" formatCode="0.00">
                  <c:v>1.1470245904412366</c:v>
                </c:pt>
              </c:numCache>
            </c:numRef>
          </c:val>
        </c:ser>
        <c:ser>
          <c:idx val="1"/>
          <c:order val="1"/>
          <c:tx>
            <c:strRef>
              <c:f>'Base gráficos 1'!$W$3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1'!$W$19:$W$500</c:f>
              <c:numCache>
                <c:formatCode>0.0</c:formatCode>
                <c:ptCount val="482"/>
                <c:pt idx="0">
                  <c:v>14.618413453330717</c:v>
                </c:pt>
                <c:pt idx="1">
                  <c:v>15.328034918548392</c:v>
                </c:pt>
                <c:pt idx="2">
                  <c:v>15.906575035266902</c:v>
                </c:pt>
                <c:pt idx="3">
                  <c:v>15.378844117326279</c:v>
                </c:pt>
                <c:pt idx="4">
                  <c:v>15.855750643395361</c:v>
                </c:pt>
                <c:pt idx="5">
                  <c:v>16.300146771385826</c:v>
                </c:pt>
                <c:pt idx="6">
                  <c:v>16.672061935413524</c:v>
                </c:pt>
                <c:pt idx="7">
                  <c:v>15.404932293755943</c:v>
                </c:pt>
                <c:pt idx="8">
                  <c:v>14.963019133519527</c:v>
                </c:pt>
                <c:pt idx="9">
                  <c:v>16.074336501841898</c:v>
                </c:pt>
                <c:pt idx="10">
                  <c:v>17.577089897832842</c:v>
                </c:pt>
                <c:pt idx="11">
                  <c:v>16.419883022562924</c:v>
                </c:pt>
                <c:pt idx="12">
                  <c:v>18.48034983575905</c:v>
                </c:pt>
                <c:pt idx="13">
                  <c:v>18.213748639930721</c:v>
                </c:pt>
                <c:pt idx="14">
                  <c:v>17.466578214011452</c:v>
                </c:pt>
                <c:pt idx="15">
                  <c:v>18.165537387499853</c:v>
                </c:pt>
                <c:pt idx="16">
                  <c:v>16.070035297423296</c:v>
                </c:pt>
                <c:pt idx="17">
                  <c:v>15.037994580125634</c:v>
                </c:pt>
                <c:pt idx="18">
                  <c:v>14.491453268119677</c:v>
                </c:pt>
                <c:pt idx="19">
                  <c:v>14.154543230762634</c:v>
                </c:pt>
                <c:pt idx="20">
                  <c:v>14.218373855793249</c:v>
                </c:pt>
                <c:pt idx="21">
                  <c:v>15.878929705505609</c:v>
                </c:pt>
                <c:pt idx="22">
                  <c:v>15.533929553947837</c:v>
                </c:pt>
                <c:pt idx="23">
                  <c:v>15.63701006849848</c:v>
                </c:pt>
                <c:pt idx="24">
                  <c:v>11.749957620290353</c:v>
                </c:pt>
                <c:pt idx="25">
                  <c:v>10.27614924074496</c:v>
                </c:pt>
                <c:pt idx="26">
                  <c:v>3.6065614086862454</c:v>
                </c:pt>
                <c:pt idx="27">
                  <c:v>0.45683043327164352</c:v>
                </c:pt>
                <c:pt idx="28">
                  <c:v>0.29907459959024574</c:v>
                </c:pt>
                <c:pt idx="29">
                  <c:v>-0.48832428401371269</c:v>
                </c:pt>
                <c:pt idx="30">
                  <c:v>-0.52192923624556076</c:v>
                </c:pt>
                <c:pt idx="31">
                  <c:v>-0.76948545397249302</c:v>
                </c:pt>
                <c:pt idx="32">
                  <c:v>-1.9535539017949597</c:v>
                </c:pt>
                <c:pt idx="33">
                  <c:v>-6.9988596755862398</c:v>
                </c:pt>
                <c:pt idx="34">
                  <c:v>-8.748927644256371</c:v>
                </c:pt>
                <c:pt idx="35">
                  <c:v>-10.374353686300431</c:v>
                </c:pt>
                <c:pt idx="36">
                  <c:v>-9.4931421457780711</c:v>
                </c:pt>
                <c:pt idx="37">
                  <c:v>-9.1732287090505427</c:v>
                </c:pt>
                <c:pt idx="38">
                  <c:v>-4.578907024281472</c:v>
                </c:pt>
                <c:pt idx="39">
                  <c:v>-2.6902116729895198</c:v>
                </c:pt>
                <c:pt idx="40">
                  <c:v>-1.3535486275240642</c:v>
                </c:pt>
                <c:pt idx="41">
                  <c:v>-1.3605468598283263</c:v>
                </c:pt>
                <c:pt idx="42">
                  <c:v>-2.6738399927676859</c:v>
                </c:pt>
                <c:pt idx="43">
                  <c:v>-3.9250411465201167</c:v>
                </c:pt>
                <c:pt idx="44">
                  <c:v>-3.2303085765046937</c:v>
                </c:pt>
                <c:pt idx="45">
                  <c:v>-0.34151223330309377</c:v>
                </c:pt>
                <c:pt idx="46">
                  <c:v>0.87591326293781013</c:v>
                </c:pt>
                <c:pt idx="47">
                  <c:v>3.4503828602366635</c:v>
                </c:pt>
                <c:pt idx="48">
                  <c:v>2.7166351606805321</c:v>
                </c:pt>
                <c:pt idx="49">
                  <c:v>2.3825818014080515</c:v>
                </c:pt>
                <c:pt idx="50">
                  <c:v>2.8630282310515303</c:v>
                </c:pt>
                <c:pt idx="51">
                  <c:v>4.1639028367085897</c:v>
                </c:pt>
                <c:pt idx="52">
                  <c:v>4.4528566114527024</c:v>
                </c:pt>
                <c:pt idx="53">
                  <c:v>6.8846037413787542</c:v>
                </c:pt>
                <c:pt idx="54">
                  <c:v>10.641238965418234</c:v>
                </c:pt>
                <c:pt idx="55">
                  <c:v>14.595427902182029</c:v>
                </c:pt>
                <c:pt idx="56">
                  <c:v>14.070641769096316</c:v>
                </c:pt>
                <c:pt idx="57">
                  <c:v>17.907649896623013</c:v>
                </c:pt>
                <c:pt idx="58">
                  <c:v>17.972673128576425</c:v>
                </c:pt>
                <c:pt idx="59">
                  <c:v>15.279680062288762</c:v>
                </c:pt>
                <c:pt idx="60">
                  <c:v>16.904340541573116</c:v>
                </c:pt>
                <c:pt idx="61">
                  <c:v>16.936456562408861</c:v>
                </c:pt>
                <c:pt idx="62">
                  <c:v>18.297854332590834</c:v>
                </c:pt>
                <c:pt idx="63">
                  <c:v>18.09848455982959</c:v>
                </c:pt>
                <c:pt idx="64">
                  <c:v>18.398681770174846</c:v>
                </c:pt>
                <c:pt idx="65">
                  <c:v>16.134750404612163</c:v>
                </c:pt>
                <c:pt idx="66">
                  <c:v>15.13683026457997</c:v>
                </c:pt>
                <c:pt idx="67">
                  <c:v>11.850734709323202</c:v>
                </c:pt>
                <c:pt idx="68">
                  <c:v>10.954018013989581</c:v>
                </c:pt>
                <c:pt idx="69">
                  <c:v>7.7305735589200255</c:v>
                </c:pt>
                <c:pt idx="70">
                  <c:v>6.3412205442463687</c:v>
                </c:pt>
                <c:pt idx="71">
                  <c:v>5.1698658580305903</c:v>
                </c:pt>
                <c:pt idx="72">
                  <c:v>5.0774218655067198</c:v>
                </c:pt>
                <c:pt idx="73">
                  <c:v>6.1132578908631681</c:v>
                </c:pt>
                <c:pt idx="74">
                  <c:v>6.2279593961795499</c:v>
                </c:pt>
                <c:pt idx="75">
                  <c:v>6.0521029499112018</c:v>
                </c:pt>
                <c:pt idx="76">
                  <c:v>6.1005513918877812</c:v>
                </c:pt>
                <c:pt idx="77">
                  <c:v>6.4979614269867305</c:v>
                </c:pt>
                <c:pt idx="78">
                  <c:v>5.470432816838688</c:v>
                </c:pt>
                <c:pt idx="79">
                  <c:v>7.6770881586914079</c:v>
                </c:pt>
                <c:pt idx="80">
                  <c:v>8.2561632815694903</c:v>
                </c:pt>
                <c:pt idx="81">
                  <c:v>7.5012495859988748</c:v>
                </c:pt>
                <c:pt idx="82">
                  <c:v>8.588153283077709</c:v>
                </c:pt>
                <c:pt idx="83">
                  <c:v>10.522733621698494</c:v>
                </c:pt>
                <c:pt idx="84">
                  <c:v>9.04609266913568</c:v>
                </c:pt>
                <c:pt idx="85">
                  <c:v>9.3580704485042681</c:v>
                </c:pt>
                <c:pt idx="86">
                  <c:v>7.407372736526364</c:v>
                </c:pt>
                <c:pt idx="87">
                  <c:v>4.7657967788296709</c:v>
                </c:pt>
                <c:pt idx="88">
                  <c:v>2.3377082208938051</c:v>
                </c:pt>
                <c:pt idx="89">
                  <c:v>1.9298424820696596</c:v>
                </c:pt>
                <c:pt idx="90">
                  <c:v>3.313891897141191</c:v>
                </c:pt>
                <c:pt idx="91">
                  <c:v>3.281641773538817</c:v>
                </c:pt>
                <c:pt idx="92">
                  <c:v>3.120368753551062</c:v>
                </c:pt>
                <c:pt idx="93">
                  <c:v>3.5409659413322507</c:v>
                </c:pt>
                <c:pt idx="94">
                  <c:v>4.0374131316052919</c:v>
                </c:pt>
                <c:pt idx="95">
                  <c:v>4.5654679153693607</c:v>
                </c:pt>
                <c:pt idx="96">
                  <c:v>4.5465411485652059</c:v>
                </c:pt>
                <c:pt idx="97">
                  <c:v>3.1530274912457981</c:v>
                </c:pt>
                <c:pt idx="98">
                  <c:v>3.2011045333342949</c:v>
                </c:pt>
                <c:pt idx="99">
                  <c:v>5.0891644111497643</c:v>
                </c:pt>
                <c:pt idx="100">
                  <c:v>6.0999434415148226</c:v>
                </c:pt>
                <c:pt idx="101">
                  <c:v>7.2350449763813574</c:v>
                </c:pt>
                <c:pt idx="102">
                  <c:v>6.208982539462589</c:v>
                </c:pt>
                <c:pt idx="103">
                  <c:v>7.0989845387478914</c:v>
                </c:pt>
                <c:pt idx="104">
                  <c:v>7.6340715396190877</c:v>
                </c:pt>
                <c:pt idx="105">
                  <c:v>7.6906748748460618</c:v>
                </c:pt>
                <c:pt idx="106">
                  <c:v>7.2880693225819142</c:v>
                </c:pt>
                <c:pt idx="107">
                  <c:v>6.5253615914426613</c:v>
                </c:pt>
                <c:pt idx="108">
                  <c:v>6.6930222237780042</c:v>
                </c:pt>
                <c:pt idx="109">
                  <c:v>7.7337430804135296</c:v>
                </c:pt>
                <c:pt idx="110">
                  <c:v>9.1370391087720559</c:v>
                </c:pt>
                <c:pt idx="111">
                  <c:v>7.7304934558062879</c:v>
                </c:pt>
                <c:pt idx="112">
                  <c:v>7.9015528926361576</c:v>
                </c:pt>
                <c:pt idx="113">
                  <c:v>6.8309925138823537</c:v>
                </c:pt>
                <c:pt idx="114">
                  <c:v>5.6926234441267782</c:v>
                </c:pt>
                <c:pt idx="115">
                  <c:v>5.1272406917169233</c:v>
                </c:pt>
                <c:pt idx="116">
                  <c:v>5.9547486925624344</c:v>
                </c:pt>
                <c:pt idx="117">
                  <c:v>5.6529264601930835</c:v>
                </c:pt>
              </c:numCache>
            </c:numRef>
          </c:val>
        </c:ser>
        <c:ser>
          <c:idx val="2"/>
          <c:order val="2"/>
          <c:tx>
            <c:strRef>
              <c:f>'Base gráficos 1'!$X$3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1'!$X$19:$X$500</c:f>
              <c:numCache>
                <c:formatCode>0.0</c:formatCode>
                <c:ptCount val="482"/>
                <c:pt idx="0">
                  <c:v>9.301894765391247E-2</c:v>
                </c:pt>
                <c:pt idx="1">
                  <c:v>0.10969303729472676</c:v>
                </c:pt>
                <c:pt idx="2">
                  <c:v>0.11412241854970029</c:v>
                </c:pt>
                <c:pt idx="3">
                  <c:v>0.10956386720284618</c:v>
                </c:pt>
                <c:pt idx="4">
                  <c:v>0.10042537193937472</c:v>
                </c:pt>
                <c:pt idx="5">
                  <c:v>7.793221379651033E-2</c:v>
                </c:pt>
                <c:pt idx="6">
                  <c:v>6.4885205718756778E-2</c:v>
                </c:pt>
                <c:pt idx="7">
                  <c:v>6.6078603236768355E-2</c:v>
                </c:pt>
                <c:pt idx="8">
                  <c:v>8.5826552463694111E-2</c:v>
                </c:pt>
                <c:pt idx="9">
                  <c:v>0.11946820658843457</c:v>
                </c:pt>
                <c:pt idx="10">
                  <c:v>0.15899711015303677</c:v>
                </c:pt>
                <c:pt idx="11">
                  <c:v>0.19298135377558598</c:v>
                </c:pt>
                <c:pt idx="12">
                  <c:v>0.22273421575589231</c:v>
                </c:pt>
                <c:pt idx="13">
                  <c:v>0.2554090956566003</c:v>
                </c:pt>
                <c:pt idx="14">
                  <c:v>0.25667035495984253</c:v>
                </c:pt>
                <c:pt idx="15">
                  <c:v>0.28256277478017044</c:v>
                </c:pt>
                <c:pt idx="16">
                  <c:v>0.32492441865373078</c:v>
                </c:pt>
                <c:pt idx="17">
                  <c:v>0.35847297386334986</c:v>
                </c:pt>
                <c:pt idx="18">
                  <c:v>0.41445286635770601</c:v>
                </c:pt>
                <c:pt idx="19">
                  <c:v>0.45846847906664978</c:v>
                </c:pt>
                <c:pt idx="20">
                  <c:v>0.47549888189318945</c:v>
                </c:pt>
                <c:pt idx="21">
                  <c:v>0.47033631526084813</c:v>
                </c:pt>
                <c:pt idx="22">
                  <c:v>0.4620129464752018</c:v>
                </c:pt>
                <c:pt idx="23">
                  <c:v>0.44982054754018314</c:v>
                </c:pt>
                <c:pt idx="24">
                  <c:v>0.40203171467258769</c:v>
                </c:pt>
                <c:pt idx="25">
                  <c:v>0.34492759627933939</c:v>
                </c:pt>
                <c:pt idx="26">
                  <c:v>0.31438033872739413</c:v>
                </c:pt>
                <c:pt idx="27">
                  <c:v>0.31721529422223677</c:v>
                </c:pt>
                <c:pt idx="28">
                  <c:v>0.32704994908083829</c:v>
                </c:pt>
                <c:pt idx="29">
                  <c:v>0.31744069422206023</c:v>
                </c:pt>
                <c:pt idx="30">
                  <c:v>0.28368765928651718</c:v>
                </c:pt>
                <c:pt idx="31">
                  <c:v>0.25769186276113137</c:v>
                </c:pt>
                <c:pt idx="32">
                  <c:v>0.22982987079940762</c:v>
                </c:pt>
                <c:pt idx="33">
                  <c:v>0.20226053661655677</c:v>
                </c:pt>
                <c:pt idx="34">
                  <c:v>0.13438322957103943</c:v>
                </c:pt>
                <c:pt idx="35">
                  <c:v>0.1181359790908474</c:v>
                </c:pt>
                <c:pt idx="36">
                  <c:v>0.18609344523313778</c:v>
                </c:pt>
                <c:pt idx="37">
                  <c:v>0.17111964560366225</c:v>
                </c:pt>
                <c:pt idx="38">
                  <c:v>0.23460728444004061</c:v>
                </c:pt>
                <c:pt idx="39">
                  <c:v>0.34888774821868612</c:v>
                </c:pt>
                <c:pt idx="40">
                  <c:v>0.29106885425962831</c:v>
                </c:pt>
                <c:pt idx="41">
                  <c:v>0.33188332621276334</c:v>
                </c:pt>
                <c:pt idx="42">
                  <c:v>0.38046583020606306</c:v>
                </c:pt>
                <c:pt idx="43">
                  <c:v>0.34495702474566226</c:v>
                </c:pt>
                <c:pt idx="44">
                  <c:v>0.39457511860227307</c:v>
                </c:pt>
                <c:pt idx="45">
                  <c:v>0.34930042562471109</c:v>
                </c:pt>
                <c:pt idx="46">
                  <c:v>0.42498663993353097</c:v>
                </c:pt>
                <c:pt idx="47">
                  <c:v>0.41128470879418377</c:v>
                </c:pt>
                <c:pt idx="48">
                  <c:v>0.38733459357277761</c:v>
                </c:pt>
                <c:pt idx="49">
                  <c:v>0.39133097904583358</c:v>
                </c:pt>
                <c:pt idx="50">
                  <c:v>0.32388299726723629</c:v>
                </c:pt>
                <c:pt idx="51">
                  <c:v>0.26347482907487363</c:v>
                </c:pt>
                <c:pt idx="52">
                  <c:v>0.25528252481710839</c:v>
                </c:pt>
                <c:pt idx="53">
                  <c:v>0.21920146474722421</c:v>
                </c:pt>
                <c:pt idx="54">
                  <c:v>0.17559618032292032</c:v>
                </c:pt>
                <c:pt idx="55">
                  <c:v>0.19382491772730914</c:v>
                </c:pt>
                <c:pt idx="56">
                  <c:v>0.17480092117310828</c:v>
                </c:pt>
                <c:pt idx="57">
                  <c:v>0.23854812772800371</c:v>
                </c:pt>
                <c:pt idx="58">
                  <c:v>0.23429288800653969</c:v>
                </c:pt>
                <c:pt idx="59">
                  <c:v>0.25481764612199376</c:v>
                </c:pt>
                <c:pt idx="60">
                  <c:v>0.24075836360864142</c:v>
                </c:pt>
                <c:pt idx="61">
                  <c:v>0.30616157233196578</c:v>
                </c:pt>
                <c:pt idx="62">
                  <c:v>0.36373825619814321</c:v>
                </c:pt>
                <c:pt idx="63">
                  <c:v>0.33433208056945879</c:v>
                </c:pt>
                <c:pt idx="64">
                  <c:v>0.37388007623415592</c:v>
                </c:pt>
                <c:pt idx="65">
                  <c:v>0.45874785634563342</c:v>
                </c:pt>
                <c:pt idx="66">
                  <c:v>0.37381758576890789</c:v>
                </c:pt>
                <c:pt idx="67">
                  <c:v>0.44719296782800538</c:v>
                </c:pt>
                <c:pt idx="68">
                  <c:v>0.32236896738956788</c:v>
                </c:pt>
                <c:pt idx="69">
                  <c:v>0.31183474363225916</c:v>
                </c:pt>
                <c:pt idx="70">
                  <c:v>0.31354733463616136</c:v>
                </c:pt>
                <c:pt idx="71">
                  <c:v>0.30619472992351887</c:v>
                </c:pt>
                <c:pt idx="72">
                  <c:v>0.27391867114318408</c:v>
                </c:pt>
                <c:pt idx="73">
                  <c:v>0.26694100138486893</c:v>
                </c:pt>
                <c:pt idx="74">
                  <c:v>0.26431745811212704</c:v>
                </c:pt>
                <c:pt idx="75">
                  <c:v>0.25599144678555413</c:v>
                </c:pt>
                <c:pt idx="76">
                  <c:v>0.23916622050623965</c:v>
                </c:pt>
                <c:pt idx="77">
                  <c:v>0.1436935199164997</c:v>
                </c:pt>
                <c:pt idx="78">
                  <c:v>0.21393596007387666</c:v>
                </c:pt>
                <c:pt idx="79">
                  <c:v>0.16958606730660636</c:v>
                </c:pt>
                <c:pt idx="80">
                  <c:v>0.25719387241555941</c:v>
                </c:pt>
                <c:pt idx="81">
                  <c:v>0.24262764740494744</c:v>
                </c:pt>
                <c:pt idx="82">
                  <c:v>0.2223291788962517</c:v>
                </c:pt>
                <c:pt idx="83">
                  <c:v>0.21646353544187841</c:v>
                </c:pt>
                <c:pt idx="84">
                  <c:v>0.22550597816837054</c:v>
                </c:pt>
                <c:pt idx="85">
                  <c:v>0.24317419595086179</c:v>
                </c:pt>
                <c:pt idx="86">
                  <c:v>0.25090004031038093</c:v>
                </c:pt>
                <c:pt idx="87">
                  <c:v>0.25303453371097739</c:v>
                </c:pt>
                <c:pt idx="88">
                  <c:v>0.26800606370776359</c:v>
                </c:pt>
                <c:pt idx="89">
                  <c:v>0.28855114789474318</c:v>
                </c:pt>
                <c:pt idx="90">
                  <c:v>0.33374111143439644</c:v>
                </c:pt>
                <c:pt idx="91">
                  <c:v>0.27886796811759007</c:v>
                </c:pt>
                <c:pt idx="92">
                  <c:v>0.27724712533669016</c:v>
                </c:pt>
                <c:pt idx="93">
                  <c:v>0.30313286860434835</c:v>
                </c:pt>
                <c:pt idx="94">
                  <c:v>0.33641869964533128</c:v>
                </c:pt>
                <c:pt idx="95">
                  <c:v>0.35192548143774771</c:v>
                </c:pt>
                <c:pt idx="96">
                  <c:v>0.35609191316465105</c:v>
                </c:pt>
                <c:pt idx="97">
                  <c:v>0.35413170871980026</c:v>
                </c:pt>
                <c:pt idx="98">
                  <c:v>0.36208950536112283</c:v>
                </c:pt>
                <c:pt idx="99">
                  <c:v>0.37618390268390006</c:v>
                </c:pt>
                <c:pt idx="100">
                  <c:v>0.39672420390060859</c:v>
                </c:pt>
                <c:pt idx="101">
                  <c:v>0.41850594931433543</c:v>
                </c:pt>
                <c:pt idx="102">
                  <c:v>0.38694757773846383</c:v>
                </c:pt>
                <c:pt idx="103">
                  <c:v>0.46267492082540818</c:v>
                </c:pt>
                <c:pt idx="104">
                  <c:v>0.4941253823559727</c:v>
                </c:pt>
                <c:pt idx="105">
                  <c:v>0.52014322370836596</c:v>
                </c:pt>
                <c:pt idx="106">
                  <c:v>0.65259893884509557</c:v>
                </c:pt>
                <c:pt idx="107">
                  <c:v>0.48031607279348859</c:v>
                </c:pt>
                <c:pt idx="108">
                  <c:v>0.47314268854424135</c:v>
                </c:pt>
                <c:pt idx="109">
                  <c:v>0.48236378406685482</c:v>
                </c:pt>
                <c:pt idx="110">
                  <c:v>0.48993959404326387</c:v>
                </c:pt>
                <c:pt idx="111">
                  <c:v>0.4853082620733925</c:v>
                </c:pt>
                <c:pt idx="112">
                  <c:v>0.47695616505162786</c:v>
                </c:pt>
                <c:pt idx="113">
                  <c:v>0.45947188476856032</c:v>
                </c:pt>
                <c:pt idx="114">
                  <c:v>0.44675635323672358</c:v>
                </c:pt>
                <c:pt idx="115">
                  <c:v>0.42494137199667381</c:v>
                </c:pt>
                <c:pt idx="116">
                  <c:v>0.40741431731666805</c:v>
                </c:pt>
                <c:pt idx="117">
                  <c:v>0.37659058238714432</c:v>
                </c:pt>
              </c:numCache>
            </c:numRef>
          </c:val>
        </c:ser>
        <c:ser>
          <c:idx val="3"/>
          <c:order val="3"/>
          <c:tx>
            <c:strRef>
              <c:f>'Base gráficos 1'!$AC$3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1'!$AC$19:$AC$500</c:f>
              <c:numCache>
                <c:formatCode>0.0</c:formatCode>
                <c:ptCount val="482"/>
                <c:pt idx="0">
                  <c:v>-5.3759079412088129E-2</c:v>
                </c:pt>
                <c:pt idx="1">
                  <c:v>-0.28417729167288264</c:v>
                </c:pt>
                <c:pt idx="2">
                  <c:v>-0.24009475167878855</c:v>
                </c:pt>
                <c:pt idx="3">
                  <c:v>3.0989833458231298E-2</c:v>
                </c:pt>
                <c:pt idx="4">
                  <c:v>0.21854556677968054</c:v>
                </c:pt>
                <c:pt idx="5">
                  <c:v>8.2521491931565272E-2</c:v>
                </c:pt>
                <c:pt idx="6">
                  <c:v>0.42960537300616408</c:v>
                </c:pt>
                <c:pt idx="7">
                  <c:v>-0.67240608123303636</c:v>
                </c:pt>
                <c:pt idx="8">
                  <c:v>-1.4784992365222893</c:v>
                </c:pt>
                <c:pt idx="9">
                  <c:v>-0.70322523159776895</c:v>
                </c:pt>
                <c:pt idx="10">
                  <c:v>-0.34405132762586865</c:v>
                </c:pt>
                <c:pt idx="11">
                  <c:v>-0.26694313974981293</c:v>
                </c:pt>
                <c:pt idx="12">
                  <c:v>-0.39399945849021162</c:v>
                </c:pt>
                <c:pt idx="13">
                  <c:v>0.14832740632126798</c:v>
                </c:pt>
                <c:pt idx="14">
                  <c:v>0.2751159696456365</c:v>
                </c:pt>
                <c:pt idx="15">
                  <c:v>-8.5783235735811716E-2</c:v>
                </c:pt>
                <c:pt idx="16">
                  <c:v>-5.7932634620418109E-2</c:v>
                </c:pt>
                <c:pt idx="17">
                  <c:v>-5.11934957715603E-2</c:v>
                </c:pt>
                <c:pt idx="18">
                  <c:v>-0.26627539087652186</c:v>
                </c:pt>
                <c:pt idx="19">
                  <c:v>-7.632582866042883E-3</c:v>
                </c:pt>
                <c:pt idx="20">
                  <c:v>0.78201576471638234</c:v>
                </c:pt>
                <c:pt idx="21">
                  <c:v>1.0876398742631339</c:v>
                </c:pt>
                <c:pt idx="22">
                  <c:v>0.86250696079842237</c:v>
                </c:pt>
                <c:pt idx="23">
                  <c:v>0.79892786903978597</c:v>
                </c:pt>
                <c:pt idx="24">
                  <c:v>0.94825908338443399</c:v>
                </c:pt>
                <c:pt idx="25">
                  <c:v>0.84274201901762813</c:v>
                </c:pt>
                <c:pt idx="26">
                  <c:v>0.63757316413358978</c:v>
                </c:pt>
                <c:pt idx="27">
                  <c:v>0.16729570930956031</c:v>
                </c:pt>
                <c:pt idx="28">
                  <c:v>-5.1925468838683042E-2</c:v>
                </c:pt>
                <c:pt idx="29">
                  <c:v>0.4624026192845232</c:v>
                </c:pt>
                <c:pt idx="30">
                  <c:v>0.89550804515779225</c:v>
                </c:pt>
                <c:pt idx="31">
                  <c:v>0.66876224136074269</c:v>
                </c:pt>
                <c:pt idx="32">
                  <c:v>0.29141955364205463</c:v>
                </c:pt>
                <c:pt idx="33">
                  <c:v>0.54018362828080579</c:v>
                </c:pt>
                <c:pt idx="34">
                  <c:v>0.60949055859688117</c:v>
                </c:pt>
                <c:pt idx="35">
                  <c:v>0.44781778120484211</c:v>
                </c:pt>
                <c:pt idx="36">
                  <c:v>0.46962088487615949</c:v>
                </c:pt>
                <c:pt idx="37">
                  <c:v>0.27684911446965088</c:v>
                </c:pt>
                <c:pt idx="38">
                  <c:v>0.71621035678889977</c:v>
                </c:pt>
                <c:pt idx="39">
                  <c:v>1.6864218945745399</c:v>
                </c:pt>
                <c:pt idx="40">
                  <c:v>1.3368768939579718</c:v>
                </c:pt>
                <c:pt idx="41">
                  <c:v>0.24177574086301126</c:v>
                </c:pt>
                <c:pt idx="42">
                  <c:v>-9.4250888170359343E-2</c:v>
                </c:pt>
                <c:pt idx="43">
                  <c:v>-0.10086913000375484</c:v>
                </c:pt>
                <c:pt idx="44">
                  <c:v>-0.1569876745530619</c:v>
                </c:pt>
                <c:pt idx="45">
                  <c:v>-0.19801478977722031</c:v>
                </c:pt>
                <c:pt idx="46">
                  <c:v>-0.41933055339930614</c:v>
                </c:pt>
                <c:pt idx="47">
                  <c:v>-0.16977337767809014</c:v>
                </c:pt>
                <c:pt idx="48">
                  <c:v>-0.48355387523629362</c:v>
                </c:pt>
                <c:pt idx="49">
                  <c:v>-0.80081064117785006</c:v>
                </c:pt>
                <c:pt idx="50">
                  <c:v>-0.8910531070650719</c:v>
                </c:pt>
                <c:pt idx="51">
                  <c:v>-1.2679031331641053</c:v>
                </c:pt>
                <c:pt idx="52">
                  <c:v>-0.8395148173271183</c:v>
                </c:pt>
                <c:pt idx="53">
                  <c:v>-0.15136207632295923</c:v>
                </c:pt>
                <c:pt idx="54">
                  <c:v>-0.36131583016131325</c:v>
                </c:pt>
                <c:pt idx="55">
                  <c:v>-0.90308192844567703</c:v>
                </c:pt>
                <c:pt idx="56">
                  <c:v>-0.73027940401209768</c:v>
                </c:pt>
                <c:pt idx="57">
                  <c:v>-0.75534114403859065</c:v>
                </c:pt>
                <c:pt idx="58">
                  <c:v>-0.68152954571995961</c:v>
                </c:pt>
                <c:pt idx="59">
                  <c:v>-0.59404363752189637</c:v>
                </c:pt>
                <c:pt idx="60">
                  <c:v>-8.6258952890426344E-2</c:v>
                </c:pt>
                <c:pt idx="61">
                  <c:v>-0.17263238619877555</c:v>
                </c:pt>
                <c:pt idx="62">
                  <c:v>-0.73716797050992722</c:v>
                </c:pt>
                <c:pt idx="63">
                  <c:v>-0.67938408487141944</c:v>
                </c:pt>
                <c:pt idx="64">
                  <c:v>-0.91334557457799237</c:v>
                </c:pt>
                <c:pt idx="65">
                  <c:v>-0.72621443357851889</c:v>
                </c:pt>
                <c:pt idx="66">
                  <c:v>-0.52868911118166273</c:v>
                </c:pt>
                <c:pt idx="67">
                  <c:v>-0.53415607137199239</c:v>
                </c:pt>
                <c:pt idx="68">
                  <c:v>-0.54895496424398782</c:v>
                </c:pt>
                <c:pt idx="69">
                  <c:v>-0.47445974198009783</c:v>
                </c:pt>
                <c:pt idx="70">
                  <c:v>-0.34421616596800225</c:v>
                </c:pt>
                <c:pt idx="71">
                  <c:v>-0.31694276323539478</c:v>
                </c:pt>
                <c:pt idx="72">
                  <c:v>-0.38741833586241115</c:v>
                </c:pt>
                <c:pt idx="73">
                  <c:v>-0.104978325526093</c:v>
                </c:pt>
                <c:pt idx="74">
                  <c:v>0.16611576155488231</c:v>
                </c:pt>
                <c:pt idx="75">
                  <c:v>0.34378905309316354</c:v>
                </c:pt>
                <c:pt idx="76">
                  <c:v>0.96485193672228575</c:v>
                </c:pt>
                <c:pt idx="77">
                  <c:v>0.75736534904424702</c:v>
                </c:pt>
                <c:pt idx="78">
                  <c:v>0.56836079956121111</c:v>
                </c:pt>
                <c:pt idx="79">
                  <c:v>1.067612497374032</c:v>
                </c:pt>
                <c:pt idx="80">
                  <c:v>0.9657471222182954</c:v>
                </c:pt>
                <c:pt idx="81">
                  <c:v>0.47176492536940595</c:v>
                </c:pt>
                <c:pt idx="82">
                  <c:v>0.46148002965300533</c:v>
                </c:pt>
                <c:pt idx="83">
                  <c:v>0.65833317097520438</c:v>
                </c:pt>
                <c:pt idx="84">
                  <c:v>0.6364929722007947</c:v>
                </c:pt>
                <c:pt idx="85">
                  <c:v>0.73320941811284612</c:v>
                </c:pt>
                <c:pt idx="86">
                  <c:v>0.59332996510603764</c:v>
                </c:pt>
                <c:pt idx="87">
                  <c:v>0.60469547618698283</c:v>
                </c:pt>
                <c:pt idx="88">
                  <c:v>0.64722930292408754</c:v>
                </c:pt>
                <c:pt idx="89">
                  <c:v>0.4497918943973318</c:v>
                </c:pt>
                <c:pt idx="90">
                  <c:v>0.36543167800320947</c:v>
                </c:pt>
                <c:pt idx="91">
                  <c:v>0.24395106354114648</c:v>
                </c:pt>
                <c:pt idx="92">
                  <c:v>0.28965496790224421</c:v>
                </c:pt>
                <c:pt idx="93">
                  <c:v>0.71616545896214434</c:v>
                </c:pt>
                <c:pt idx="94">
                  <c:v>0.76905139772885822</c:v>
                </c:pt>
                <c:pt idx="95">
                  <c:v>0.27334482146500777</c:v>
                </c:pt>
                <c:pt idx="96">
                  <c:v>0.28997041656390787</c:v>
                </c:pt>
                <c:pt idx="97">
                  <c:v>0.30161404782813844</c:v>
                </c:pt>
                <c:pt idx="98">
                  <c:v>-6.4925734999977835E-2</c:v>
                </c:pt>
                <c:pt idx="99">
                  <c:v>-0.37192789185839487</c:v>
                </c:pt>
                <c:pt idx="100">
                  <c:v>-0.81046410808205838</c:v>
                </c:pt>
                <c:pt idx="101">
                  <c:v>-0.8403976316159848</c:v>
                </c:pt>
                <c:pt idx="102">
                  <c:v>-0.44648982628813338</c:v>
                </c:pt>
                <c:pt idx="103">
                  <c:v>-0.4317531707067</c:v>
                </c:pt>
                <c:pt idx="104">
                  <c:v>-0.55924367906964889</c:v>
                </c:pt>
                <c:pt idx="105">
                  <c:v>-0.64071435872400984</c:v>
                </c:pt>
                <c:pt idx="106">
                  <c:v>-0.59515120844247105</c:v>
                </c:pt>
                <c:pt idx="107">
                  <c:v>-0.31886784472391594</c:v>
                </c:pt>
                <c:pt idx="108">
                  <c:v>-0.42216177137305094</c:v>
                </c:pt>
                <c:pt idx="109">
                  <c:v>-0.37482883345338464</c:v>
                </c:pt>
                <c:pt idx="110">
                  <c:v>0.10173192041787278</c:v>
                </c:pt>
                <c:pt idx="111">
                  <c:v>0.47041988944558644</c:v>
                </c:pt>
                <c:pt idx="112">
                  <c:v>0.47467359206182841</c:v>
                </c:pt>
                <c:pt idx="113">
                  <c:v>0.3218808993333826</c:v>
                </c:pt>
                <c:pt idx="114">
                  <c:v>0.22673994455552812</c:v>
                </c:pt>
                <c:pt idx="115">
                  <c:v>0.23921723776812115</c:v>
                </c:pt>
                <c:pt idx="116">
                  <c:v>0.39729415916200328</c:v>
                </c:pt>
                <c:pt idx="117">
                  <c:v>0.45204782829803886</c:v>
                </c:pt>
              </c:numCache>
            </c:numRef>
          </c:val>
        </c:ser>
        <c:ser>
          <c:idx val="4"/>
          <c:order val="4"/>
          <c:tx>
            <c:strRef>
              <c:f>'Base gráficos 1'!$AD$3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1'!$AD$19:$AD$500</c:f>
              <c:numCache>
                <c:formatCode>0.0</c:formatCode>
                <c:ptCount val="482"/>
                <c:pt idx="0">
                  <c:v>0.17232569768751199</c:v>
                </c:pt>
                <c:pt idx="1">
                  <c:v>0.1309686648579369</c:v>
                </c:pt>
                <c:pt idx="2">
                  <c:v>0.12883060398240501</c:v>
                </c:pt>
                <c:pt idx="3">
                  <c:v>0.15093250959600049</c:v>
                </c:pt>
                <c:pt idx="4">
                  <c:v>0.17192986120296938</c:v>
                </c:pt>
                <c:pt idx="5">
                  <c:v>0.18650712321527682</c:v>
                </c:pt>
                <c:pt idx="6">
                  <c:v>0.21044387727864913</c:v>
                </c:pt>
                <c:pt idx="7">
                  <c:v>0.23092762182912352</c:v>
                </c:pt>
                <c:pt idx="8">
                  <c:v>0.18317472717179856</c:v>
                </c:pt>
                <c:pt idx="9">
                  <c:v>0.14237242921966581</c:v>
                </c:pt>
                <c:pt idx="10">
                  <c:v>0.131802374447133</c:v>
                </c:pt>
                <c:pt idx="11">
                  <c:v>0.1129455379443598</c:v>
                </c:pt>
                <c:pt idx="12">
                  <c:v>0.13353835779493128</c:v>
                </c:pt>
                <c:pt idx="13">
                  <c:v>0.16014086920722032</c:v>
                </c:pt>
                <c:pt idx="14">
                  <c:v>0.17860632303722856</c:v>
                </c:pt>
                <c:pt idx="15">
                  <c:v>0.20016088338355947</c:v>
                </c:pt>
                <c:pt idx="16">
                  <c:v>0.2013653482289183</c:v>
                </c:pt>
                <c:pt idx="17">
                  <c:v>0.20079226674844985</c:v>
                </c:pt>
                <c:pt idx="18">
                  <c:v>0.21027645850224344</c:v>
                </c:pt>
                <c:pt idx="19">
                  <c:v>0.22426255711599488</c:v>
                </c:pt>
                <c:pt idx="20">
                  <c:v>0.2220490061671031</c:v>
                </c:pt>
                <c:pt idx="21">
                  <c:v>0.20688764695867373</c:v>
                </c:pt>
                <c:pt idx="22">
                  <c:v>0.21697953575161433</c:v>
                </c:pt>
                <c:pt idx="23">
                  <c:v>0.25106616767709389</c:v>
                </c:pt>
                <c:pt idx="24">
                  <c:v>0.23669852644179953</c:v>
                </c:pt>
                <c:pt idx="25">
                  <c:v>0.22042219966439469</c:v>
                </c:pt>
                <c:pt idx="26">
                  <c:v>0.20760579082845579</c:v>
                </c:pt>
                <c:pt idx="27">
                  <c:v>0.20144181422902546</c:v>
                </c:pt>
                <c:pt idx="28">
                  <c:v>0.1905946472489565</c:v>
                </c:pt>
                <c:pt idx="29">
                  <c:v>0.14655710443041134</c:v>
                </c:pt>
                <c:pt idx="30">
                  <c:v>0.11892058547367039</c:v>
                </c:pt>
                <c:pt idx="31">
                  <c:v>9.3742395896077399E-2</c:v>
                </c:pt>
                <c:pt idx="32">
                  <c:v>7.280569537309961E-2</c:v>
                </c:pt>
                <c:pt idx="33">
                  <c:v>4.7813935485340048E-2</c:v>
                </c:pt>
                <c:pt idx="34">
                  <c:v>2.2241452460297167E-2</c:v>
                </c:pt>
                <c:pt idx="35">
                  <c:v>3.4799745778699232E-3</c:v>
                </c:pt>
                <c:pt idx="36">
                  <c:v>5.3012867502563905E-3</c:v>
                </c:pt>
                <c:pt idx="37">
                  <c:v>5.3417327475847832E-3</c:v>
                </c:pt>
                <c:pt idx="38">
                  <c:v>7.5492443012884153E-3</c:v>
                </c:pt>
                <c:pt idx="39">
                  <c:v>2.4976744094573386E-2</c:v>
                </c:pt>
                <c:pt idx="40">
                  <c:v>4.7857682236758174E-2</c:v>
                </c:pt>
                <c:pt idx="41">
                  <c:v>7.5931176447741652E-2</c:v>
                </c:pt>
                <c:pt idx="42">
                  <c:v>7.3861920525342878E-2</c:v>
                </c:pt>
                <c:pt idx="43">
                  <c:v>7.0454392330866214E-2</c:v>
                </c:pt>
                <c:pt idx="44">
                  <c:v>7.6387905056917588E-2</c:v>
                </c:pt>
                <c:pt idx="45">
                  <c:v>8.8785392466481469E-2</c:v>
                </c:pt>
                <c:pt idx="46">
                  <c:v>0.10375993228299156</c:v>
                </c:pt>
                <c:pt idx="47">
                  <c:v>0.11485807100317104</c:v>
                </c:pt>
                <c:pt idx="48">
                  <c:v>0.12911153119092633</c:v>
                </c:pt>
                <c:pt idx="49">
                  <c:v>0.13327939141416056</c:v>
                </c:pt>
                <c:pt idx="50">
                  <c:v>0.14488516023586478</c:v>
                </c:pt>
                <c:pt idx="51">
                  <c:v>0.17620574011969398</c:v>
                </c:pt>
                <c:pt idx="52">
                  <c:v>0.16994522366396075</c:v>
                </c:pt>
                <c:pt idx="53">
                  <c:v>0.15847427027066455</c:v>
                </c:pt>
                <c:pt idx="54">
                  <c:v>0.1634480169043534</c:v>
                </c:pt>
                <c:pt idx="55">
                  <c:v>0.16071004278741186</c:v>
                </c:pt>
                <c:pt idx="56">
                  <c:v>0.16055788315159583</c:v>
                </c:pt>
                <c:pt idx="57">
                  <c:v>0.16705720192970369</c:v>
                </c:pt>
                <c:pt idx="58">
                  <c:v>0.1700630620109774</c:v>
                </c:pt>
                <c:pt idx="59">
                  <c:v>0.15271363097450061</c:v>
                </c:pt>
                <c:pt idx="60">
                  <c:v>0.13745776214648869</c:v>
                </c:pt>
                <c:pt idx="61">
                  <c:v>0.14214146141103698</c:v>
                </c:pt>
                <c:pt idx="62">
                  <c:v>0.11866888882829346</c:v>
                </c:pt>
                <c:pt idx="63">
                  <c:v>1.1898667327109922E-2</c:v>
                </c:pt>
                <c:pt idx="64">
                  <c:v>1.6015707638259692E-2</c:v>
                </c:pt>
                <c:pt idx="65">
                  <c:v>9.4570827392368162E-2</c:v>
                </c:pt>
                <c:pt idx="66">
                  <c:v>8.5001356388710092E-2</c:v>
                </c:pt>
                <c:pt idx="67">
                  <c:v>8.6308901372248642E-2</c:v>
                </c:pt>
                <c:pt idx="68">
                  <c:v>8.4813998562713683E-2</c:v>
                </c:pt>
                <c:pt idx="69">
                  <c:v>5.7798260973816948E-2</c:v>
                </c:pt>
                <c:pt idx="70">
                  <c:v>4.2926628278736619E-2</c:v>
                </c:pt>
                <c:pt idx="71">
                  <c:v>4.3694329380526892E-2</c:v>
                </c:pt>
                <c:pt idx="72">
                  <c:v>3.5561958811020887E-2</c:v>
                </c:pt>
                <c:pt idx="73">
                  <c:v>2.4827326984732709E-2</c:v>
                </c:pt>
                <c:pt idx="74">
                  <c:v>3.5111784499546571E-2</c:v>
                </c:pt>
                <c:pt idx="75">
                  <c:v>7.9076099582971696E-2</c:v>
                </c:pt>
                <c:pt idx="76">
                  <c:v>5.4852546149950332E-2</c:v>
                </c:pt>
                <c:pt idx="77">
                  <c:v>-8.851376292757375E-3</c:v>
                </c:pt>
                <c:pt idx="78">
                  <c:v>-6.538448161238419E-3</c:v>
                </c:pt>
                <c:pt idx="79">
                  <c:v>-2.1770202276757251E-2</c:v>
                </c:pt>
                <c:pt idx="80">
                  <c:v>-4.1087268808249734E-2</c:v>
                </c:pt>
                <c:pt idx="81">
                  <c:v>-2.6667318310688304E-2</c:v>
                </c:pt>
                <c:pt idx="82">
                  <c:v>-1.6928270914037296E-2</c:v>
                </c:pt>
                <c:pt idx="83">
                  <c:v>-7.3182468051645588E-3</c:v>
                </c:pt>
                <c:pt idx="84">
                  <c:v>1.3329894705763358E-2</c:v>
                </c:pt>
                <c:pt idx="85">
                  <c:v>2.6336901140489106E-2</c:v>
                </c:pt>
                <c:pt idx="86">
                  <c:v>2.011059740736526E-2</c:v>
                </c:pt>
                <c:pt idx="87">
                  <c:v>1.8814714899160798E-2</c:v>
                </c:pt>
                <c:pt idx="88">
                  <c:v>2.3083123245036141E-2</c:v>
                </c:pt>
                <c:pt idx="89">
                  <c:v>1.740036433440147E-2</c:v>
                </c:pt>
                <c:pt idx="90">
                  <c:v>1.6468368181950004E-2</c:v>
                </c:pt>
                <c:pt idx="91">
                  <c:v>3.6138491124913415E-2</c:v>
                </c:pt>
                <c:pt idx="92">
                  <c:v>5.758609255662956E-2</c:v>
                </c:pt>
                <c:pt idx="93">
                  <c:v>7.0411113289081215E-2</c:v>
                </c:pt>
                <c:pt idx="94">
                  <c:v>7.6970531735479075E-2</c:v>
                </c:pt>
                <c:pt idx="95">
                  <c:v>7.2172575622086871E-2</c:v>
                </c:pt>
                <c:pt idx="96">
                  <c:v>7.1088645101968786E-2</c:v>
                </c:pt>
                <c:pt idx="97">
                  <c:v>7.8323911158557052E-2</c:v>
                </c:pt>
                <c:pt idx="98">
                  <c:v>6.8360019583697848E-2</c:v>
                </c:pt>
                <c:pt idx="99">
                  <c:v>4.5024441014045083E-2</c:v>
                </c:pt>
                <c:pt idx="100">
                  <c:v>4.1797214399246566E-2</c:v>
                </c:pt>
                <c:pt idx="101">
                  <c:v>4.9400654288435875E-2</c:v>
                </c:pt>
                <c:pt idx="102">
                  <c:v>5.5817771418129734E-2</c:v>
                </c:pt>
                <c:pt idx="103">
                  <c:v>6.6649735190357384E-2</c:v>
                </c:pt>
                <c:pt idx="104">
                  <c:v>7.4964228165066052E-2</c:v>
                </c:pt>
                <c:pt idx="105">
                  <c:v>7.4217369531705032E-2</c:v>
                </c:pt>
                <c:pt idx="106">
                  <c:v>7.4815784170997754E-2</c:v>
                </c:pt>
                <c:pt idx="107">
                  <c:v>7.6562947578493121E-2</c:v>
                </c:pt>
                <c:pt idx="108">
                  <c:v>6.3390443679768094E-2</c:v>
                </c:pt>
                <c:pt idx="109">
                  <c:v>4.7912054309885335E-2</c:v>
                </c:pt>
                <c:pt idx="110">
                  <c:v>7.0646424414691156E-2</c:v>
                </c:pt>
                <c:pt idx="111">
                  <c:v>0.1075183056960779</c:v>
                </c:pt>
                <c:pt idx="112">
                  <c:v>0.10748803984746316</c:v>
                </c:pt>
                <c:pt idx="113">
                  <c:v>0.10715990778050015</c:v>
                </c:pt>
                <c:pt idx="114">
                  <c:v>0.14101848522788346</c:v>
                </c:pt>
                <c:pt idx="115">
                  <c:v>0.15486717941018149</c:v>
                </c:pt>
                <c:pt idx="116">
                  <c:v>0.15681730590515242</c:v>
                </c:pt>
                <c:pt idx="117">
                  <c:v>0.15664257904442169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78367104"/>
        <c:axId val="178413952"/>
      </c:barChart>
      <c:lineChart>
        <c:grouping val="standard"/>
        <c:varyColors val="0"/>
        <c:ser>
          <c:idx val="7"/>
          <c:order val="5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1'!$AE$19:$AE$500</c:f>
              <c:numCache>
                <c:formatCode>0.0</c:formatCode>
                <c:ptCount val="482"/>
                <c:pt idx="0">
                  <c:v>18.505473376542398</c:v>
                </c:pt>
                <c:pt idx="1">
                  <c:v>18.873862349100492</c:v>
                </c:pt>
                <c:pt idx="2">
                  <c:v>19.607172354327915</c:v>
                </c:pt>
                <c:pt idx="3">
                  <c:v>19.655851595932418</c:v>
                </c:pt>
                <c:pt idx="4">
                  <c:v>20.2724364552802</c:v>
                </c:pt>
                <c:pt idx="5">
                  <c:v>20.27004338720657</c:v>
                </c:pt>
                <c:pt idx="6">
                  <c:v>21.497277944936471</c:v>
                </c:pt>
                <c:pt idx="7">
                  <c:v>19.098940268222989</c:v>
                </c:pt>
                <c:pt idx="8">
                  <c:v>17.796221452661399</c:v>
                </c:pt>
                <c:pt idx="9">
                  <c:v>19.59953688645794</c:v>
                </c:pt>
                <c:pt idx="10">
                  <c:v>22.137435801869572</c:v>
                </c:pt>
                <c:pt idx="11">
                  <c:v>20.516318719008069</c:v>
                </c:pt>
                <c:pt idx="12">
                  <c:v>22.049921072393715</c:v>
                </c:pt>
                <c:pt idx="13">
                  <c:v>22.370743984513723</c:v>
                </c:pt>
                <c:pt idx="14">
                  <c:v>21.463252526937211</c:v>
                </c:pt>
                <c:pt idx="15">
                  <c:v>21.27068960067551</c:v>
                </c:pt>
                <c:pt idx="16">
                  <c:v>19.83662128771077</c:v>
                </c:pt>
                <c:pt idx="17">
                  <c:v>18.861579897641434</c:v>
                </c:pt>
                <c:pt idx="18">
                  <c:v>16.74071255603107</c:v>
                </c:pt>
                <c:pt idx="19">
                  <c:v>17.026868558987033</c:v>
                </c:pt>
                <c:pt idx="20">
                  <c:v>17.510933075220308</c:v>
                </c:pt>
                <c:pt idx="21">
                  <c:v>20.44480958360802</c:v>
                </c:pt>
                <c:pt idx="22">
                  <c:v>18.655028485217187</c:v>
                </c:pt>
                <c:pt idx="23">
                  <c:v>18.609809894009956</c:v>
                </c:pt>
                <c:pt idx="24">
                  <c:v>14.485280114184548</c:v>
                </c:pt>
                <c:pt idx="25">
                  <c:v>12.468148577821054</c:v>
                </c:pt>
                <c:pt idx="26">
                  <c:v>5.8744446083976811</c:v>
                </c:pt>
                <c:pt idx="27">
                  <c:v>2.7359314006772739</c:v>
                </c:pt>
                <c:pt idx="28">
                  <c:v>2.6121731009970688</c:v>
                </c:pt>
                <c:pt idx="29">
                  <c:v>2.677707966525162</c:v>
                </c:pt>
                <c:pt idx="30">
                  <c:v>4.0833405072743716</c:v>
                </c:pt>
                <c:pt idx="31">
                  <c:v>3.6122734724975487</c:v>
                </c:pt>
                <c:pt idx="32">
                  <c:v>2.7807840189531134</c:v>
                </c:pt>
                <c:pt idx="33">
                  <c:v>-2.5510252484142484</c:v>
                </c:pt>
                <c:pt idx="34">
                  <c:v>-4.1707395937103229</c:v>
                </c:pt>
                <c:pt idx="35">
                  <c:v>-5.2787551215152178</c:v>
                </c:pt>
                <c:pt idx="36">
                  <c:v>-3.2972175556680838</c:v>
                </c:pt>
                <c:pt idx="37">
                  <c:v>-2.5660578933311058</c:v>
                </c:pt>
                <c:pt idx="38">
                  <c:v>3.274823463825598</c:v>
                </c:pt>
                <c:pt idx="39">
                  <c:v>6.1432957108833639</c:v>
                </c:pt>
                <c:pt idx="40">
                  <c:v>7.5644558640371136</c:v>
                </c:pt>
                <c:pt idx="41">
                  <c:v>6.4889113294752869</c:v>
                </c:pt>
                <c:pt idx="42">
                  <c:v>4.501537828267189</c:v>
                </c:pt>
                <c:pt idx="43">
                  <c:v>2.8909400656419422</c:v>
                </c:pt>
                <c:pt idx="44">
                  <c:v>3.4998679006152993</c:v>
                </c:pt>
                <c:pt idx="45">
                  <c:v>5.9437536750532445</c:v>
                </c:pt>
                <c:pt idx="46">
                  <c:v>6.886772949083479</c:v>
                </c:pt>
                <c:pt idx="47">
                  <c:v>9.2717920952896549</c:v>
                </c:pt>
                <c:pt idx="48">
                  <c:v>7.8633270321360982</c:v>
                </c:pt>
                <c:pt idx="49">
                  <c:v>6.3066673724487856</c:v>
                </c:pt>
                <c:pt idx="50">
                  <c:v>5.8553847422618333</c:v>
                </c:pt>
                <c:pt idx="51">
                  <c:v>6.9815271164143837</c:v>
                </c:pt>
                <c:pt idx="52">
                  <c:v>6.8701997768101108</c:v>
                </c:pt>
                <c:pt idx="53">
                  <c:v>9.6359286154564359</c:v>
                </c:pt>
                <c:pt idx="54">
                  <c:v>12.741950921419816</c:v>
                </c:pt>
                <c:pt idx="55">
                  <c:v>16.678110319305944</c:v>
                </c:pt>
                <c:pt idx="56">
                  <c:v>15.827344783256109</c:v>
                </c:pt>
                <c:pt idx="57">
                  <c:v>20.257845164254547</c:v>
                </c:pt>
                <c:pt idx="58">
                  <c:v>20.356293063178811</c:v>
                </c:pt>
                <c:pt idx="59">
                  <c:v>18.461892374935857</c:v>
                </c:pt>
                <c:pt idx="60">
                  <c:v>20.180037551836193</c:v>
                </c:pt>
                <c:pt idx="61">
                  <c:v>20.125378289401954</c:v>
                </c:pt>
                <c:pt idx="62">
                  <c:v>21.295562671327573</c:v>
                </c:pt>
                <c:pt idx="63">
                  <c:v>21.174314752184983</c:v>
                </c:pt>
                <c:pt idx="64">
                  <c:v>21.559341389473559</c:v>
                </c:pt>
                <c:pt idx="65">
                  <c:v>18.828481511704439</c:v>
                </c:pt>
                <c:pt idx="66">
                  <c:v>18.399299716595664</c:v>
                </c:pt>
                <c:pt idx="67">
                  <c:v>13.896282852063962</c:v>
                </c:pt>
                <c:pt idx="68">
                  <c:v>13.729517407310524</c:v>
                </c:pt>
                <c:pt idx="69">
                  <c:v>9.7571605997360535</c:v>
                </c:pt>
                <c:pt idx="70">
                  <c:v>8.5755129050365753</c:v>
                </c:pt>
                <c:pt idx="71">
                  <c:v>7.5769099074453123</c:v>
                </c:pt>
                <c:pt idx="72">
                  <c:v>7.8070054408712224</c:v>
                </c:pt>
                <c:pt idx="73">
                  <c:v>9.1124359088913991</c:v>
                </c:pt>
                <c:pt idx="74">
                  <c:v>9.7049360329264971</c:v>
                </c:pt>
                <c:pt idx="75">
                  <c:v>9.1924088419085024</c:v>
                </c:pt>
                <c:pt idx="76">
                  <c:v>9.6497264328388184</c:v>
                </c:pt>
                <c:pt idx="77">
                  <c:v>10.670722788914361</c:v>
                </c:pt>
                <c:pt idx="78">
                  <c:v>9.7057411273919314</c:v>
                </c:pt>
                <c:pt idx="79">
                  <c:v>12.604684424828989</c:v>
                </c:pt>
                <c:pt idx="80">
                  <c:v>12.899510714992829</c:v>
                </c:pt>
                <c:pt idx="81">
                  <c:v>11.096052388537458</c:v>
                </c:pt>
                <c:pt idx="82">
                  <c:v>12.789437479395673</c:v>
                </c:pt>
                <c:pt idx="83">
                  <c:v>14.880362878812775</c:v>
                </c:pt>
                <c:pt idx="84">
                  <c:v>12.951667835057279</c:v>
                </c:pt>
                <c:pt idx="85">
                  <c:v>13.715466639684209</c:v>
                </c:pt>
                <c:pt idx="86">
                  <c:v>11.262095932092024</c:v>
                </c:pt>
                <c:pt idx="87">
                  <c:v>9.0554296239953516</c:v>
                </c:pt>
                <c:pt idx="88">
                  <c:v>6.5336533181419583</c:v>
                </c:pt>
                <c:pt idx="89">
                  <c:v>5.6695315778279394</c:v>
                </c:pt>
                <c:pt idx="90">
                  <c:v>6.6458335814993319</c:v>
                </c:pt>
                <c:pt idx="91">
                  <c:v>6.5593813472239182</c:v>
                </c:pt>
                <c:pt idx="92">
                  <c:v>6.4139198584460217</c:v>
                </c:pt>
                <c:pt idx="93">
                  <c:v>7.6636221063640591</c:v>
                </c:pt>
                <c:pt idx="94">
                  <c:v>9.130221597874467</c:v>
                </c:pt>
                <c:pt idx="95">
                  <c:v>9.3470644049861136</c:v>
                </c:pt>
                <c:pt idx="96">
                  <c:v>8.9294671616440269</c:v>
                </c:pt>
                <c:pt idx="97">
                  <c:v>7.7385386420615561</c:v>
                </c:pt>
                <c:pt idx="98">
                  <c:v>7.0495296710545006</c:v>
                </c:pt>
                <c:pt idx="99">
                  <c:v>8.5929058959774949</c:v>
                </c:pt>
                <c:pt idx="100">
                  <c:v>9.3825557729323918</c:v>
                </c:pt>
                <c:pt idx="101">
                  <c:v>10.850306891130472</c:v>
                </c:pt>
                <c:pt idx="102">
                  <c:v>10.180218592793167</c:v>
                </c:pt>
                <c:pt idx="103">
                  <c:v>11.405722301609572</c:v>
                </c:pt>
                <c:pt idx="104">
                  <c:v>11.41830899056022</c:v>
                </c:pt>
                <c:pt idx="105">
                  <c:v>11.609333035125374</c:v>
                </c:pt>
                <c:pt idx="106">
                  <c:v>10.49549967090482</c:v>
                </c:pt>
                <c:pt idx="107">
                  <c:v>9.7691783835594777</c:v>
                </c:pt>
                <c:pt idx="108">
                  <c:v>10.54955171558079</c:v>
                </c:pt>
                <c:pt idx="109">
                  <c:v>11.210786666929053</c:v>
                </c:pt>
                <c:pt idx="110">
                  <c:v>12.532260656106418</c:v>
                </c:pt>
                <c:pt idx="111">
                  <c:v>11.130592270015029</c:v>
                </c:pt>
                <c:pt idx="112">
                  <c:v>10.752640121810941</c:v>
                </c:pt>
                <c:pt idx="113">
                  <c:v>9.1481426325825197</c:v>
                </c:pt>
                <c:pt idx="114">
                  <c:v>7.557381452043586</c:v>
                </c:pt>
                <c:pt idx="115">
                  <c:v>6.963634306200035</c:v>
                </c:pt>
                <c:pt idx="116">
                  <c:v>7.940828894585251</c:v>
                </c:pt>
                <c:pt idx="117">
                  <c:v>7.7852320403639368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7104"/>
        <c:axId val="178413952"/>
      </c:lineChart>
      <c:dateAx>
        <c:axId val="178367104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41395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8413952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367104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</c:numCache>
            </c:numRef>
          </c:cat>
          <c:val>
            <c:numRef>
              <c:f>'Base gráficos 1'!$D$8:$D$500</c:f>
              <c:numCache>
                <c:formatCode>0.0</c:formatCode>
                <c:ptCount val="493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15.251453669224574</c:v>
                </c:pt>
                <c:pt idx="104">
                  <c:v>15.735572064263991</c:v>
                </c:pt>
                <c:pt idx="105">
                  <c:v>16.773846500890116</c:v>
                </c:pt>
                <c:pt idx="106">
                  <c:v>16.747055315979082</c:v>
                </c:pt>
                <c:pt idx="107">
                  <c:v>15.709729845180377</c:v>
                </c:pt>
                <c:pt idx="108">
                  <c:v>15.189970443244533</c:v>
                </c:pt>
                <c:pt idx="109">
                  <c:v>15.085529859651743</c:v>
                </c:pt>
                <c:pt idx="110">
                  <c:v>15.096306100914461</c:v>
                </c:pt>
                <c:pt idx="111">
                  <c:v>15.187539778684894</c:v>
                </c:pt>
                <c:pt idx="112">
                  <c:v>15.179103059860878</c:v>
                </c:pt>
                <c:pt idx="113">
                  <c:v>15.539106339178119</c:v>
                </c:pt>
                <c:pt idx="114">
                  <c:v>15.605291474528357</c:v>
                </c:pt>
                <c:pt idx="115">
                  <c:v>15.896184602003686</c:v>
                </c:pt>
                <c:pt idx="116">
                  <c:v>15.665974403011404</c:v>
                </c:pt>
                <c:pt idx="117">
                  <c:v>15.182902675053626</c:v>
                </c:pt>
                <c:pt idx="118">
                  <c:v>15.068682758886993</c:v>
                </c:pt>
                <c:pt idx="119">
                  <c:v>15.271367091105191</c:v>
                </c:pt>
                <c:pt idx="120">
                  <c:v>15.52334117920195</c:v>
                </c:pt>
                <c:pt idx="121">
                  <c:v>15.224785489099318</c:v>
                </c:pt>
                <c:pt idx="122">
                  <c:v>14.426758661032665</c:v>
                </c:pt>
                <c:pt idx="123">
                  <c:v>13.747466871740286</c:v>
                </c:pt>
                <c:pt idx="124">
                  <c:v>13.260327356400154</c:v>
                </c:pt>
                <c:pt idx="125">
                  <c:v>12.718726849327709</c:v>
                </c:pt>
                <c:pt idx="126">
                  <c:v>12.243448675735792</c:v>
                </c:pt>
                <c:pt idx="127">
                  <c:v>11.175996016254786</c:v>
                </c:pt>
                <c:pt idx="128">
                  <c:v>10.147476371346571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</c:numCache>
            </c:numRef>
          </c:cat>
          <c:val>
            <c:numRef>
              <c:f>'Base gráficos 1'!$B$8:$B$500</c:f>
              <c:numCache>
                <c:formatCode>0.0</c:formatCode>
                <c:ptCount val="493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8.0629015418861769</c:v>
                </c:pt>
                <c:pt idx="104">
                  <c:v>7.8623673037180026</c:v>
                </c:pt>
                <c:pt idx="105">
                  <c:v>8.3552506663502726</c:v>
                </c:pt>
                <c:pt idx="106">
                  <c:v>8.1868146153407224</c:v>
                </c:pt>
                <c:pt idx="107">
                  <c:v>7.4772718984927451</c:v>
                </c:pt>
                <c:pt idx="108">
                  <c:v>6.7473255790444711</c:v>
                </c:pt>
                <c:pt idx="109">
                  <c:v>7.4085891490645537</c:v>
                </c:pt>
                <c:pt idx="110">
                  <c:v>7.3291480235368738</c:v>
                </c:pt>
                <c:pt idx="111">
                  <c:v>8.4477951045304422</c:v>
                </c:pt>
                <c:pt idx="112">
                  <c:v>8.1518512910184739</c:v>
                </c:pt>
                <c:pt idx="113">
                  <c:v>8.949761494478679</c:v>
                </c:pt>
                <c:pt idx="114">
                  <c:v>8.359442782416366</c:v>
                </c:pt>
                <c:pt idx="115">
                  <c:v>9.8101796476738343</c:v>
                </c:pt>
                <c:pt idx="116">
                  <c:v>10.029031480422816</c:v>
                </c:pt>
                <c:pt idx="117">
                  <c:v>8.6745288118679014</c:v>
                </c:pt>
                <c:pt idx="118">
                  <c:v>9.0718105425074356</c:v>
                </c:pt>
                <c:pt idx="119">
                  <c:v>9.1413208492857621</c:v>
                </c:pt>
                <c:pt idx="120">
                  <c:v>9.7405958543755702</c:v>
                </c:pt>
                <c:pt idx="121">
                  <c:v>9.1380105613118303</c:v>
                </c:pt>
                <c:pt idx="122">
                  <c:v>9.5840127943295386</c:v>
                </c:pt>
                <c:pt idx="123">
                  <c:v>9.0855802607023008</c:v>
                </c:pt>
                <c:pt idx="124">
                  <c:v>8.941329153156147</c:v>
                </c:pt>
                <c:pt idx="125">
                  <c:v>8.7204598090556971</c:v>
                </c:pt>
                <c:pt idx="126">
                  <c:v>8.6323254085719014</c:v>
                </c:pt>
                <c:pt idx="127">
                  <c:v>6.1040102781377783</c:v>
                </c:pt>
                <c:pt idx="128">
                  <c:v>5.9649386508583859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</c:numCache>
            </c:numRef>
          </c:cat>
          <c:val>
            <c:numRef>
              <c:f>'Base gráficos 1'!$C$8:$C$500</c:f>
              <c:numCache>
                <c:formatCode>0.0</c:formatCode>
                <c:ptCount val="493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9.4204846839571559</c:v>
                </c:pt>
                <c:pt idx="104">
                  <c:v>8.9854273997387963</c:v>
                </c:pt>
                <c:pt idx="105">
                  <c:v>8.6654794085740434</c:v>
                </c:pt>
                <c:pt idx="106">
                  <c:v>8.4139552614156656</c:v>
                </c:pt>
                <c:pt idx="107">
                  <c:v>7.6602146829355462</c:v>
                </c:pt>
                <c:pt idx="108">
                  <c:v>7.5092392543177908</c:v>
                </c:pt>
                <c:pt idx="109">
                  <c:v>7.305032885386936</c:v>
                </c:pt>
                <c:pt idx="110">
                  <c:v>7.0734290537052971</c:v>
                </c:pt>
                <c:pt idx="111">
                  <c:v>5.759415355364311</c:v>
                </c:pt>
                <c:pt idx="112">
                  <c:v>5.808109526190421</c:v>
                </c:pt>
                <c:pt idx="113">
                  <c:v>6.1702024163684968</c:v>
                </c:pt>
                <c:pt idx="114">
                  <c:v>5.9827984892422563</c:v>
                </c:pt>
                <c:pt idx="115">
                  <c:v>6.1866904417473734</c:v>
                </c:pt>
                <c:pt idx="116">
                  <c:v>6.2737506097104898</c:v>
                </c:pt>
                <c:pt idx="117">
                  <c:v>6.3237493409313572</c:v>
                </c:pt>
                <c:pt idx="118">
                  <c:v>6.9886518372827169</c:v>
                </c:pt>
                <c:pt idx="119">
                  <c:v>7.1630125773033342</c:v>
                </c:pt>
                <c:pt idx="120">
                  <c:v>7.3509443150262825</c:v>
                </c:pt>
                <c:pt idx="121">
                  <c:v>7.6086444033754788</c:v>
                </c:pt>
                <c:pt idx="122">
                  <c:v>7.70898164950124</c:v>
                </c:pt>
                <c:pt idx="123">
                  <c:v>9.0663501596525577</c:v>
                </c:pt>
                <c:pt idx="124">
                  <c:v>9.2591530059643219</c:v>
                </c:pt>
                <c:pt idx="125">
                  <c:v>8.8746993251915995</c:v>
                </c:pt>
                <c:pt idx="126">
                  <c:v>9.1225132894529111</c:v>
                </c:pt>
                <c:pt idx="127">
                  <c:v>8.9724646027561192</c:v>
                </c:pt>
                <c:pt idx="128">
                  <c:v>8.7454067267354958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</c:numCache>
            </c:numRef>
          </c:cat>
          <c:val>
            <c:numRef>
              <c:f>'Base gráficos 1'!$F$8:$F$500</c:f>
              <c:numCache>
                <c:formatCode>0.0</c:formatCode>
                <c:ptCount val="493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9.3119428795189805</c:v>
                </c:pt>
                <c:pt idx="104">
                  <c:v>9.0484553388988189</c:v>
                </c:pt>
                <c:pt idx="105">
                  <c:v>9.5876245531855204</c:v>
                </c:pt>
                <c:pt idx="106">
                  <c:v>9.7526474114466595</c:v>
                </c:pt>
                <c:pt idx="107">
                  <c:v>9.3441361670302854</c:v>
                </c:pt>
                <c:pt idx="108">
                  <c:v>8.4184642830764886</c:v>
                </c:pt>
                <c:pt idx="109">
                  <c:v>9.0248332251138237</c:v>
                </c:pt>
                <c:pt idx="110">
                  <c:v>8.6371621800236369</c:v>
                </c:pt>
                <c:pt idx="111">
                  <c:v>9.4753771805579277</c:v>
                </c:pt>
                <c:pt idx="112">
                  <c:v>9.6190034568770244</c:v>
                </c:pt>
                <c:pt idx="113">
                  <c:v>10.263362880610472</c:v>
                </c:pt>
                <c:pt idx="114">
                  <c:v>10.160685472514672</c:v>
                </c:pt>
                <c:pt idx="115">
                  <c:v>10.907684968931619</c:v>
                </c:pt>
                <c:pt idx="116">
                  <c:v>11.12910981217658</c:v>
                </c:pt>
                <c:pt idx="117">
                  <c:v>10.028988239702443</c:v>
                </c:pt>
                <c:pt idx="118">
                  <c:v>10.341370536615969</c:v>
                </c:pt>
                <c:pt idx="119">
                  <c:v>9.9168344194184215</c:v>
                </c:pt>
                <c:pt idx="120">
                  <c:v>10.720961365930194</c:v>
                </c:pt>
                <c:pt idx="121">
                  <c:v>10.155670823664039</c:v>
                </c:pt>
                <c:pt idx="122">
                  <c:v>10.161387047543684</c:v>
                </c:pt>
                <c:pt idx="123">
                  <c:v>10.07598243169376</c:v>
                </c:pt>
                <c:pt idx="124">
                  <c:v>9.5071516980104462</c:v>
                </c:pt>
                <c:pt idx="125">
                  <c:v>8.9512841895549116</c:v>
                </c:pt>
                <c:pt idx="126">
                  <c:v>8.6808317541124325</c:v>
                </c:pt>
                <c:pt idx="127">
                  <c:v>7.0291087231270097</c:v>
                </c:pt>
                <c:pt idx="128">
                  <c:v>6.4411779722882869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26944"/>
        <c:axId val="178628480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1'!$A$8:$A$122</c:f>
              <c:numCache>
                <c:formatCode>mmm</c:formatCode>
                <c:ptCount val="11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</c:numCache>
            </c:numRef>
          </c:cat>
          <c:val>
            <c:numRef>
              <c:f>'Base gráficos 1'!$E$8:$E$500</c:f>
              <c:numCache>
                <c:formatCode>0.0</c:formatCode>
                <c:ptCount val="493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0.56806621214791164</c:v>
                </c:pt>
                <c:pt idx="104">
                  <c:v>-2.3486572880015189</c:v>
                </c:pt>
                <c:pt idx="105">
                  <c:v>-1.3262774396251586</c:v>
                </c:pt>
                <c:pt idx="106">
                  <c:v>1.7593315736509965</c:v>
                </c:pt>
                <c:pt idx="107">
                  <c:v>6.1127170983521211</c:v>
                </c:pt>
                <c:pt idx="108">
                  <c:v>1.1701802740905549</c:v>
                </c:pt>
                <c:pt idx="109">
                  <c:v>4.3772653567467614</c:v>
                </c:pt>
                <c:pt idx="110">
                  <c:v>0.2377839180454373</c:v>
                </c:pt>
                <c:pt idx="111">
                  <c:v>4.4985089494463466</c:v>
                </c:pt>
                <c:pt idx="112">
                  <c:v>8.3034370190418798</c:v>
                </c:pt>
                <c:pt idx="113">
                  <c:v>9.1659769078739259</c:v>
                </c:pt>
                <c:pt idx="114">
                  <c:v>12.263534554135916</c:v>
                </c:pt>
                <c:pt idx="115">
                  <c:v>10.014899714591394</c:v>
                </c:pt>
                <c:pt idx="116">
                  <c:v>11.863925406383117</c:v>
                </c:pt>
                <c:pt idx="117">
                  <c:v>8.7290657837155976</c:v>
                </c:pt>
                <c:pt idx="118">
                  <c:v>9.1393722359512282</c:v>
                </c:pt>
                <c:pt idx="119">
                  <c:v>2.0991100033026271</c:v>
                </c:pt>
                <c:pt idx="120">
                  <c:v>6.9432715838034085</c:v>
                </c:pt>
                <c:pt idx="121">
                  <c:v>4.2149406403624567</c:v>
                </c:pt>
                <c:pt idx="122">
                  <c:v>3.3293792230718537</c:v>
                </c:pt>
                <c:pt idx="123">
                  <c:v>6.2150055851810606</c:v>
                </c:pt>
                <c:pt idx="124">
                  <c:v>0.82564735573036785</c:v>
                </c:pt>
                <c:pt idx="125">
                  <c:v>-2.2382751310946531</c:v>
                </c:pt>
                <c:pt idx="126">
                  <c:v>-3.7365164112959377</c:v>
                </c:pt>
                <c:pt idx="127">
                  <c:v>-3.6211999240542667</c:v>
                </c:pt>
                <c:pt idx="128">
                  <c:v>-7.0684924003173393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48192"/>
        <c:axId val="178630016"/>
      </c:lineChart>
      <c:dateAx>
        <c:axId val="178626944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62848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8628480"/>
        <c:scaling>
          <c:orientation val="minMax"/>
          <c:max val="25"/>
          <c:min val="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626944"/>
        <c:crosses val="autoZero"/>
        <c:crossBetween val="midCat"/>
        <c:majorUnit val="5"/>
        <c:minorUnit val="2"/>
      </c:valAx>
      <c:valAx>
        <c:axId val="178630016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78648192"/>
        <c:crosses val="max"/>
        <c:crossBetween val="between"/>
        <c:majorUnit val="10"/>
        <c:minorUnit val="1.4"/>
      </c:valAx>
      <c:dateAx>
        <c:axId val="17864819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78630016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1'!$U$7:$U$500</c:f>
              <c:numCache>
                <c:formatCode>0.0</c:formatCode>
                <c:ptCount val="494"/>
                <c:pt idx="12">
                  <c:v>16.024049799343061</c:v>
                </c:pt>
                <c:pt idx="13">
                  <c:v>15.779168217774185</c:v>
                </c:pt>
                <c:pt idx="14">
                  <c:v>16.472402972048855</c:v>
                </c:pt>
                <c:pt idx="15">
                  <c:v>17.800760543904119</c:v>
                </c:pt>
                <c:pt idx="16">
                  <c:v>17.586160295443847</c:v>
                </c:pt>
                <c:pt idx="17">
                  <c:v>16.249328798997681</c:v>
                </c:pt>
                <c:pt idx="18">
                  <c:v>18.868194413922154</c:v>
                </c:pt>
                <c:pt idx="19">
                  <c:v>19.116458311296384</c:v>
                </c:pt>
                <c:pt idx="20">
                  <c:v>18.728304443779891</c:v>
                </c:pt>
                <c:pt idx="21">
                  <c:v>18.751170930684793</c:v>
                </c:pt>
                <c:pt idx="22">
                  <c:v>21.650413613923035</c:v>
                </c:pt>
                <c:pt idx="23">
                  <c:v>18.062260346616043</c:v>
                </c:pt>
                <c:pt idx="24">
                  <c:v>16.063172142381845</c:v>
                </c:pt>
                <c:pt idx="25">
                  <c:v>16.217972776287709</c:v>
                </c:pt>
                <c:pt idx="26">
                  <c:v>15.03348505328799</c:v>
                </c:pt>
                <c:pt idx="27">
                  <c:v>12.286322173583414</c:v>
                </c:pt>
                <c:pt idx="28">
                  <c:v>15.11246130740898</c:v>
                </c:pt>
                <c:pt idx="29">
                  <c:v>15.38482687931868</c:v>
                </c:pt>
                <c:pt idx="30">
                  <c:v>8.8501606464803899</c:v>
                </c:pt>
                <c:pt idx="31">
                  <c:v>10.320179357448637</c:v>
                </c:pt>
                <c:pt idx="32">
                  <c:v>8.3329879278113026</c:v>
                </c:pt>
                <c:pt idx="33">
                  <c:v>13.335792306026775</c:v>
                </c:pt>
                <c:pt idx="34">
                  <c:v>7.4423255556379928</c:v>
                </c:pt>
                <c:pt idx="35">
                  <c:v>6.6934784883502658</c:v>
                </c:pt>
                <c:pt idx="36">
                  <c:v>5.3772503209494431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7.8059259699246581</c:v>
                </c:pt>
                <c:pt idx="40">
                  <c:v>8.8120655888790793</c:v>
                </c:pt>
                <c:pt idx="41">
                  <c:v>10.705605383303009</c:v>
                </c:pt>
                <c:pt idx="42">
                  <c:v>16.601676348214099</c:v>
                </c:pt>
                <c:pt idx="43">
                  <c:v>16.748817426561203</c:v>
                </c:pt>
                <c:pt idx="44">
                  <c:v>20.641990326979482</c:v>
                </c:pt>
                <c:pt idx="45">
                  <c:v>18.506216099457575</c:v>
                </c:pt>
                <c:pt idx="46">
                  <c:v>19.835064379351934</c:v>
                </c:pt>
                <c:pt idx="47">
                  <c:v>22.864756335643378</c:v>
                </c:pt>
                <c:pt idx="48">
                  <c:v>28.158247154229571</c:v>
                </c:pt>
                <c:pt idx="49">
                  <c:v>31.711785253246262</c:v>
                </c:pt>
                <c:pt idx="50">
                  <c:v>33.471458773784377</c:v>
                </c:pt>
                <c:pt idx="51">
                  <c:v>31.625925177689201</c:v>
                </c:pt>
                <c:pt idx="52">
                  <c:v>32.577221354649168</c:v>
                </c:pt>
                <c:pt idx="53">
                  <c:v>31.920205942367119</c:v>
                </c:pt>
                <c:pt idx="54">
                  <c:v>30.5392989200231</c:v>
                </c:pt>
                <c:pt idx="55">
                  <c:v>28.748233771982115</c:v>
                </c:pt>
                <c:pt idx="56">
                  <c:v>27.252915250378123</c:v>
                </c:pt>
                <c:pt idx="57">
                  <c:v>25.151893196804988</c:v>
                </c:pt>
                <c:pt idx="58">
                  <c:v>24.55528143868078</c:v>
                </c:pt>
                <c:pt idx="59">
                  <c:v>21.283821945764387</c:v>
                </c:pt>
                <c:pt idx="60">
                  <c:v>19.630495043757207</c:v>
                </c:pt>
                <c:pt idx="61">
                  <c:v>16.01170357665336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10.334271663106321</c:v>
                </c:pt>
                <c:pt idx="65">
                  <c:v>9.0364433770166386</c:v>
                </c:pt>
                <c:pt idx="66">
                  <c:v>7.6155639043135466</c:v>
                </c:pt>
                <c:pt idx="67">
                  <c:v>9.2981435447188687</c:v>
                </c:pt>
                <c:pt idx="68">
                  <c:v>7.4331578140177044</c:v>
                </c:pt>
                <c:pt idx="69">
                  <c:v>9.5093533562042865</c:v>
                </c:pt>
                <c:pt idx="70">
                  <c:v>9.5007883660624817</c:v>
                </c:pt>
                <c:pt idx="71">
                  <c:v>11.820259043550593</c:v>
                </c:pt>
                <c:pt idx="72">
                  <c:v>10.327148212400942</c:v>
                </c:pt>
                <c:pt idx="73">
                  <c:v>10.176426738891436</c:v>
                </c:pt>
                <c:pt idx="74">
                  <c:v>11.461541821358395</c:v>
                </c:pt>
                <c:pt idx="75">
                  <c:v>12.074428733552139</c:v>
                </c:pt>
                <c:pt idx="76">
                  <c:v>13.023329875268402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8.2438157949178645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11.548424270562037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13.680204187413423</c:v>
                </c:pt>
                <c:pt idx="91">
                  <c:v>14.806720084276193</c:v>
                </c:pt>
                <c:pt idx="92">
                  <c:v>13.225723978852642</c:v>
                </c:pt>
                <c:pt idx="93">
                  <c:v>11.401103730196866</c:v>
                </c:pt>
                <c:pt idx="94">
                  <c:v>13.852744208271488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11.27818482551244</c:v>
                </c:pt>
                <c:pt idx="99">
                  <c:v>13.04260557317987</c:v>
                </c:pt>
                <c:pt idx="100">
                  <c:v>12.492758681544132</c:v>
                </c:pt>
                <c:pt idx="101">
                  <c:v>11.35633744048927</c:v>
                </c:pt>
                <c:pt idx="102">
                  <c:v>9.9840122993631155</c:v>
                </c:pt>
                <c:pt idx="103">
                  <c:v>10.636403322842213</c:v>
                </c:pt>
                <c:pt idx="104">
                  <c:v>10.168611930731686</c:v>
                </c:pt>
                <c:pt idx="105">
                  <c:v>11.862171407805505</c:v>
                </c:pt>
                <c:pt idx="106">
                  <c:v>15.183163053571592</c:v>
                </c:pt>
                <c:pt idx="107">
                  <c:v>15.281031343630332</c:v>
                </c:pt>
                <c:pt idx="108">
                  <c:v>13.693574148724482</c:v>
                </c:pt>
                <c:pt idx="109">
                  <c:v>14.600953126230593</c:v>
                </c:pt>
                <c:pt idx="110">
                  <c:v>13.133813011809295</c:v>
                </c:pt>
                <c:pt idx="111">
                  <c:v>12.7350980050674</c:v>
                </c:pt>
                <c:pt idx="112">
                  <c:v>13.272532742078338</c:v>
                </c:pt>
                <c:pt idx="113">
                  <c:v>14.401590650506947</c:v>
                </c:pt>
                <c:pt idx="114">
                  <c:v>14.708372953135651</c:v>
                </c:pt>
                <c:pt idx="115">
                  <c:v>15.860253584675133</c:v>
                </c:pt>
                <c:pt idx="116">
                  <c:v>13.889620282034116</c:v>
                </c:pt>
                <c:pt idx="117">
                  <c:v>14.925526254881134</c:v>
                </c:pt>
                <c:pt idx="118">
                  <c:v>11.312780545627987</c:v>
                </c:pt>
                <c:pt idx="119">
                  <c:v>10.667453661338968</c:v>
                </c:pt>
                <c:pt idx="120">
                  <c:v>13.393146005208763</c:v>
                </c:pt>
                <c:pt idx="121">
                  <c:v>11.838253585708431</c:v>
                </c:pt>
                <c:pt idx="122">
                  <c:v>9.7513851140074337</c:v>
                </c:pt>
                <c:pt idx="123">
                  <c:v>8.2984231392261734</c:v>
                </c:pt>
                <c:pt idx="124">
                  <c:v>6.2845379483738526</c:v>
                </c:pt>
                <c:pt idx="125">
                  <c:v>4.999298613996217</c:v>
                </c:pt>
                <c:pt idx="126">
                  <c:v>3.7327612361804654</c:v>
                </c:pt>
                <c:pt idx="127">
                  <c:v>3.6860826372137012</c:v>
                </c:pt>
                <c:pt idx="128">
                  <c:v>3.6885092272854507</c:v>
                </c:pt>
                <c:pt idx="129">
                  <c:v>4.1931644502665648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1'!$AE$7:$AE$500</c:f>
              <c:numCache>
                <c:formatCode>0.0</c:formatCode>
                <c:ptCount val="494"/>
                <c:pt idx="12">
                  <c:v>18.505473376542398</c:v>
                </c:pt>
                <c:pt idx="13">
                  <c:v>18.873862349100492</c:v>
                </c:pt>
                <c:pt idx="14">
                  <c:v>19.607172354327915</c:v>
                </c:pt>
                <c:pt idx="15">
                  <c:v>19.655851595932418</c:v>
                </c:pt>
                <c:pt idx="16">
                  <c:v>20.2724364552802</c:v>
                </c:pt>
                <c:pt idx="17">
                  <c:v>20.27004338720657</c:v>
                </c:pt>
                <c:pt idx="18">
                  <c:v>21.497277944936471</c:v>
                </c:pt>
                <c:pt idx="19">
                  <c:v>19.098940268222989</c:v>
                </c:pt>
                <c:pt idx="20">
                  <c:v>17.796221452661399</c:v>
                </c:pt>
                <c:pt idx="21">
                  <c:v>19.59953688645794</c:v>
                </c:pt>
                <c:pt idx="22">
                  <c:v>22.137435801869572</c:v>
                </c:pt>
                <c:pt idx="23">
                  <c:v>20.516318719008069</c:v>
                </c:pt>
                <c:pt idx="24">
                  <c:v>22.049921072393715</c:v>
                </c:pt>
                <c:pt idx="25">
                  <c:v>22.370743984513723</c:v>
                </c:pt>
                <c:pt idx="26">
                  <c:v>21.463252526937211</c:v>
                </c:pt>
                <c:pt idx="27">
                  <c:v>21.27068960067551</c:v>
                </c:pt>
                <c:pt idx="28">
                  <c:v>19.83662128771077</c:v>
                </c:pt>
                <c:pt idx="29">
                  <c:v>18.861579897641434</c:v>
                </c:pt>
                <c:pt idx="30">
                  <c:v>16.74071255603107</c:v>
                </c:pt>
                <c:pt idx="31">
                  <c:v>17.026868558987033</c:v>
                </c:pt>
                <c:pt idx="32">
                  <c:v>17.510933075220308</c:v>
                </c:pt>
                <c:pt idx="33">
                  <c:v>20.44480958360802</c:v>
                </c:pt>
                <c:pt idx="34">
                  <c:v>18.655028485217187</c:v>
                </c:pt>
                <c:pt idx="35">
                  <c:v>18.609809894009956</c:v>
                </c:pt>
                <c:pt idx="36">
                  <c:v>14.485280114184548</c:v>
                </c:pt>
                <c:pt idx="37">
                  <c:v>12.468148577821054</c:v>
                </c:pt>
                <c:pt idx="38">
                  <c:v>5.8744446083976811</c:v>
                </c:pt>
                <c:pt idx="39">
                  <c:v>2.7359314006772739</c:v>
                </c:pt>
                <c:pt idx="40">
                  <c:v>2.6121731009970688</c:v>
                </c:pt>
                <c:pt idx="41">
                  <c:v>2.677707966525162</c:v>
                </c:pt>
                <c:pt idx="42">
                  <c:v>4.0833405072743716</c:v>
                </c:pt>
                <c:pt idx="43">
                  <c:v>3.6122734724975487</c:v>
                </c:pt>
                <c:pt idx="44">
                  <c:v>2.7807840189531134</c:v>
                </c:pt>
                <c:pt idx="45">
                  <c:v>-2.5510252484142484</c:v>
                </c:pt>
                <c:pt idx="46">
                  <c:v>-4.1707395937103229</c:v>
                </c:pt>
                <c:pt idx="47">
                  <c:v>-5.2787551215152178</c:v>
                </c:pt>
                <c:pt idx="48">
                  <c:v>-3.2972175556680838</c:v>
                </c:pt>
                <c:pt idx="49">
                  <c:v>-2.5660578933311058</c:v>
                </c:pt>
                <c:pt idx="50">
                  <c:v>3.274823463825598</c:v>
                </c:pt>
                <c:pt idx="51">
                  <c:v>6.1432957108833639</c:v>
                </c:pt>
                <c:pt idx="52">
                  <c:v>7.5644558640371136</c:v>
                </c:pt>
                <c:pt idx="53">
                  <c:v>6.4889113294752869</c:v>
                </c:pt>
                <c:pt idx="54">
                  <c:v>4.501537828267189</c:v>
                </c:pt>
                <c:pt idx="55">
                  <c:v>2.8909400656419422</c:v>
                </c:pt>
                <c:pt idx="56">
                  <c:v>3.4998679006152993</c:v>
                </c:pt>
                <c:pt idx="57">
                  <c:v>5.9437536750532445</c:v>
                </c:pt>
                <c:pt idx="58">
                  <c:v>6.886772949083479</c:v>
                </c:pt>
                <c:pt idx="59">
                  <c:v>9.2717920952896549</c:v>
                </c:pt>
                <c:pt idx="60">
                  <c:v>7.8633270321360982</c:v>
                </c:pt>
                <c:pt idx="61">
                  <c:v>6.3066673724487856</c:v>
                </c:pt>
                <c:pt idx="62">
                  <c:v>5.8553847422618333</c:v>
                </c:pt>
                <c:pt idx="63">
                  <c:v>6.9815271164143837</c:v>
                </c:pt>
                <c:pt idx="64">
                  <c:v>6.8701997768101108</c:v>
                </c:pt>
                <c:pt idx="65">
                  <c:v>9.6359286154564359</c:v>
                </c:pt>
                <c:pt idx="66">
                  <c:v>12.741950921419816</c:v>
                </c:pt>
                <c:pt idx="67">
                  <c:v>16.678110319305944</c:v>
                </c:pt>
                <c:pt idx="68">
                  <c:v>15.827344783256109</c:v>
                </c:pt>
                <c:pt idx="69">
                  <c:v>20.257845164254547</c:v>
                </c:pt>
                <c:pt idx="70">
                  <c:v>20.356293063178811</c:v>
                </c:pt>
                <c:pt idx="71">
                  <c:v>18.461892374935857</c:v>
                </c:pt>
                <c:pt idx="72">
                  <c:v>20.180037551836193</c:v>
                </c:pt>
                <c:pt idx="73">
                  <c:v>20.125378289401954</c:v>
                </c:pt>
                <c:pt idx="74">
                  <c:v>21.295562671327573</c:v>
                </c:pt>
                <c:pt idx="75">
                  <c:v>21.174314752184983</c:v>
                </c:pt>
                <c:pt idx="76">
                  <c:v>21.559341389473559</c:v>
                </c:pt>
                <c:pt idx="77">
                  <c:v>18.828481511704439</c:v>
                </c:pt>
                <c:pt idx="78">
                  <c:v>18.399299716595664</c:v>
                </c:pt>
                <c:pt idx="79">
                  <c:v>13.896282852063962</c:v>
                </c:pt>
                <c:pt idx="80">
                  <c:v>13.729517407310524</c:v>
                </c:pt>
                <c:pt idx="81">
                  <c:v>9.7571605997360535</c:v>
                </c:pt>
                <c:pt idx="82">
                  <c:v>8.5755129050365753</c:v>
                </c:pt>
                <c:pt idx="83">
                  <c:v>7.5769099074453123</c:v>
                </c:pt>
                <c:pt idx="84">
                  <c:v>7.8070054408712224</c:v>
                </c:pt>
                <c:pt idx="85">
                  <c:v>9.1124359088913991</c:v>
                </c:pt>
                <c:pt idx="86">
                  <c:v>9.7049360329264971</c:v>
                </c:pt>
                <c:pt idx="87">
                  <c:v>9.1924088419085024</c:v>
                </c:pt>
                <c:pt idx="88">
                  <c:v>9.6497264328388184</c:v>
                </c:pt>
                <c:pt idx="89">
                  <c:v>10.670722788914361</c:v>
                </c:pt>
                <c:pt idx="90">
                  <c:v>9.7057411273919314</c:v>
                </c:pt>
                <c:pt idx="91">
                  <c:v>12.604684424828989</c:v>
                </c:pt>
                <c:pt idx="92">
                  <c:v>12.899510714992829</c:v>
                </c:pt>
                <c:pt idx="93">
                  <c:v>11.096052388537458</c:v>
                </c:pt>
                <c:pt idx="94">
                  <c:v>12.789437479395673</c:v>
                </c:pt>
                <c:pt idx="95">
                  <c:v>14.880362878812775</c:v>
                </c:pt>
                <c:pt idx="96">
                  <c:v>12.951667835057279</c:v>
                </c:pt>
                <c:pt idx="97">
                  <c:v>13.715466639684209</c:v>
                </c:pt>
                <c:pt idx="98">
                  <c:v>11.262095932092024</c:v>
                </c:pt>
                <c:pt idx="99">
                  <c:v>9.0554296239953516</c:v>
                </c:pt>
                <c:pt idx="100">
                  <c:v>6.5336533181419583</c:v>
                </c:pt>
                <c:pt idx="101">
                  <c:v>5.6695315778279394</c:v>
                </c:pt>
                <c:pt idx="102">
                  <c:v>6.6458335814993319</c:v>
                </c:pt>
                <c:pt idx="103">
                  <c:v>6.5593813472239182</c:v>
                </c:pt>
                <c:pt idx="104">
                  <c:v>6.4139198584460217</c:v>
                </c:pt>
                <c:pt idx="105">
                  <c:v>7.6636221063640591</c:v>
                </c:pt>
                <c:pt idx="106">
                  <c:v>9.130221597874467</c:v>
                </c:pt>
                <c:pt idx="107">
                  <c:v>9.3470644049861136</c:v>
                </c:pt>
                <c:pt idx="108">
                  <c:v>8.9294671616440269</c:v>
                </c:pt>
                <c:pt idx="109">
                  <c:v>7.7385386420615561</c:v>
                </c:pt>
                <c:pt idx="110">
                  <c:v>7.0495296710545006</c:v>
                </c:pt>
                <c:pt idx="111">
                  <c:v>8.5929058959774949</c:v>
                </c:pt>
                <c:pt idx="112">
                  <c:v>9.3825557729323918</c:v>
                </c:pt>
                <c:pt idx="113">
                  <c:v>10.850306891130472</c:v>
                </c:pt>
                <c:pt idx="114">
                  <c:v>10.180218592793167</c:v>
                </c:pt>
                <c:pt idx="115">
                  <c:v>11.405722301609572</c:v>
                </c:pt>
                <c:pt idx="116">
                  <c:v>11.41830899056022</c:v>
                </c:pt>
                <c:pt idx="117">
                  <c:v>11.609333035125374</c:v>
                </c:pt>
                <c:pt idx="118">
                  <c:v>10.49549967090482</c:v>
                </c:pt>
                <c:pt idx="119">
                  <c:v>9.7691783835594777</c:v>
                </c:pt>
                <c:pt idx="120">
                  <c:v>10.54955171558079</c:v>
                </c:pt>
                <c:pt idx="121">
                  <c:v>11.210786666929053</c:v>
                </c:pt>
                <c:pt idx="122">
                  <c:v>12.532260656106418</c:v>
                </c:pt>
                <c:pt idx="123">
                  <c:v>11.130592270015029</c:v>
                </c:pt>
                <c:pt idx="124">
                  <c:v>10.752640121810941</c:v>
                </c:pt>
                <c:pt idx="125">
                  <c:v>9.1481426325825197</c:v>
                </c:pt>
                <c:pt idx="126">
                  <c:v>7.557381452043586</c:v>
                </c:pt>
                <c:pt idx="127">
                  <c:v>6.963634306200035</c:v>
                </c:pt>
                <c:pt idx="128">
                  <c:v>7.940828894585251</c:v>
                </c:pt>
                <c:pt idx="129">
                  <c:v>7.7852320403639368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1'!$AS$7:$AS$500</c:f>
              <c:numCache>
                <c:formatCode>0.0</c:formatCode>
                <c:ptCount val="494"/>
                <c:pt idx="12">
                  <c:v>12.39176904081873</c:v>
                </c:pt>
                <c:pt idx="13">
                  <c:v>12.808604035776455</c:v>
                </c:pt>
                <c:pt idx="14">
                  <c:v>13.427828935623324</c:v>
                </c:pt>
                <c:pt idx="15">
                  <c:v>13.225795362863124</c:v>
                </c:pt>
                <c:pt idx="16">
                  <c:v>14.320824645777506</c:v>
                </c:pt>
                <c:pt idx="17">
                  <c:v>14.66055726063513</c:v>
                </c:pt>
                <c:pt idx="18">
                  <c:v>16.073887653708212</c:v>
                </c:pt>
                <c:pt idx="19">
                  <c:v>15.064714130232289</c:v>
                </c:pt>
                <c:pt idx="20">
                  <c:v>13.483176394790689</c:v>
                </c:pt>
                <c:pt idx="21">
                  <c:v>14.759266065646457</c:v>
                </c:pt>
                <c:pt idx="22">
                  <c:v>16.304346793567291</c:v>
                </c:pt>
                <c:pt idx="23">
                  <c:v>14.703090239450646</c:v>
                </c:pt>
                <c:pt idx="24">
                  <c:v>15.789856859073154</c:v>
                </c:pt>
                <c:pt idx="25">
                  <c:v>15.156292867344106</c:v>
                </c:pt>
                <c:pt idx="26">
                  <c:v>14.373080624874504</c:v>
                </c:pt>
                <c:pt idx="27">
                  <c:v>15.710719926088785</c:v>
                </c:pt>
                <c:pt idx="28">
                  <c:v>15.662027056958223</c:v>
                </c:pt>
                <c:pt idx="29">
                  <c:v>16.551716579634544</c:v>
                </c:pt>
                <c:pt idx="30">
                  <c:v>16.317946705800736</c:v>
                </c:pt>
                <c:pt idx="31">
                  <c:v>17.686491372112428</c:v>
                </c:pt>
                <c:pt idx="32">
                  <c:v>19.295405700305352</c:v>
                </c:pt>
                <c:pt idx="33">
                  <c:v>20.668607877228084</c:v>
                </c:pt>
                <c:pt idx="34">
                  <c:v>19.017784911350446</c:v>
                </c:pt>
                <c:pt idx="35">
                  <c:v>19.112221097928654</c:v>
                </c:pt>
                <c:pt idx="36">
                  <c:v>16.352730452517235</c:v>
                </c:pt>
                <c:pt idx="37">
                  <c:v>15.898755582363465</c:v>
                </c:pt>
                <c:pt idx="38">
                  <c:v>12.360080184250947</c:v>
                </c:pt>
                <c:pt idx="39">
                  <c:v>9.9460069864232707</c:v>
                </c:pt>
                <c:pt idx="40">
                  <c:v>8.6578691239113823</c:v>
                </c:pt>
                <c:pt idx="41">
                  <c:v>7.0188310402850513</c:v>
                </c:pt>
                <c:pt idx="42">
                  <c:v>5.9828440819693469</c:v>
                </c:pt>
                <c:pt idx="43">
                  <c:v>4.3874405952900872</c:v>
                </c:pt>
                <c:pt idx="44">
                  <c:v>2.9351702528517052</c:v>
                </c:pt>
                <c:pt idx="45">
                  <c:v>-0.84937973382260168</c:v>
                </c:pt>
                <c:pt idx="46">
                  <c:v>-1.2765276070111184</c:v>
                </c:pt>
                <c:pt idx="47">
                  <c:v>-1.410969117770378</c:v>
                </c:pt>
                <c:pt idx="48">
                  <c:v>-0.17834984952087041</c:v>
                </c:pt>
                <c:pt idx="49">
                  <c:v>0.29623922766445787</c:v>
                </c:pt>
                <c:pt idx="50">
                  <c:v>4.2455776446733751</c:v>
                </c:pt>
                <c:pt idx="51">
                  <c:v>5.977148913421118</c:v>
                </c:pt>
                <c:pt idx="52">
                  <c:v>6.6800058164897536</c:v>
                </c:pt>
                <c:pt idx="53">
                  <c:v>6.3905180416870166</c:v>
                </c:pt>
                <c:pt idx="54">
                  <c:v>5.1855197854954582</c:v>
                </c:pt>
                <c:pt idx="55">
                  <c:v>3.9375995671646393</c:v>
                </c:pt>
                <c:pt idx="56">
                  <c:v>5.3900663701347042</c:v>
                </c:pt>
                <c:pt idx="57">
                  <c:v>8.3113066967949152</c:v>
                </c:pt>
                <c:pt idx="58">
                  <c:v>9.5601762816799294</c:v>
                </c:pt>
                <c:pt idx="59">
                  <c:v>11.151734014357601</c:v>
                </c:pt>
                <c:pt idx="60">
                  <c:v>12.005136008698017</c:v>
                </c:pt>
                <c:pt idx="61">
                  <c:v>11.853883637591338</c:v>
                </c:pt>
                <c:pt idx="62">
                  <c:v>10.682862102925085</c:v>
                </c:pt>
                <c:pt idx="63">
                  <c:v>10.863594919718224</c:v>
                </c:pt>
                <c:pt idx="64">
                  <c:v>10.821679999302106</c:v>
                </c:pt>
                <c:pt idx="65">
                  <c:v>12.734978185157203</c:v>
                </c:pt>
                <c:pt idx="66">
                  <c:v>16.285087584071476</c:v>
                </c:pt>
                <c:pt idx="67">
                  <c:v>19.233772387420544</c:v>
                </c:pt>
                <c:pt idx="68">
                  <c:v>18.206405012826778</c:v>
                </c:pt>
                <c:pt idx="69">
                  <c:v>21.274358088312638</c:v>
                </c:pt>
                <c:pt idx="70">
                  <c:v>20.675088084391845</c:v>
                </c:pt>
                <c:pt idx="71">
                  <c:v>18.911703059387477</c:v>
                </c:pt>
                <c:pt idx="72">
                  <c:v>19.601011521199794</c:v>
                </c:pt>
                <c:pt idx="73">
                  <c:v>18.918025534597888</c:v>
                </c:pt>
                <c:pt idx="74">
                  <c:v>20.004434737381516</c:v>
                </c:pt>
                <c:pt idx="75">
                  <c:v>20.112754749551613</c:v>
                </c:pt>
                <c:pt idx="76">
                  <c:v>20.063271467080199</c:v>
                </c:pt>
                <c:pt idx="77">
                  <c:v>17.284274716086358</c:v>
                </c:pt>
                <c:pt idx="78">
                  <c:v>15.755317054031991</c:v>
                </c:pt>
                <c:pt idx="79">
                  <c:v>12.733055495336359</c:v>
                </c:pt>
                <c:pt idx="80">
                  <c:v>11.294983036823922</c:v>
                </c:pt>
                <c:pt idx="81">
                  <c:v>7.7351550351232987</c:v>
                </c:pt>
                <c:pt idx="82">
                  <c:v>7.0882232578994433</c:v>
                </c:pt>
                <c:pt idx="83">
                  <c:v>6.2380545640071716</c:v>
                </c:pt>
                <c:pt idx="84">
                  <c:v>5.8654303211171452</c:v>
                </c:pt>
                <c:pt idx="85">
                  <c:v>6.5522884671294719</c:v>
                </c:pt>
                <c:pt idx="86">
                  <c:v>6.7621287772605703</c:v>
                </c:pt>
                <c:pt idx="87">
                  <c:v>6.9283965896471216</c:v>
                </c:pt>
                <c:pt idx="88">
                  <c:v>8.0486337623520541</c:v>
                </c:pt>
                <c:pt idx="89">
                  <c:v>9.4236349462442082</c:v>
                </c:pt>
                <c:pt idx="90">
                  <c:v>9.8653815352363097</c:v>
                </c:pt>
                <c:pt idx="91">
                  <c:v>12.738219885565869</c:v>
                </c:pt>
                <c:pt idx="92">
                  <c:v>13.565285536266941</c:v>
                </c:pt>
                <c:pt idx="93">
                  <c:v>12.433964297195303</c:v>
                </c:pt>
                <c:pt idx="94">
                  <c:v>12.971268064261608</c:v>
                </c:pt>
                <c:pt idx="95">
                  <c:v>13.891781541050179</c:v>
                </c:pt>
                <c:pt idx="96">
                  <c:v>11.840280525835013</c:v>
                </c:pt>
                <c:pt idx="97">
                  <c:v>13.346196205886258</c:v>
                </c:pt>
                <c:pt idx="98">
                  <c:v>12.212404230377288</c:v>
                </c:pt>
                <c:pt idx="99">
                  <c:v>10.566659775209402</c:v>
                </c:pt>
                <c:pt idx="100">
                  <c:v>9.6351014701762523</c:v>
                </c:pt>
                <c:pt idx="101">
                  <c:v>9.5129947478937709</c:v>
                </c:pt>
                <c:pt idx="102">
                  <c:v>9.5321946814752749</c:v>
                </c:pt>
                <c:pt idx="103">
                  <c:v>9.0501772115795234</c:v>
                </c:pt>
                <c:pt idx="104">
                  <c:v>9.0081906766496473</c:v>
                </c:pt>
                <c:pt idx="105">
                  <c:v>9.3821842534926674</c:v>
                </c:pt>
                <c:pt idx="106">
                  <c:v>9.8051980435825783</c:v>
                </c:pt>
                <c:pt idx="107">
                  <c:v>11.111177885244672</c:v>
                </c:pt>
                <c:pt idx="108">
                  <c:v>11.563653606765499</c:v>
                </c:pt>
                <c:pt idx="109">
                  <c:v>10.218662575302289</c:v>
                </c:pt>
                <c:pt idx="110">
                  <c:v>9.3130357807174704</c:v>
                </c:pt>
                <c:pt idx="111">
                  <c:v>9.7467356095008739</c:v>
                </c:pt>
                <c:pt idx="112">
                  <c:v>9.968486045090728</c:v>
                </c:pt>
                <c:pt idx="113">
                  <c:v>10.420723425395508</c:v>
                </c:pt>
                <c:pt idx="114">
                  <c:v>11.442702525792399</c:v>
                </c:pt>
                <c:pt idx="115">
                  <c:v>12.487767207739481</c:v>
                </c:pt>
                <c:pt idx="116">
                  <c:v>12.136786503257355</c:v>
                </c:pt>
                <c:pt idx="117">
                  <c:v>13.251140482893462</c:v>
                </c:pt>
                <c:pt idx="118">
                  <c:v>13.28375833500661</c:v>
                </c:pt>
                <c:pt idx="119">
                  <c:v>11.527330287503105</c:v>
                </c:pt>
                <c:pt idx="120">
                  <c:v>11.112913866897472</c:v>
                </c:pt>
                <c:pt idx="121">
                  <c:v>11.204897578822653</c:v>
                </c:pt>
                <c:pt idx="122">
                  <c:v>11.520525623452514</c:v>
                </c:pt>
                <c:pt idx="123">
                  <c:v>10.632232722529494</c:v>
                </c:pt>
                <c:pt idx="124">
                  <c:v>10.740300633625651</c:v>
                </c:pt>
                <c:pt idx="125">
                  <c:v>10.290100833716664</c:v>
                </c:pt>
                <c:pt idx="126">
                  <c:v>9.2211574853492806</c:v>
                </c:pt>
                <c:pt idx="127">
                  <c:v>8.6310963473374755</c:v>
                </c:pt>
                <c:pt idx="128">
                  <c:v>8.5650171728334499</c:v>
                </c:pt>
                <c:pt idx="129">
                  <c:v>7.5975676986170413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82112"/>
        <c:axId val="178978816"/>
      </c:lineChart>
      <c:dateAx>
        <c:axId val="178682112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97881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8978816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868211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1'!$Q$7:$Q$500</c:f>
              <c:numCache>
                <c:formatCode>0.0</c:formatCode>
                <c:ptCount val="494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1'!$N$2:$P$2</c:f>
              <c:strCache>
                <c:ptCount val="1"/>
                <c:pt idx="0">
                  <c:v> 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1'!$N$7:$N$500</c:f>
              <c:numCache>
                <c:formatCode>0.0</c:formatCode>
                <c:ptCount val="494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1'!$K$2:$M$2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1'!$K$7:$K$500</c:f>
              <c:numCache>
                <c:formatCode>0.0</c:formatCode>
                <c:ptCount val="494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09792"/>
        <c:axId val="178733056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1'!$G$7:$G$500</c:f>
              <c:numCache>
                <c:formatCode>0.0</c:formatCode>
                <c:ptCount val="494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34592"/>
        <c:axId val="178736128"/>
      </c:lineChart>
      <c:dateAx>
        <c:axId val="179009792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17873305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7873305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79009792"/>
        <c:crosses val="autoZero"/>
        <c:crossBetween val="midCat"/>
        <c:majorUnit val="4"/>
      </c:valAx>
      <c:dateAx>
        <c:axId val="17873459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78736128"/>
        <c:crosses val="autoZero"/>
        <c:auto val="1"/>
        <c:lblOffset val="100"/>
        <c:baseTimeUnit val="months"/>
      </c:dateAx>
      <c:valAx>
        <c:axId val="178736128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78734592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comercio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1'!$K$7:$K$500</c:f>
              <c:numCache>
                <c:formatCode>0.0</c:formatCode>
                <c:ptCount val="494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1'!$L$7:$L$500</c:f>
              <c:numCache>
                <c:formatCode>0.0</c:formatCode>
                <c:ptCount val="494"/>
                <c:pt idx="84">
                  <c:v>7.9345490200935469</c:v>
                </c:pt>
                <c:pt idx="85">
                  <c:v>8.7479265635799894</c:v>
                </c:pt>
                <c:pt idx="86">
                  <c:v>6.8424892073433661</c:v>
                </c:pt>
                <c:pt idx="87">
                  <c:v>7.1537193513329651</c:v>
                </c:pt>
                <c:pt idx="88">
                  <c:v>7.0924092152010729</c:v>
                </c:pt>
                <c:pt idx="89">
                  <c:v>7.004507965268493</c:v>
                </c:pt>
                <c:pt idx="90">
                  <c:v>7.2360119466197137</c:v>
                </c:pt>
                <c:pt idx="91">
                  <c:v>7.125036704190963</c:v>
                </c:pt>
                <c:pt idx="92">
                  <c:v>6.8945340367623675</c:v>
                </c:pt>
                <c:pt idx="93">
                  <c:v>7.1883724453017619</c:v>
                </c:pt>
                <c:pt idx="94">
                  <c:v>6.6389807958743869</c:v>
                </c:pt>
                <c:pt idx="95">
                  <c:v>6.4396360524949783</c:v>
                </c:pt>
                <c:pt idx="96">
                  <c:v>6.4201853735809484</c:v>
                </c:pt>
                <c:pt idx="97">
                  <c:v>6.3520008870919629</c:v>
                </c:pt>
                <c:pt idx="98">
                  <c:v>6.257895577809828</c:v>
                </c:pt>
                <c:pt idx="99">
                  <c:v>5.9723921931852928</c:v>
                </c:pt>
                <c:pt idx="100">
                  <c:v>5.7994443883841766</c:v>
                </c:pt>
                <c:pt idx="101">
                  <c:v>6.1963520386099233</c:v>
                </c:pt>
                <c:pt idx="102">
                  <c:v>5.6506261608419788</c:v>
                </c:pt>
                <c:pt idx="103">
                  <c:v>5.5018822049095393</c:v>
                </c:pt>
                <c:pt idx="104">
                  <c:v>5.2648061730301059</c:v>
                </c:pt>
                <c:pt idx="105">
                  <c:v>5.3210779848427414</c:v>
                </c:pt>
                <c:pt idx="106">
                  <c:v>5.2204692214107213</c:v>
                </c:pt>
                <c:pt idx="107">
                  <c:v>5.2742914788392188</c:v>
                </c:pt>
                <c:pt idx="108">
                  <c:v>5.2847722854794892</c:v>
                </c:pt>
                <c:pt idx="109">
                  <c:v>5.5181542645438171</c:v>
                </c:pt>
                <c:pt idx="110">
                  <c:v>5.4522568421928517</c:v>
                </c:pt>
                <c:pt idx="111">
                  <c:v>5.5670550231722427</c:v>
                </c:pt>
                <c:pt idx="112">
                  <c:v>5.2827961398552805</c:v>
                </c:pt>
                <c:pt idx="113">
                  <c:v>5.7113793215964961</c:v>
                </c:pt>
                <c:pt idx="114">
                  <c:v>5.5295721727949161</c:v>
                </c:pt>
                <c:pt idx="115">
                  <c:v>5.7009310119886552</c:v>
                </c:pt>
                <c:pt idx="116">
                  <c:v>5.5236402854138307</c:v>
                </c:pt>
                <c:pt idx="117">
                  <c:v>5.7648304512650892</c:v>
                </c:pt>
                <c:pt idx="118">
                  <c:v>5.607893200156334</c:v>
                </c:pt>
                <c:pt idx="119">
                  <c:v>5.9062377760400713</c:v>
                </c:pt>
                <c:pt idx="120">
                  <c:v>6.1313677293026814</c:v>
                </c:pt>
                <c:pt idx="121">
                  <c:v>6.3603777598715503</c:v>
                </c:pt>
                <c:pt idx="122">
                  <c:v>6.1012077241755112</c:v>
                </c:pt>
                <c:pt idx="123">
                  <c:v>5.9176314808398196</c:v>
                </c:pt>
                <c:pt idx="124">
                  <c:v>5.7712906225209792</c:v>
                </c:pt>
                <c:pt idx="125">
                  <c:v>5.7764030016906611</c:v>
                </c:pt>
                <c:pt idx="126">
                  <c:v>5.6833298169182314</c:v>
                </c:pt>
                <c:pt idx="127">
                  <c:v>5.7887251999799219</c:v>
                </c:pt>
                <c:pt idx="128">
                  <c:v>5.8587015028244167</c:v>
                </c:pt>
                <c:pt idx="129">
                  <c:v>5.5713447176864221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1'!$M$7:$M$500</c:f>
              <c:numCache>
                <c:formatCode>0.0</c:formatCode>
                <c:ptCount val="494"/>
                <c:pt idx="84">
                  <c:v>13.885975581647898</c:v>
                </c:pt>
                <c:pt idx="85">
                  <c:v>12.841079076939385</c:v>
                </c:pt>
                <c:pt idx="86">
                  <c:v>10.993208854277523</c:v>
                </c:pt>
                <c:pt idx="87">
                  <c:v>11.11862965641018</c:v>
                </c:pt>
                <c:pt idx="88">
                  <c:v>10.892780111542804</c:v>
                </c:pt>
                <c:pt idx="89">
                  <c:v>11.069089415975037</c:v>
                </c:pt>
                <c:pt idx="90">
                  <c:v>11.11571503580709</c:v>
                </c:pt>
                <c:pt idx="91">
                  <c:v>10.6665350824013</c:v>
                </c:pt>
                <c:pt idx="92">
                  <c:v>11.022305956128957</c:v>
                </c:pt>
                <c:pt idx="93">
                  <c:v>10.174885845762081</c:v>
                </c:pt>
                <c:pt idx="94">
                  <c:v>11.091098509406459</c:v>
                </c:pt>
                <c:pt idx="95">
                  <c:v>10.437750909014721</c:v>
                </c:pt>
                <c:pt idx="96">
                  <c:v>10.815662098772957</c:v>
                </c:pt>
                <c:pt idx="97">
                  <c:v>10.287635810321621</c:v>
                </c:pt>
                <c:pt idx="98">
                  <c:v>11.375784584375012</c:v>
                </c:pt>
                <c:pt idx="99">
                  <c:v>11.071794970937495</c:v>
                </c:pt>
                <c:pt idx="100">
                  <c:v>11.069368667306577</c:v>
                </c:pt>
                <c:pt idx="101">
                  <c:v>9.4834937933566223</c:v>
                </c:pt>
                <c:pt idx="102">
                  <c:v>10.103122554276478</c:v>
                </c:pt>
                <c:pt idx="103">
                  <c:v>9.1105911661443617</c:v>
                </c:pt>
                <c:pt idx="104">
                  <c:v>8.8290249133065366</c:v>
                </c:pt>
                <c:pt idx="105">
                  <c:v>8.8672979948331871</c:v>
                </c:pt>
                <c:pt idx="106">
                  <c:v>8.198723638467083</c:v>
                </c:pt>
                <c:pt idx="107">
                  <c:v>7.9730256528947256</c:v>
                </c:pt>
                <c:pt idx="108">
                  <c:v>8.3226654049551438</c:v>
                </c:pt>
                <c:pt idx="109">
                  <c:v>7.8036065890156969</c:v>
                </c:pt>
                <c:pt idx="110">
                  <c:v>8.1683457396932528</c:v>
                </c:pt>
                <c:pt idx="111">
                  <c:v>7.8905429710960213</c:v>
                </c:pt>
                <c:pt idx="112">
                  <c:v>8.0814116425379385</c:v>
                </c:pt>
                <c:pt idx="113">
                  <c:v>8.0822841641447436</c:v>
                </c:pt>
                <c:pt idx="114">
                  <c:v>7.5611642442675038</c:v>
                </c:pt>
                <c:pt idx="115">
                  <c:v>7.8237022697967475</c:v>
                </c:pt>
                <c:pt idx="116">
                  <c:v>6.7762791700470597</c:v>
                </c:pt>
                <c:pt idx="117">
                  <c:v>6.2794680003424563</c:v>
                </c:pt>
                <c:pt idx="118">
                  <c:v>7.6058312050306531</c:v>
                </c:pt>
                <c:pt idx="119">
                  <c:v>7.370222798872728</c:v>
                </c:pt>
                <c:pt idx="120">
                  <c:v>7.7377699307429086</c:v>
                </c:pt>
                <c:pt idx="121">
                  <c:v>8.1278525900319156</c:v>
                </c:pt>
                <c:pt idx="122">
                  <c:v>8.4972524704068952</c:v>
                </c:pt>
                <c:pt idx="123">
                  <c:v>8.3933239732776954</c:v>
                </c:pt>
                <c:pt idx="124">
                  <c:v>8.6629449025872098</c:v>
                </c:pt>
                <c:pt idx="125">
                  <c:v>7.9335158750111407</c:v>
                </c:pt>
                <c:pt idx="126">
                  <c:v>7.168358797673398</c:v>
                </c:pt>
                <c:pt idx="127">
                  <c:v>6.9649154081068527</c:v>
                </c:pt>
                <c:pt idx="128">
                  <c:v>7.1215510963571198</c:v>
                </c:pt>
                <c:pt idx="129">
                  <c:v>9.1357758671920344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77728"/>
        <c:axId val="175179264"/>
      </c:lineChart>
      <c:dateAx>
        <c:axId val="175177728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17926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75179264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177728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1'!$N$3</c:f>
              <c:strCache>
                <c:ptCount val="1"/>
                <c:pt idx="0">
                  <c:v>comex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1'!$N$7:$N$500</c:f>
              <c:numCache>
                <c:formatCode>0.0</c:formatCode>
                <c:ptCount val="494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1'!$O$3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1'!$O$7:$O$500</c:f>
              <c:numCache>
                <c:formatCode>0.0</c:formatCode>
                <c:ptCount val="494"/>
                <c:pt idx="84">
                  <c:v>1.5992605766579482</c:v>
                </c:pt>
                <c:pt idx="85">
                  <c:v>1.5201833489137551</c:v>
                </c:pt>
                <c:pt idx="86">
                  <c:v>1.4536419258085347</c:v>
                </c:pt>
                <c:pt idx="87">
                  <c:v>1.2766490627366318</c:v>
                </c:pt>
                <c:pt idx="88">
                  <c:v>1.1652457123381132</c:v>
                </c:pt>
                <c:pt idx="89">
                  <c:v>1.1594420622293382</c:v>
                </c:pt>
                <c:pt idx="90">
                  <c:v>1.282517036762912</c:v>
                </c:pt>
                <c:pt idx="91">
                  <c:v>1.5204008062693743</c:v>
                </c:pt>
                <c:pt idx="92">
                  <c:v>1.3135641342240492</c:v>
                </c:pt>
                <c:pt idx="93">
                  <c:v>1.5634216322485095</c:v>
                </c:pt>
                <c:pt idx="94">
                  <c:v>1.3861692296394117</c:v>
                </c:pt>
                <c:pt idx="95">
                  <c:v>1.5128739369708393</c:v>
                </c:pt>
                <c:pt idx="96">
                  <c:v>2.0253880406420528</c:v>
                </c:pt>
                <c:pt idx="97">
                  <c:v>1.4685126367093424</c:v>
                </c:pt>
                <c:pt idx="98">
                  <c:v>1.3952677077475253</c:v>
                </c:pt>
                <c:pt idx="99">
                  <c:v>1.4654610817892866</c:v>
                </c:pt>
                <c:pt idx="100">
                  <c:v>1.0215195241530253</c:v>
                </c:pt>
                <c:pt idx="101">
                  <c:v>1.1871845049230478</c:v>
                </c:pt>
                <c:pt idx="102">
                  <c:v>1.1136074675088106</c:v>
                </c:pt>
                <c:pt idx="103">
                  <c:v>1.2883507273028563</c:v>
                </c:pt>
                <c:pt idx="104">
                  <c:v>1.0518275822548373</c:v>
                </c:pt>
                <c:pt idx="105">
                  <c:v>1.2244827463166235</c:v>
                </c:pt>
                <c:pt idx="106">
                  <c:v>1.4029675997861781</c:v>
                </c:pt>
                <c:pt idx="107">
                  <c:v>1.2304519005111727</c:v>
                </c:pt>
                <c:pt idx="108">
                  <c:v>1.5164041911724901</c:v>
                </c:pt>
                <c:pt idx="109">
                  <c:v>1.6581105727950991</c:v>
                </c:pt>
                <c:pt idx="110">
                  <c:v>1.2203524717978489</c:v>
                </c:pt>
                <c:pt idx="111">
                  <c:v>1.5500471797138695</c:v>
                </c:pt>
                <c:pt idx="112">
                  <c:v>1.2428675282110295</c:v>
                </c:pt>
                <c:pt idx="113">
                  <c:v>1.6046976974281602</c:v>
                </c:pt>
                <c:pt idx="114">
                  <c:v>1.4555430115189918</c:v>
                </c:pt>
                <c:pt idx="115">
                  <c:v>1.5174930043728518</c:v>
                </c:pt>
                <c:pt idx="116">
                  <c:v>1.1955111422170426</c:v>
                </c:pt>
                <c:pt idx="117">
                  <c:v>1.2719202144364641</c:v>
                </c:pt>
                <c:pt idx="118">
                  <c:v>1.3801817198953734</c:v>
                </c:pt>
                <c:pt idx="119">
                  <c:v>1.5875071771999423</c:v>
                </c:pt>
                <c:pt idx="120">
                  <c:v>1.5592783054401773</c:v>
                </c:pt>
                <c:pt idx="121">
                  <c:v>1.4349342698509562</c:v>
                </c:pt>
                <c:pt idx="122">
                  <c:v>1.6036655001878166</c:v>
                </c:pt>
                <c:pt idx="123">
                  <c:v>1.746347169192747</c:v>
                </c:pt>
                <c:pt idx="124">
                  <c:v>1.3775519155017051</c:v>
                </c:pt>
                <c:pt idx="125">
                  <c:v>1.4582992533577621</c:v>
                </c:pt>
                <c:pt idx="126">
                  <c:v>1.4198468154110822</c:v>
                </c:pt>
                <c:pt idx="127">
                  <c:v>1.2771090580793927</c:v>
                </c:pt>
                <c:pt idx="128">
                  <c:v>1.4163427643100746</c:v>
                </c:pt>
                <c:pt idx="129">
                  <c:v>1.6573520472038097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1'!$P$3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1'!$P$7:$P$500</c:f>
              <c:numCache>
                <c:formatCode>0.0</c:formatCode>
                <c:ptCount val="494"/>
                <c:pt idx="84">
                  <c:v>2.1423179466952456</c:v>
                </c:pt>
                <c:pt idx="85">
                  <c:v>2.0953665672094592</c:v>
                </c:pt>
                <c:pt idx="86">
                  <c:v>2.0507794838662039</c:v>
                </c:pt>
                <c:pt idx="87">
                  <c:v>1.8876556355107634</c:v>
                </c:pt>
                <c:pt idx="88">
                  <c:v>1.9833324124911127</c:v>
                </c:pt>
                <c:pt idx="89">
                  <c:v>1.8839872119990264</c:v>
                </c:pt>
                <c:pt idx="90">
                  <c:v>1.7922752793318626</c:v>
                </c:pt>
                <c:pt idx="91">
                  <c:v>1.8796683960316261</c:v>
                </c:pt>
                <c:pt idx="92">
                  <c:v>1.7691063868823258</c:v>
                </c:pt>
                <c:pt idx="93">
                  <c:v>1.7905766682535385</c:v>
                </c:pt>
                <c:pt idx="94">
                  <c:v>1.8152955775910864</c:v>
                </c:pt>
                <c:pt idx="95">
                  <c:v>1.8519406511584169</c:v>
                </c:pt>
                <c:pt idx="96">
                  <c:v>1.9409025910652504</c:v>
                </c:pt>
                <c:pt idx="97">
                  <c:v>1.7031621634800065</c:v>
                </c:pt>
                <c:pt idx="98">
                  <c:v>1.8499777390643179</c:v>
                </c:pt>
                <c:pt idx="99">
                  <c:v>1.7693950851914799</c:v>
                </c:pt>
                <c:pt idx="100">
                  <c:v>1.6340814842366758</c:v>
                </c:pt>
                <c:pt idx="101">
                  <c:v>1.6914843293215895</c:v>
                </c:pt>
                <c:pt idx="102">
                  <c:v>1.4387413590719831</c:v>
                </c:pt>
                <c:pt idx="103">
                  <c:v>1.4114953529957284</c:v>
                </c:pt>
                <c:pt idx="104">
                  <c:v>1.6187405267488699</c:v>
                </c:pt>
                <c:pt idx="105">
                  <c:v>1.7332163860362249</c:v>
                </c:pt>
                <c:pt idx="106">
                  <c:v>1.6661345458542656</c:v>
                </c:pt>
                <c:pt idx="107">
                  <c:v>1.7107067853237408</c:v>
                </c:pt>
                <c:pt idx="108">
                  <c:v>1.6994628902479114</c:v>
                </c:pt>
                <c:pt idx="109">
                  <c:v>1.7358640988313598</c:v>
                </c:pt>
                <c:pt idx="110">
                  <c:v>1.8134075907534819</c:v>
                </c:pt>
                <c:pt idx="111">
                  <c:v>1.6644820074580875</c:v>
                </c:pt>
                <c:pt idx="112">
                  <c:v>1.7682111716674147</c:v>
                </c:pt>
                <c:pt idx="113">
                  <c:v>1.788890231942359</c:v>
                </c:pt>
                <c:pt idx="114">
                  <c:v>1.6887426063491797</c:v>
                </c:pt>
                <c:pt idx="115">
                  <c:v>1.6970344756185507</c:v>
                </c:pt>
                <c:pt idx="116">
                  <c:v>2.0853564876013477</c:v>
                </c:pt>
                <c:pt idx="117">
                  <c:v>2.0229646707821223</c:v>
                </c:pt>
                <c:pt idx="118">
                  <c:v>2.0078469605372309</c:v>
                </c:pt>
                <c:pt idx="119">
                  <c:v>2.3271249699481498</c:v>
                </c:pt>
                <c:pt idx="120">
                  <c:v>2.4438192098983369</c:v>
                </c:pt>
                <c:pt idx="121">
                  <c:v>2.1904252892147831</c:v>
                </c:pt>
                <c:pt idx="122">
                  <c:v>2.3710948304492887</c:v>
                </c:pt>
                <c:pt idx="123">
                  <c:v>2.2065919532138567</c:v>
                </c:pt>
                <c:pt idx="124">
                  <c:v>2.3008880657992288</c:v>
                </c:pt>
                <c:pt idx="125">
                  <c:v>2.3739945131060245</c:v>
                </c:pt>
                <c:pt idx="126">
                  <c:v>2.1961547450853423</c:v>
                </c:pt>
                <c:pt idx="127">
                  <c:v>2.4792505818388459</c:v>
                </c:pt>
                <c:pt idx="128">
                  <c:v>2.4950407800932091</c:v>
                </c:pt>
                <c:pt idx="129">
                  <c:v>2.5182687773443981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9088"/>
        <c:axId val="175309184"/>
      </c:lineChart>
      <c:dateAx>
        <c:axId val="175209088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3091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75309184"/>
        <c:scaling>
          <c:orientation val="minMax"/>
          <c:max val="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20908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gráficos 1'!$Q$7:$Q$500</c:f>
              <c:numCache>
                <c:formatCode>0.0</c:formatCode>
                <c:ptCount val="494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37472"/>
        <c:axId val="175339008"/>
      </c:lineChart>
      <c:dateAx>
        <c:axId val="175337472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33900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75339008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337472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original'!$AP$11:$AP$201</c:f>
              <c:numCache>
                <c:formatCode>0.0</c:formatCode>
                <c:ptCount val="1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4.5600000000000005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3.4799999999999995</c:v>
                </c:pt>
                <c:pt idx="105">
                  <c:v>3.5999999999999996</c:v>
                </c:pt>
                <c:pt idx="106">
                  <c:v>3.4799999999999995</c:v>
                </c:pt>
                <c:pt idx="107">
                  <c:v>3.4799999999999995</c:v>
                </c:pt>
                <c:pt idx="108">
                  <c:v>3.3600000000000003</c:v>
                </c:pt>
                <c:pt idx="109">
                  <c:v>3.24</c:v>
                </c:pt>
                <c:pt idx="110">
                  <c:v>3.3600000000000003</c:v>
                </c:pt>
                <c:pt idx="111">
                  <c:v>3.3600000000000003</c:v>
                </c:pt>
                <c:pt idx="112">
                  <c:v>3.4799999999999995</c:v>
                </c:pt>
                <c:pt idx="113">
                  <c:v>3.4799999999999995</c:v>
                </c:pt>
                <c:pt idx="114">
                  <c:v>3.4799999999999995</c:v>
                </c:pt>
                <c:pt idx="115">
                  <c:v>3.5999999999999996</c:v>
                </c:pt>
                <c:pt idx="116">
                  <c:v>3.7199999999999998</c:v>
                </c:pt>
                <c:pt idx="117">
                  <c:v>3.7199999999999998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3.7199999999999998</c:v>
                </c:pt>
                <c:pt idx="124">
                  <c:v>3.7199999999999998</c:v>
                </c:pt>
                <c:pt idx="125">
                  <c:v>3.7199999999999998</c:v>
                </c:pt>
                <c:pt idx="126">
                  <c:v>3.7199999999999998</c:v>
                </c:pt>
                <c:pt idx="127">
                  <c:v>3.7199999999999998</c:v>
                </c:pt>
                <c:pt idx="128">
                  <c:v>3.7199999999999998</c:v>
                </c:pt>
                <c:pt idx="129">
                  <c:v>3.7199999999999998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original'!$AQ$11:$AQ$201</c:f>
              <c:numCache>
                <c:formatCode>0.0</c:formatCode>
                <c:ptCount val="191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8.879999999999999</c:v>
                </c:pt>
                <c:pt idx="93">
                  <c:v>8.3999999999999986</c:v>
                </c:pt>
                <c:pt idx="94">
                  <c:v>8.3999999999999986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  <c:pt idx="104">
                  <c:v>7.4399999999999995</c:v>
                </c:pt>
                <c:pt idx="105">
                  <c:v>7.4399999999999995</c:v>
                </c:pt>
                <c:pt idx="106">
                  <c:v>6.9599999999999991</c:v>
                </c:pt>
                <c:pt idx="107">
                  <c:v>6.9599999999999991</c:v>
                </c:pt>
                <c:pt idx="108">
                  <c:v>6.24</c:v>
                </c:pt>
                <c:pt idx="109">
                  <c:v>5.16</c:v>
                </c:pt>
                <c:pt idx="110">
                  <c:v>5.28</c:v>
                </c:pt>
                <c:pt idx="111">
                  <c:v>5.28</c:v>
                </c:pt>
                <c:pt idx="112">
                  <c:v>5.16</c:v>
                </c:pt>
                <c:pt idx="113">
                  <c:v>5.4</c:v>
                </c:pt>
                <c:pt idx="114">
                  <c:v>5.28</c:v>
                </c:pt>
                <c:pt idx="115">
                  <c:v>5.4</c:v>
                </c:pt>
                <c:pt idx="116">
                  <c:v>5.4</c:v>
                </c:pt>
                <c:pt idx="117">
                  <c:v>5.88</c:v>
                </c:pt>
                <c:pt idx="118">
                  <c:v>5.5200000000000005</c:v>
                </c:pt>
                <c:pt idx="119">
                  <c:v>5.76</c:v>
                </c:pt>
                <c:pt idx="120">
                  <c:v>5.5200000000000005</c:v>
                </c:pt>
                <c:pt idx="121">
                  <c:v>5.76</c:v>
                </c:pt>
                <c:pt idx="122">
                  <c:v>5.64</c:v>
                </c:pt>
                <c:pt idx="123">
                  <c:v>5.5200000000000005</c:v>
                </c:pt>
                <c:pt idx="124">
                  <c:v>5.4</c:v>
                </c:pt>
                <c:pt idx="125">
                  <c:v>5.28</c:v>
                </c:pt>
                <c:pt idx="126">
                  <c:v>5.76</c:v>
                </c:pt>
                <c:pt idx="127">
                  <c:v>5.28</c:v>
                </c:pt>
                <c:pt idx="128">
                  <c:v>5.5200000000000005</c:v>
                </c:pt>
                <c:pt idx="129">
                  <c:v>5.16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3584"/>
        <c:axId val="175365120"/>
      </c:lineChart>
      <c:dateAx>
        <c:axId val="175363584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3651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536512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5363584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original'!$AR$11:$AR$201</c:f>
              <c:numCache>
                <c:formatCode>0.0</c:formatCode>
                <c:ptCount val="1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4.8000000000000007</c:v>
                </c:pt>
                <c:pt idx="95">
                  <c:v>4.8000000000000007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3.3600000000000003</c:v>
                </c:pt>
                <c:pt idx="105">
                  <c:v>3.4799999999999995</c:v>
                </c:pt>
                <c:pt idx="106">
                  <c:v>3.5999999999999996</c:v>
                </c:pt>
                <c:pt idx="107">
                  <c:v>3.5999999999999996</c:v>
                </c:pt>
                <c:pt idx="108">
                  <c:v>3.24</c:v>
                </c:pt>
                <c:pt idx="109">
                  <c:v>3.24</c:v>
                </c:pt>
                <c:pt idx="110">
                  <c:v>3.4799999999999995</c:v>
                </c:pt>
                <c:pt idx="111">
                  <c:v>3.5999999999999996</c:v>
                </c:pt>
                <c:pt idx="112">
                  <c:v>3.7199999999999998</c:v>
                </c:pt>
                <c:pt idx="113">
                  <c:v>3.7199999999999998</c:v>
                </c:pt>
                <c:pt idx="114">
                  <c:v>3.7199999999999998</c:v>
                </c:pt>
                <c:pt idx="115">
                  <c:v>3.7199999999999998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4.4399999999999995</c:v>
                </c:pt>
                <c:pt idx="120">
                  <c:v>4.4399999999999995</c:v>
                </c:pt>
                <c:pt idx="121">
                  <c:v>4.32</c:v>
                </c:pt>
                <c:pt idx="122">
                  <c:v>4.1999999999999993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original'!$AS$11:$AS$201</c:f>
              <c:numCache>
                <c:formatCode>0.0</c:formatCode>
                <c:ptCount val="191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12.600000000000001</c:v>
                </c:pt>
                <c:pt idx="92">
                  <c:v>12.600000000000001</c:v>
                </c:pt>
                <c:pt idx="93">
                  <c:v>14.04</c:v>
                </c:pt>
                <c:pt idx="94">
                  <c:v>13.080000000000002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  <c:pt idx="104">
                  <c:v>9.36</c:v>
                </c:pt>
                <c:pt idx="105">
                  <c:v>9.120000000000001</c:v>
                </c:pt>
                <c:pt idx="106">
                  <c:v>9.48</c:v>
                </c:pt>
                <c:pt idx="107">
                  <c:v>8.52</c:v>
                </c:pt>
                <c:pt idx="108">
                  <c:v>9.120000000000001</c:v>
                </c:pt>
                <c:pt idx="109">
                  <c:v>10.199999999999999</c:v>
                </c:pt>
                <c:pt idx="110">
                  <c:v>9.84</c:v>
                </c:pt>
                <c:pt idx="111">
                  <c:v>10.08</c:v>
                </c:pt>
                <c:pt idx="112">
                  <c:v>9.9599999999999991</c:v>
                </c:pt>
                <c:pt idx="113">
                  <c:v>9.84</c:v>
                </c:pt>
                <c:pt idx="114">
                  <c:v>8.52</c:v>
                </c:pt>
                <c:pt idx="115">
                  <c:v>9.6000000000000014</c:v>
                </c:pt>
                <c:pt idx="116">
                  <c:v>8.2799999999999994</c:v>
                </c:pt>
                <c:pt idx="117">
                  <c:v>8.16</c:v>
                </c:pt>
                <c:pt idx="118">
                  <c:v>9</c:v>
                </c:pt>
                <c:pt idx="119">
                  <c:v>8.76</c:v>
                </c:pt>
                <c:pt idx="120">
                  <c:v>9.24</c:v>
                </c:pt>
                <c:pt idx="121">
                  <c:v>10.08</c:v>
                </c:pt>
                <c:pt idx="122">
                  <c:v>10.44</c:v>
                </c:pt>
                <c:pt idx="123">
                  <c:v>10.199999999999999</c:v>
                </c:pt>
                <c:pt idx="124">
                  <c:v>9.7200000000000006</c:v>
                </c:pt>
                <c:pt idx="125">
                  <c:v>10.08</c:v>
                </c:pt>
                <c:pt idx="126">
                  <c:v>9.6000000000000014</c:v>
                </c:pt>
                <c:pt idx="127">
                  <c:v>10.68</c:v>
                </c:pt>
                <c:pt idx="128">
                  <c:v>11.52</c:v>
                </c:pt>
                <c:pt idx="129">
                  <c:v>11.399999999999999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52736"/>
      </c:lineChart>
      <c:dateAx>
        <c:axId val="176450944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45273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6452736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45094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original'!$AT$11:$AT$201</c:f>
              <c:numCache>
                <c:formatCode>0.0</c:formatCode>
                <c:ptCount val="1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5.5200000000000005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  <c:pt idx="104">
                  <c:v>3.5999999999999996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3.4799999999999995</c:v>
                </c:pt>
                <c:pt idx="109">
                  <c:v>3.5999999999999996</c:v>
                </c:pt>
                <c:pt idx="110">
                  <c:v>3.7199999999999998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4.5600000000000005</c:v>
                </c:pt>
                <c:pt idx="123">
                  <c:v>4.32</c:v>
                </c:pt>
                <c:pt idx="124">
                  <c:v>4.32</c:v>
                </c:pt>
                <c:pt idx="125">
                  <c:v>4.1999999999999993</c:v>
                </c:pt>
                <c:pt idx="126">
                  <c:v>4.1999999999999993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original'!$AU$11:$AU$201</c:f>
              <c:numCache>
                <c:formatCode>0.0</c:formatCode>
                <c:ptCount val="191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12.120000000000001</c:v>
                </c:pt>
                <c:pt idx="105">
                  <c:v>15.24</c:v>
                </c:pt>
                <c:pt idx="106">
                  <c:v>10.68</c:v>
                </c:pt>
                <c:pt idx="107">
                  <c:v>12.72</c:v>
                </c:pt>
                <c:pt idx="108">
                  <c:v>14.399999999999999</c:v>
                </c:pt>
                <c:pt idx="109">
                  <c:v>12.48</c:v>
                </c:pt>
                <c:pt idx="110">
                  <c:v>13.080000000000002</c:v>
                </c:pt>
                <c:pt idx="111">
                  <c:v>11.16</c:v>
                </c:pt>
                <c:pt idx="112">
                  <c:v>9.9599999999999991</c:v>
                </c:pt>
                <c:pt idx="113">
                  <c:v>13.32</c:v>
                </c:pt>
                <c:pt idx="114">
                  <c:v>13.200000000000001</c:v>
                </c:pt>
                <c:pt idx="115">
                  <c:v>14.64</c:v>
                </c:pt>
                <c:pt idx="116">
                  <c:v>10.08</c:v>
                </c:pt>
                <c:pt idx="117">
                  <c:v>9.9599999999999991</c:v>
                </c:pt>
                <c:pt idx="118">
                  <c:v>13.32</c:v>
                </c:pt>
                <c:pt idx="119">
                  <c:v>11.399999999999999</c:v>
                </c:pt>
                <c:pt idx="120">
                  <c:v>12.600000000000001</c:v>
                </c:pt>
                <c:pt idx="121">
                  <c:v>14.04</c:v>
                </c:pt>
                <c:pt idx="122">
                  <c:v>12.96</c:v>
                </c:pt>
                <c:pt idx="123">
                  <c:v>13.799999999999999</c:v>
                </c:pt>
                <c:pt idx="124">
                  <c:v>14.879999999999999</c:v>
                </c:pt>
                <c:pt idx="125">
                  <c:v>12.600000000000001</c:v>
                </c:pt>
                <c:pt idx="126">
                  <c:v>10.199999999999999</c:v>
                </c:pt>
                <c:pt idx="127">
                  <c:v>10.08</c:v>
                </c:pt>
                <c:pt idx="128">
                  <c:v>10.08</c:v>
                </c:pt>
                <c:pt idx="129">
                  <c:v>16.200000000000003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81408"/>
        <c:axId val="176482944"/>
      </c:lineChart>
      <c:dateAx>
        <c:axId val="176481408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4829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6482944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481408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114"/>
            <c:bubble3D val="0"/>
          </c:dPt>
          <c:dPt>
            <c:idx val="128"/>
            <c:marker>
              <c:symbol val="dash"/>
              <c:size val="3"/>
              <c:spPr>
                <a:solidFill>
                  <a:schemeClr val="accent1"/>
                </a:solidFill>
              </c:spPr>
            </c:marker>
            <c:bubble3D val="0"/>
            <c:spPr>
              <a:ln w="19050">
                <a:noFill/>
                <a:prstDash val="dash"/>
              </a:ln>
            </c:spPr>
          </c:dPt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original'!$AV$11:$AV$201</c:f>
              <c:numCache>
                <c:formatCode>0.0</c:formatCode>
                <c:ptCount val="1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5.5200000000000005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4.8000000000000007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3.4799999999999995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3.5999999999999996</c:v>
                </c:pt>
                <c:pt idx="118">
                  <c:v>2.4000000000000004</c:v>
                </c:pt>
                <c:pt idx="119">
                  <c:v>3.8883867991046386</c:v>
                </c:pt>
                <c:pt idx="120">
                  <c:v>6.2755540541063786</c:v>
                </c:pt>
                <c:pt idx="121">
                  <c:v>4.7377514417074451</c:v>
                </c:pt>
                <c:pt idx="122">
                  <c:v>5.100839965372149</c:v>
                </c:pt>
                <c:pt idx="123">
                  <c:v>4.3307685441405113</c:v>
                </c:pt>
                <c:pt idx="124">
                  <c:v>3.0606087387007763</c:v>
                </c:pt>
                <c:pt idx="125">
                  <c:v>3</c:v>
                </c:pt>
                <c:pt idx="126">
                  <c:v>4.1874336601031086</c:v>
                </c:pt>
                <c:pt idx="128">
                  <c:v>3.96576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numCache>
            </c:numRef>
          </c:cat>
          <c:val>
            <c:numRef>
              <c:f>'Base original'!$AW$11:$AW$201</c:f>
              <c:numCache>
                <c:formatCode>0.0</c:formatCode>
                <c:ptCount val="191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19.080000000000002</c:v>
                </c:pt>
                <c:pt idx="92">
                  <c:v>19.200000000000003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  <c:pt idx="104">
                  <c:v>20.04</c:v>
                </c:pt>
                <c:pt idx="105">
                  <c:v>17.399999999999999</c:v>
                </c:pt>
                <c:pt idx="106">
                  <c:v>17.88</c:v>
                </c:pt>
                <c:pt idx="107">
                  <c:v>17.88</c:v>
                </c:pt>
                <c:pt idx="108">
                  <c:v>20.52</c:v>
                </c:pt>
                <c:pt idx="109">
                  <c:v>20.04</c:v>
                </c:pt>
                <c:pt idx="110">
                  <c:v>19.32</c:v>
                </c:pt>
                <c:pt idx="111">
                  <c:v>18.600000000000001</c:v>
                </c:pt>
                <c:pt idx="112">
                  <c:v>19.799999999999997</c:v>
                </c:pt>
                <c:pt idx="113">
                  <c:v>16.559999999999999</c:v>
                </c:pt>
                <c:pt idx="114">
                  <c:v>16.68</c:v>
                </c:pt>
                <c:pt idx="115">
                  <c:v>18.12</c:v>
                </c:pt>
                <c:pt idx="116">
                  <c:v>16.559999999999999</c:v>
                </c:pt>
                <c:pt idx="117">
                  <c:v>18.12</c:v>
                </c:pt>
                <c:pt idx="118">
                  <c:v>16.919999999999998</c:v>
                </c:pt>
                <c:pt idx="119">
                  <c:v>19.200000000000003</c:v>
                </c:pt>
                <c:pt idx="120">
                  <c:v>18.96</c:v>
                </c:pt>
                <c:pt idx="121">
                  <c:v>21.12</c:v>
                </c:pt>
                <c:pt idx="122">
                  <c:v>19.559999999999999</c:v>
                </c:pt>
                <c:pt idx="123">
                  <c:v>17.16</c:v>
                </c:pt>
                <c:pt idx="124">
                  <c:v>17.759999999999998</c:v>
                </c:pt>
                <c:pt idx="125">
                  <c:v>15.72</c:v>
                </c:pt>
                <c:pt idx="126">
                  <c:v>17.52</c:v>
                </c:pt>
                <c:pt idx="127">
                  <c:v>15.96</c:v>
                </c:pt>
                <c:pt idx="128">
                  <c:v>18</c:v>
                </c:pt>
                <c:pt idx="129">
                  <c:v>17.28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30592"/>
        <c:axId val="177640576"/>
      </c:lineChart>
      <c:dateAx>
        <c:axId val="177630592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64057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77640576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630592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1'!$C$19:$C$500</c:f>
              <c:numCache>
                <c:formatCode>0.0</c:formatCode>
                <c:ptCount val="482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8.7454067267354958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8976"/>
        <c:axId val="177693056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</c:numCache>
            </c:numRef>
          </c:cat>
          <c:val>
            <c:numRef>
              <c:f>'Base gráficos 2'!$C$19:$C$200</c:f>
              <c:numCache>
                <c:formatCode>0.0</c:formatCode>
                <c:ptCount val="1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0.67500562910906581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6128"/>
        <c:axId val="177694592"/>
      </c:lineChart>
      <c:dateAx>
        <c:axId val="177678976"/>
        <c:scaling>
          <c:orientation val="minMax"/>
          <c:max val="42644"/>
          <c:min val="419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693056"/>
        <c:crosses val="autoZero"/>
        <c:auto val="0"/>
        <c:lblOffset val="100"/>
        <c:baseTimeUnit val="months"/>
        <c:majorUnit val="4"/>
        <c:majorTimeUnit val="months"/>
      </c:dateAx>
      <c:valAx>
        <c:axId val="177693056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7678976"/>
        <c:crosses val="autoZero"/>
        <c:crossBetween val="midCat"/>
        <c:majorUnit val="4"/>
      </c:valAx>
      <c:valAx>
        <c:axId val="177694592"/>
        <c:scaling>
          <c:orientation val="minMax"/>
          <c:max val="1.8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77696128"/>
        <c:crosses val="max"/>
        <c:crossBetween val="between"/>
        <c:majorUnit val="0.9"/>
      </c:valAx>
      <c:dateAx>
        <c:axId val="17769612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776945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114</xdr:row>
      <xdr:rowOff>35719</xdr:rowOff>
    </xdr:to>
    <xdr:sp macro="" textlink="">
      <xdr:nvSpPr>
        <xdr:cNvPr id="22" name="21 CuadroTexto"/>
        <xdr:cNvSpPr txBox="1"/>
      </xdr:nvSpPr>
      <xdr:spPr>
        <a:xfrm>
          <a:off x="896471" y="18284497"/>
          <a:ext cx="9704294" cy="3980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 promedio ponderadas de las operaciones realizadas en el mes por bancos comerciales en la Región Metropolitana.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El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detalle con la participación por plazos y moneda de cada tipo de tasa de interés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Vásquez, correspondiente a la Serie de Estudios Económicos Estadísticos, N° 113, Banco Central de Chile,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julio 2015.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Gráficos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discontinuos implica que no se registraron operaciones para ese mes.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el exterior.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dos últimos períodos corresponden a cifras provisionales.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Velásquez, correspondiente a la Serie de Estudios Económicos Estadísticos, N° 92, Banco Central de Chile, julio 2012.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 los bancos comerciales, de la Superintendencia de Bancos e Instituciones Financieras,  de la Superintendencia de Pensiones, de la Superintendencia de Valores y Seguros; y de la Tesorería General de la República,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tres últimos períodos corresponden a cifras provisionales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 correspondiente a la Serie de Estudios Económicos Estadísticos, N°53, Banco Central de Chile, mayo 2006.</a:t>
          </a:r>
          <a:endParaRPr lang="es-CL" sz="1100"/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W147"/>
  <sheetViews>
    <sheetView showGridLines="0" zoomScale="60" zoomScaleNormal="60" workbookViewId="0">
      <pane xSplit="1" ySplit="6" topLeftCell="B125" activePane="bottomRight" state="frozen"/>
      <selection pane="topRight" activeCell="B1" sqref="B1"/>
      <selection pane="bottomLeft" activeCell="A5" sqref="A5"/>
      <selection pane="bottomRight" activeCell="AE130" sqref="AE119:AE130"/>
    </sheetView>
  </sheetViews>
  <sheetFormatPr baseColWidth="10" defaultColWidth="11.44140625" defaultRowHeight="14.4" x14ac:dyDescent="0.3"/>
  <cols>
    <col min="1" max="1" width="11.44140625" style="1"/>
    <col min="2" max="6" width="13" style="2" customWidth="1"/>
    <col min="7" max="10" width="11.6640625" style="2" bestFit="1" customWidth="1"/>
    <col min="11" max="16" width="11.5546875" style="2" bestFit="1" customWidth="1"/>
    <col min="17" max="17" width="14.33203125" style="2" customWidth="1"/>
    <col min="18" max="19" width="11.6640625" style="2" bestFit="1" customWidth="1"/>
    <col min="20" max="24" width="11.5546875" style="2" bestFit="1" customWidth="1"/>
    <col min="25" max="25" width="11.6640625" style="2" bestFit="1" customWidth="1"/>
    <col min="26" max="26" width="11.5546875" style="2" bestFit="1" customWidth="1"/>
    <col min="27" max="27" width="11.6640625" style="2" bestFit="1" customWidth="1"/>
    <col min="28" max="30" width="11.5546875" style="2" bestFit="1" customWidth="1"/>
    <col min="31" max="31" width="11.6640625" style="2" bestFit="1" customWidth="1"/>
    <col min="32" max="32" width="11.5546875" style="2" bestFit="1" customWidth="1"/>
    <col min="33" max="34" width="12.44140625" style="2" bestFit="1" customWidth="1"/>
    <col min="35" max="40" width="11.5546875" style="2" bestFit="1" customWidth="1"/>
    <col min="41" max="41" width="11.5546875" style="2" customWidth="1"/>
    <col min="42" max="49" width="15.6640625" style="2" customWidth="1"/>
    <col min="50" max="16384" width="11.44140625" style="2"/>
  </cols>
  <sheetData>
    <row r="1" spans="1:49" ht="33" customHeight="1" x14ac:dyDescent="0.45">
      <c r="B1" s="82" t="s">
        <v>159</v>
      </c>
      <c r="C1" s="82"/>
      <c r="D1" s="82"/>
      <c r="E1" s="82"/>
      <c r="F1" s="82"/>
      <c r="G1" s="89" t="s">
        <v>160</v>
      </c>
      <c r="H1" s="82"/>
      <c r="I1" s="82"/>
      <c r="J1" s="82"/>
      <c r="K1" s="82"/>
      <c r="L1" s="82"/>
      <c r="M1" s="82"/>
      <c r="N1" s="82"/>
      <c r="O1" s="82"/>
      <c r="P1" s="82"/>
      <c r="Q1" s="90"/>
      <c r="R1" s="85" t="s">
        <v>161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56"/>
      <c r="AP1" s="82" t="s">
        <v>162</v>
      </c>
      <c r="AQ1" s="82"/>
      <c r="AR1" s="82"/>
      <c r="AS1" s="82"/>
      <c r="AT1" s="82"/>
      <c r="AU1" s="82"/>
      <c r="AV1" s="82"/>
      <c r="AW1" s="82"/>
    </row>
    <row r="2" spans="1:49" s="4" customFormat="1" ht="18.75" customHeight="1" x14ac:dyDescent="0.3">
      <c r="A2" s="3"/>
      <c r="B2" s="86" t="s">
        <v>48</v>
      </c>
      <c r="C2" s="86"/>
      <c r="D2" s="86"/>
      <c r="E2" s="86"/>
      <c r="F2" s="86"/>
      <c r="G2" s="88" t="s">
        <v>130</v>
      </c>
      <c r="H2" s="86"/>
      <c r="I2" s="86"/>
      <c r="J2" s="86"/>
      <c r="K2" s="88" t="s">
        <v>131</v>
      </c>
      <c r="L2" s="86"/>
      <c r="M2" s="86"/>
      <c r="N2" s="88" t="s">
        <v>132</v>
      </c>
      <c r="O2" s="86"/>
      <c r="P2" s="86"/>
      <c r="Q2" s="44" t="s">
        <v>133</v>
      </c>
      <c r="R2" s="86" t="s">
        <v>41</v>
      </c>
      <c r="S2" s="86"/>
      <c r="T2" s="86"/>
      <c r="U2" s="86"/>
      <c r="V2" s="87"/>
      <c r="W2" s="88" t="s">
        <v>42</v>
      </c>
      <c r="X2" s="86"/>
      <c r="Y2" s="86"/>
      <c r="Z2" s="86"/>
      <c r="AA2" s="86"/>
      <c r="AB2" s="86"/>
      <c r="AC2" s="87"/>
      <c r="AD2" s="88" t="s">
        <v>45</v>
      </c>
      <c r="AE2" s="86"/>
      <c r="AF2" s="86"/>
      <c r="AG2" s="86"/>
      <c r="AH2" s="86"/>
      <c r="AI2" s="86"/>
      <c r="AJ2" s="86"/>
      <c r="AK2" s="86"/>
      <c r="AL2" s="86"/>
      <c r="AM2" s="86"/>
      <c r="AN2" s="87"/>
      <c r="AO2" s="57"/>
      <c r="AP2" s="83" t="s">
        <v>74</v>
      </c>
      <c r="AQ2" s="84"/>
      <c r="AR2" s="83" t="s">
        <v>77</v>
      </c>
      <c r="AS2" s="84"/>
      <c r="AT2" s="83" t="s">
        <v>78</v>
      </c>
      <c r="AU2" s="84"/>
      <c r="AV2" s="83" t="s">
        <v>79</v>
      </c>
      <c r="AW2" s="84"/>
    </row>
    <row r="3" spans="1:49" s="4" customFormat="1" ht="55.2" x14ac:dyDescent="0.3">
      <c r="A3" s="3"/>
      <c r="B3" s="45" t="s">
        <v>114</v>
      </c>
      <c r="C3" s="45" t="s">
        <v>46</v>
      </c>
      <c r="D3" s="45" t="s">
        <v>40</v>
      </c>
      <c r="E3" s="45" t="s">
        <v>134</v>
      </c>
      <c r="F3" s="46" t="s">
        <v>47</v>
      </c>
      <c r="G3" s="46" t="s">
        <v>87</v>
      </c>
      <c r="H3" s="45" t="s">
        <v>154</v>
      </c>
      <c r="I3" s="45" t="s">
        <v>155</v>
      </c>
      <c r="J3" s="45" t="s">
        <v>156</v>
      </c>
      <c r="K3" s="46" t="s">
        <v>88</v>
      </c>
      <c r="L3" s="45" t="s">
        <v>155</v>
      </c>
      <c r="M3" s="45" t="s">
        <v>156</v>
      </c>
      <c r="N3" s="46" t="s">
        <v>89</v>
      </c>
      <c r="O3" s="45" t="s">
        <v>157</v>
      </c>
      <c r="P3" s="45" t="s">
        <v>158</v>
      </c>
      <c r="Q3" s="48"/>
      <c r="R3" s="45" t="s">
        <v>50</v>
      </c>
      <c r="S3" s="45" t="s">
        <v>51</v>
      </c>
      <c r="T3" s="45" t="s">
        <v>52</v>
      </c>
      <c r="U3" s="45" t="s">
        <v>53</v>
      </c>
      <c r="V3" s="47" t="s">
        <v>41</v>
      </c>
      <c r="W3" s="49" t="s">
        <v>54</v>
      </c>
      <c r="X3" s="45" t="s">
        <v>55</v>
      </c>
      <c r="Y3" s="45" t="s">
        <v>56</v>
      </c>
      <c r="Z3" s="45" t="s">
        <v>57</v>
      </c>
      <c r="AA3" s="45" t="s">
        <v>58</v>
      </c>
      <c r="AB3" s="45" t="s">
        <v>59</v>
      </c>
      <c r="AC3" s="47" t="s">
        <v>42</v>
      </c>
      <c r="AD3" s="49" t="s">
        <v>60</v>
      </c>
      <c r="AE3" s="45" t="s">
        <v>61</v>
      </c>
      <c r="AF3" s="45" t="s">
        <v>62</v>
      </c>
      <c r="AG3" s="45" t="s">
        <v>43</v>
      </c>
      <c r="AH3" s="45" t="s">
        <v>44</v>
      </c>
      <c r="AI3" s="45" t="s">
        <v>63</v>
      </c>
      <c r="AJ3" s="45" t="s">
        <v>64</v>
      </c>
      <c r="AK3" s="45" t="s">
        <v>65</v>
      </c>
      <c r="AL3" s="45" t="s">
        <v>66</v>
      </c>
      <c r="AM3" s="45" t="s">
        <v>67</v>
      </c>
      <c r="AN3" s="47" t="s">
        <v>45</v>
      </c>
      <c r="AO3" s="58"/>
      <c r="AP3" s="50" t="s">
        <v>75</v>
      </c>
      <c r="AQ3" s="51" t="s">
        <v>76</v>
      </c>
      <c r="AR3" s="50" t="s">
        <v>75</v>
      </c>
      <c r="AS3" s="51" t="s">
        <v>76</v>
      </c>
      <c r="AT3" s="50" t="s">
        <v>75</v>
      </c>
      <c r="AU3" s="51" t="s">
        <v>76</v>
      </c>
      <c r="AV3" s="50" t="s">
        <v>75</v>
      </c>
      <c r="AW3" s="51" t="s">
        <v>76</v>
      </c>
    </row>
    <row r="4" spans="1:49" s="4" customFormat="1" ht="15" customHeight="1" x14ac:dyDescent="0.3">
      <c r="A4" s="3"/>
      <c r="B4" s="74" t="s">
        <v>135</v>
      </c>
      <c r="C4" s="75"/>
      <c r="D4" s="75"/>
      <c r="E4" s="75"/>
      <c r="F4" s="76"/>
      <c r="G4" s="74" t="s">
        <v>136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4" t="s">
        <v>135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6"/>
      <c r="AP4" s="74" t="s">
        <v>136</v>
      </c>
      <c r="AQ4" s="75"/>
      <c r="AR4" s="75"/>
      <c r="AS4" s="75"/>
      <c r="AT4" s="75"/>
      <c r="AU4" s="75"/>
      <c r="AV4" s="75"/>
      <c r="AW4" s="76"/>
    </row>
    <row r="5" spans="1:49" s="4" customFormat="1" ht="15" customHeight="1" x14ac:dyDescent="0.25">
      <c r="A5" s="3"/>
      <c r="B5" s="77" t="s">
        <v>118</v>
      </c>
      <c r="C5" s="78"/>
      <c r="D5" s="78"/>
      <c r="E5" s="78"/>
      <c r="F5" s="79"/>
      <c r="G5" s="80" t="s">
        <v>116</v>
      </c>
      <c r="H5" s="80"/>
      <c r="I5" s="80"/>
      <c r="J5" s="80"/>
      <c r="K5" s="80"/>
      <c r="L5" s="80"/>
      <c r="M5" s="80"/>
      <c r="N5" s="80"/>
      <c r="O5" s="80"/>
      <c r="P5" s="80"/>
      <c r="Q5" s="81"/>
      <c r="R5" s="77" t="s">
        <v>116</v>
      </c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9"/>
      <c r="AP5" s="77" t="s">
        <v>116</v>
      </c>
      <c r="AQ5" s="78"/>
      <c r="AR5" s="78"/>
      <c r="AS5" s="78"/>
      <c r="AT5" s="78"/>
      <c r="AU5" s="78"/>
      <c r="AV5" s="78"/>
      <c r="AW5" s="79"/>
    </row>
    <row r="6" spans="1:49" s="5" customFormat="1" ht="15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147</v>
      </c>
      <c r="I6" s="7" t="s">
        <v>148</v>
      </c>
      <c r="J6" s="8" t="s">
        <v>149</v>
      </c>
      <c r="K6" s="10" t="s">
        <v>6</v>
      </c>
      <c r="L6" s="7" t="s">
        <v>150</v>
      </c>
      <c r="M6" s="7" t="s">
        <v>151</v>
      </c>
      <c r="N6" s="10" t="s">
        <v>7</v>
      </c>
      <c r="O6" s="7" t="s">
        <v>152</v>
      </c>
      <c r="P6" s="7" t="s">
        <v>153</v>
      </c>
      <c r="Q6" s="10" t="s">
        <v>8</v>
      </c>
      <c r="R6" s="7" t="s">
        <v>17</v>
      </c>
      <c r="S6" s="7" t="s">
        <v>18</v>
      </c>
      <c r="T6" s="7" t="s">
        <v>19</v>
      </c>
      <c r="U6" s="7" t="s">
        <v>20</v>
      </c>
      <c r="V6" s="8" t="s">
        <v>21</v>
      </c>
      <c r="W6" s="15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8" t="s">
        <v>28</v>
      </c>
      <c r="AD6" s="15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8" t="s">
        <v>39</v>
      </c>
      <c r="AO6" s="38"/>
      <c r="AP6" s="19" t="s">
        <v>9</v>
      </c>
      <c r="AQ6" s="18" t="s">
        <v>10</v>
      </c>
      <c r="AR6" s="18" t="s">
        <v>11</v>
      </c>
      <c r="AS6" s="18" t="s">
        <v>12</v>
      </c>
      <c r="AT6" s="18" t="s">
        <v>13</v>
      </c>
      <c r="AU6" s="18" t="s">
        <v>14</v>
      </c>
      <c r="AV6" s="18" t="s">
        <v>15</v>
      </c>
      <c r="AW6" s="22" t="s">
        <v>16</v>
      </c>
    </row>
    <row r="7" spans="1:49" s="5" customFormat="1" ht="15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11"/>
      <c r="L7" s="13"/>
      <c r="M7" s="13"/>
      <c r="N7" s="11"/>
      <c r="O7" s="13"/>
      <c r="P7" s="13"/>
      <c r="Q7" s="11"/>
      <c r="R7" s="13"/>
      <c r="S7" s="13"/>
      <c r="T7" s="13"/>
      <c r="U7" s="13"/>
      <c r="V7" s="9"/>
      <c r="W7" s="16"/>
      <c r="X7" s="13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13"/>
      <c r="AK7" s="13"/>
      <c r="AL7" s="13"/>
      <c r="AM7" s="13"/>
      <c r="AN7" s="9"/>
      <c r="AO7" s="2"/>
      <c r="AP7" s="38"/>
      <c r="AQ7" s="39"/>
      <c r="AR7" s="38"/>
      <c r="AS7" s="39"/>
      <c r="AT7" s="38"/>
      <c r="AU7" s="39"/>
      <c r="AV7" s="38"/>
      <c r="AW7" s="39"/>
    </row>
    <row r="8" spans="1:49" s="5" customFormat="1" ht="15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11"/>
      <c r="L8" s="13"/>
      <c r="M8" s="13"/>
      <c r="N8" s="11"/>
      <c r="O8" s="13"/>
      <c r="P8" s="13"/>
      <c r="Q8" s="11"/>
      <c r="R8" s="13"/>
      <c r="S8" s="13"/>
      <c r="T8" s="13"/>
      <c r="U8" s="13"/>
      <c r="V8" s="9"/>
      <c r="W8" s="16"/>
      <c r="X8" s="13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13"/>
      <c r="AK8" s="13"/>
      <c r="AL8" s="13"/>
      <c r="AM8" s="13"/>
      <c r="AN8" s="9"/>
      <c r="AO8" s="2"/>
      <c r="AP8" s="38"/>
      <c r="AQ8" s="39"/>
      <c r="AR8" s="38"/>
      <c r="AS8" s="39"/>
      <c r="AT8" s="38"/>
      <c r="AU8" s="39"/>
      <c r="AV8" s="38"/>
      <c r="AW8" s="39"/>
    </row>
    <row r="9" spans="1:49" s="5" customFormat="1" ht="15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11"/>
      <c r="L9" s="13"/>
      <c r="M9" s="13"/>
      <c r="N9" s="11"/>
      <c r="O9" s="13"/>
      <c r="P9" s="13"/>
      <c r="Q9" s="11"/>
      <c r="R9" s="13"/>
      <c r="S9" s="13"/>
      <c r="T9" s="13"/>
      <c r="U9" s="13"/>
      <c r="V9" s="9"/>
      <c r="W9" s="16"/>
      <c r="X9" s="13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13"/>
      <c r="AK9" s="13"/>
      <c r="AL9" s="13"/>
      <c r="AM9" s="13"/>
      <c r="AN9" s="9"/>
      <c r="AO9" s="2"/>
      <c r="AP9" s="38"/>
      <c r="AQ9" s="39"/>
      <c r="AR9" s="38"/>
      <c r="AS9" s="39"/>
      <c r="AT9" s="38"/>
      <c r="AU9" s="39"/>
      <c r="AV9" s="38"/>
      <c r="AW9" s="39"/>
    </row>
    <row r="10" spans="1:49" s="5" customFormat="1" ht="15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11"/>
      <c r="L10" s="13"/>
      <c r="M10" s="13"/>
      <c r="N10" s="11"/>
      <c r="O10" s="13"/>
      <c r="P10" s="13"/>
      <c r="Q10" s="11"/>
      <c r="R10" s="13"/>
      <c r="S10" s="13"/>
      <c r="T10" s="13"/>
      <c r="U10" s="13"/>
      <c r="V10" s="9"/>
      <c r="W10" s="16"/>
      <c r="X10" s="13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13"/>
      <c r="AK10" s="13"/>
      <c r="AL10" s="13"/>
      <c r="AM10" s="13"/>
      <c r="AN10" s="9"/>
      <c r="AO10" s="2"/>
      <c r="AP10" s="38"/>
      <c r="AQ10" s="39"/>
      <c r="AR10" s="38"/>
      <c r="AS10" s="39"/>
      <c r="AT10" s="38"/>
      <c r="AU10" s="39"/>
      <c r="AV10" s="38"/>
      <c r="AW10" s="39"/>
    </row>
    <row r="11" spans="1:49" s="5" customFormat="1" ht="15" x14ac:dyDescent="0.25">
      <c r="A11" s="20">
        <v>38718</v>
      </c>
      <c r="B11" s="61">
        <f>[1]!FAMEData(B6, "2006", "2016", 0,"Monthly", "Down", "No Heading", "Normal")</f>
        <v>25877.188999999998</v>
      </c>
      <c r="C11" s="61">
        <f>[1]!FAMEData(C6, "2006", "2016", 0,"Monthly", "Down", "No Heading", "Normal")</f>
        <v>5571.0029999999997</v>
      </c>
      <c r="D11" s="61">
        <f>[1]!FAMEData(D6, "2006", "2016", 0,"Monthly", "Down", "No Heading", "Normal")</f>
        <v>9317.4879999999994</v>
      </c>
      <c r="E11" s="64">
        <f>[1]!FAMEData(E6, "2006", "2016", 0,"Monthly", "Down", "No Heading", "Normal")</f>
        <v>3905.4259999999999</v>
      </c>
      <c r="F11" s="61">
        <f>[1]!FAMEData(F6, "2006", "2016", 0,"Monthly", "Down", "No Heading", "Normal")</f>
        <v>44671.106</v>
      </c>
      <c r="G11" s="16">
        <f>[1]!FAMEData(G6, "2006", "2016", 0,"Monthly", "Down", "No Heading", "Normal")</f>
        <v>26.840105511345499</v>
      </c>
      <c r="H11" s="16" t="str">
        <f>[1]!FAMEData(H6, "2006", "2016", 0,"Monthly", "Down", "No Heading", "Normal")</f>
        <v/>
      </c>
      <c r="I11" s="61" t="str">
        <f>[1]!FAMEData(I6, "2006", "2016", 0,"Monthly", "Down", "No Heading", "Normal")</f>
        <v/>
      </c>
      <c r="J11" s="61" t="str">
        <f>[1]!FAMEData(J6, "2006", "2016", 0,"Monthly", "Down", "No Heading", "Normal")</f>
        <v/>
      </c>
      <c r="K11" s="16">
        <f>[1]!FAMEData(K6, "2006", "2016", 0,"Monthly", "Down", "No Heading", "Normal")</f>
        <v>10.2731725726366</v>
      </c>
      <c r="L11" s="61" t="str">
        <f>[1]!FAMEData(L6, "2006", "2016", 0,"Monthly", "Down", "No Heading", "Normal")</f>
        <v/>
      </c>
      <c r="M11" s="61" t="str">
        <f>[1]!FAMEData(M6, "2006", "2016", 0,"Monthly", "Down", "No Heading", "Normal")</f>
        <v/>
      </c>
      <c r="N11" s="16">
        <f>[1]!FAMEData(N6, "2006", "2016", 0,"Monthly", "Down", "No Heading", "Normal")</f>
        <v>5.28923438819597</v>
      </c>
      <c r="O11" s="61" t="str">
        <f>[1]!FAMEData(O6, "2006", "2016", 0,"Monthly", "Down", "No Heading", "Normal")</f>
        <v/>
      </c>
      <c r="P11" s="61" t="str">
        <f>[1]!FAMEData(P6, "2006", "2016", 0,"Monthly", "Down", "No Heading", "Normal")</f>
        <v/>
      </c>
      <c r="Q11" s="11">
        <f>[1]!FAMEData(Q6, "2006", "2016", 0,"Monthly", "Down", "No Heading", "Normal")</f>
        <v>5.31</v>
      </c>
      <c r="R11" s="61">
        <f>[1]!FAMEData(R6, "2006", "2016", 0,"Monthly", "Down", "No Heading", "Normal")</f>
        <v>2757.7</v>
      </c>
      <c r="S11" s="61">
        <f>[1]!FAMEData(S6, "2006", "2016", 0,"Monthly", "Down", "No Heading", "Normal")</f>
        <v>1694</v>
      </c>
      <c r="T11" s="61">
        <f>[1]!FAMEData(T6, "2006", "2016", 0,"Monthly", "Down", "No Heading", "Normal")</f>
        <v>4263.9799999999996</v>
      </c>
      <c r="U11" s="61">
        <f>[1]!FAMEData(U6, "2006", "2016", 0,"Monthly", "Down", "No Heading", "Normal")</f>
        <v>1619.63</v>
      </c>
      <c r="V11" s="64">
        <f>[1]!FAMEData(V6, "2006", "2016", 0,"Monthly", "Down", "No Heading", "Normal")</f>
        <v>7577.61</v>
      </c>
      <c r="W11" s="61">
        <f>[1]!FAMEData(W6, "2006", "2016", 0,"Monthly", "Down", "No Heading", "Normal")</f>
        <v>22893.1</v>
      </c>
      <c r="X11" s="61">
        <f>[1]!FAMEData(X6, "2006", "2016", 0,"Monthly", "Down", "No Heading", "Normal")</f>
        <v>2244.9699999999998</v>
      </c>
      <c r="Y11" s="61">
        <f>[1]!FAMEData(Y6, "2006", "2016", 0,"Monthly", "Down", "No Heading", "Normal")</f>
        <v>3330.57</v>
      </c>
      <c r="Z11" s="61">
        <f>[1]!FAMEData(Z6, "2006", "2016", 0,"Monthly", "Down", "No Heading", "Normal")</f>
        <v>110.16</v>
      </c>
      <c r="AA11" s="61">
        <f>[1]!FAMEData(AA6, "2006", "2016", 0,"Monthly", "Down", "No Heading", "Normal")</f>
        <v>3111.66</v>
      </c>
      <c r="AB11" s="61">
        <f>[1]!FAMEData(AB6, "2006", "2016", 0,"Monthly", "Down", "No Heading", "Normal")</f>
        <v>8.4700000000000006</v>
      </c>
      <c r="AC11" s="64">
        <f>[1]!FAMEData(AC6, "2006", "2016", 0,"Monthly", "Down", "No Heading", "Normal")</f>
        <v>33036.28</v>
      </c>
      <c r="AD11" s="61">
        <f>[1]!FAMEData(AD6, "2006", "2016", 0,"Monthly", "Down", "No Heading", "Normal")</f>
        <v>3263.92</v>
      </c>
      <c r="AE11" s="61">
        <f>[1]!FAMEData(AE6, "2006", "2016", 0,"Monthly", "Down", "No Heading", "Normal")</f>
        <v>6603.07</v>
      </c>
      <c r="AF11" s="61">
        <f>[1]!FAMEData(AF6, "2006", "2016", 0,"Monthly", "Down", "No Heading", "Normal")</f>
        <v>1040.99</v>
      </c>
      <c r="AG11" s="61">
        <f>[1]!FAMEData(AG6, "2006", "2016", 0,"Monthly", "Down", "No Heading", "Normal")</f>
        <v>4253.96</v>
      </c>
      <c r="AH11" s="61">
        <f>[1]!FAMEData(AH6, "2006", "2016", 0,"Monthly", "Down", "No Heading", "Normal")</f>
        <v>352.74</v>
      </c>
      <c r="AI11" s="61">
        <f>[1]!FAMEData(AI6, "2006", "2016", 0,"Monthly", "Down", "No Heading", "Normal")</f>
        <v>8243.9500000000007</v>
      </c>
      <c r="AJ11" s="61">
        <f>[1]!FAMEData(AJ6, "2006", "2016", 0,"Monthly", "Down", "No Heading", "Normal")</f>
        <v>3443.76</v>
      </c>
      <c r="AK11" s="61">
        <f>[1]!FAMEData(AK6, "2006", "2016", 0,"Monthly", "Down", "No Heading", "Normal")</f>
        <v>408.65</v>
      </c>
      <c r="AL11" s="61">
        <f>[1]!FAMEData(AL6, "2006", "2016", 0,"Monthly", "Down", "No Heading", "Normal")</f>
        <v>2312.86</v>
      </c>
      <c r="AM11" s="61">
        <f>[1]!FAMEData(AM6, "2006", "2016", 0,"Monthly", "Down", "No Heading", "Normal")</f>
        <v>161.41</v>
      </c>
      <c r="AN11" s="64">
        <f>[1]!FAMEData(AN6, "2006", "2016", 0,"Monthly", "Down", "No Heading", "Normal")</f>
        <v>58173.05</v>
      </c>
      <c r="AO11" s="6"/>
      <c r="AP11" s="16">
        <f>[1]!FAMEData(AP6, "2006", "2016", 0,"Monthly", "Down", "No Heading", "Normal")</f>
        <v>4.92</v>
      </c>
      <c r="AQ11" s="13">
        <f>[1]!FAMEData(AQ6, "2006", "2016", 0,"Monthly", "Down", "No Heading", "Normal")</f>
        <v>7.56</v>
      </c>
      <c r="AR11" s="16">
        <f>[1]!FAMEData(AR6, "2006", "2016", 0,"Monthly", "Down", "No Heading", "Normal")</f>
        <v>5.52</v>
      </c>
      <c r="AS11" s="13">
        <f>[1]!FAMEData(AS6, "2006", "2016", 0,"Monthly", "Down", "No Heading", "Normal")</f>
        <v>14.76</v>
      </c>
      <c r="AT11" s="16">
        <f>[1]!FAMEData(AT6, "2006", "2016", 0,"Monthly", "Down", "No Heading", "Normal")</f>
        <v>6.24</v>
      </c>
      <c r="AU11" s="13">
        <f>[1]!FAMEData(AU6, "2006", "2016", 0,"Monthly", "Down", "No Heading", "Normal")</f>
        <v>17.64</v>
      </c>
      <c r="AV11" s="16">
        <f>[1]!FAMEData(AV6, "2006", "2016", 0,"Monthly", "Down", "No Heading", "Normal")</f>
        <v>6.36</v>
      </c>
      <c r="AW11" s="9">
        <f>[1]!FAMEData(AW6, "2006", "2016", 0,"Monthly", "Down", "No Heading", "Normal")</f>
        <v>19.920000000000002</v>
      </c>
    </row>
    <row r="12" spans="1:49" s="5" customFormat="1" ht="15" x14ac:dyDescent="0.25">
      <c r="A12" s="20">
        <v>38749</v>
      </c>
      <c r="B12" s="61">
        <v>25995.919000000002</v>
      </c>
      <c r="C12" s="61">
        <v>5649.9009999999998</v>
      </c>
      <c r="D12" s="61">
        <v>9409.7510000000002</v>
      </c>
      <c r="E12" s="64">
        <v>3971.4110000000001</v>
      </c>
      <c r="F12" s="61">
        <v>45026.982000000004</v>
      </c>
      <c r="G12" s="16">
        <v>28.080010671663999</v>
      </c>
      <c r="H12" s="16"/>
      <c r="I12" s="13"/>
      <c r="J12" s="13"/>
      <c r="K12" s="16">
        <v>10.6917516556947</v>
      </c>
      <c r="L12" s="16"/>
      <c r="M12" s="13"/>
      <c r="N12" s="16">
        <v>5.4882926812584802</v>
      </c>
      <c r="O12" s="16"/>
      <c r="P12" s="13"/>
      <c r="Q12" s="11">
        <v>5.33</v>
      </c>
      <c r="R12" s="61">
        <v>2800.8</v>
      </c>
      <c r="S12" s="61">
        <v>1718.6</v>
      </c>
      <c r="T12" s="61">
        <v>4226.79</v>
      </c>
      <c r="U12" s="61">
        <v>1602.98</v>
      </c>
      <c r="V12" s="64">
        <v>7548.369999999999</v>
      </c>
      <c r="W12" s="61">
        <v>23081.63</v>
      </c>
      <c r="X12" s="61">
        <v>2237.5500000000002</v>
      </c>
      <c r="Y12" s="61">
        <v>3233.72</v>
      </c>
      <c r="Z12" s="61">
        <v>123.01</v>
      </c>
      <c r="AA12" s="61">
        <v>3034.93</v>
      </c>
      <c r="AB12" s="61">
        <v>5.84</v>
      </c>
      <c r="AC12" s="64">
        <v>33183.51</v>
      </c>
      <c r="AD12" s="61">
        <v>3379.45</v>
      </c>
      <c r="AE12" s="61">
        <v>6469.58</v>
      </c>
      <c r="AF12" s="61">
        <v>1053.0899999999999</v>
      </c>
      <c r="AG12" s="61">
        <v>4269.9799999999996</v>
      </c>
      <c r="AH12" s="61">
        <v>358.48</v>
      </c>
      <c r="AI12" s="61">
        <v>8174.45</v>
      </c>
      <c r="AJ12" s="61">
        <v>3670.98</v>
      </c>
      <c r="AK12" s="61">
        <v>420.38</v>
      </c>
      <c r="AL12" s="61">
        <v>2365.2199999999998</v>
      </c>
      <c r="AM12" s="61">
        <v>163.97</v>
      </c>
      <c r="AN12" s="64">
        <v>58450.71</v>
      </c>
      <c r="AO12" s="6"/>
      <c r="AP12" s="16">
        <v>4.5599999999999996</v>
      </c>
      <c r="AQ12" s="13">
        <v>7.56</v>
      </c>
      <c r="AR12" s="16">
        <v>5.16</v>
      </c>
      <c r="AS12" s="13">
        <v>15.48</v>
      </c>
      <c r="AT12" s="16">
        <v>6.36</v>
      </c>
      <c r="AU12" s="13">
        <v>17.64</v>
      </c>
      <c r="AV12" s="16">
        <v>7.2</v>
      </c>
      <c r="AW12" s="9">
        <v>18.600000000000001</v>
      </c>
    </row>
    <row r="13" spans="1:49" s="5" customFormat="1" ht="15" x14ac:dyDescent="0.25">
      <c r="A13" s="20">
        <v>38777</v>
      </c>
      <c r="B13" s="61">
        <v>26532.268</v>
      </c>
      <c r="C13" s="61">
        <v>5831.4129999999996</v>
      </c>
      <c r="D13" s="61">
        <v>9540.0669999999991</v>
      </c>
      <c r="E13" s="64">
        <v>4086.0120000000002</v>
      </c>
      <c r="F13" s="61">
        <v>45989.760000000002</v>
      </c>
      <c r="G13" s="16">
        <v>25.220629902156901</v>
      </c>
      <c r="H13" s="16"/>
      <c r="I13" s="13"/>
      <c r="J13" s="13"/>
      <c r="K13" s="16">
        <v>10.242012151611499</v>
      </c>
      <c r="L13" s="16"/>
      <c r="M13" s="13"/>
      <c r="N13" s="16">
        <v>5.8475082006758301</v>
      </c>
      <c r="O13" s="16"/>
      <c r="P13" s="13"/>
      <c r="Q13" s="11">
        <v>5.22</v>
      </c>
      <c r="R13" s="61">
        <v>2897.1</v>
      </c>
      <c r="S13" s="61">
        <v>1708.3</v>
      </c>
      <c r="T13" s="61">
        <v>4271.7</v>
      </c>
      <c r="U13" s="61">
        <v>1559.58</v>
      </c>
      <c r="V13" s="64">
        <v>7539.58</v>
      </c>
      <c r="W13" s="61">
        <v>23481.8</v>
      </c>
      <c r="X13" s="61">
        <v>2238.86</v>
      </c>
      <c r="Y13" s="61">
        <v>3752.51</v>
      </c>
      <c r="Z13" s="61">
        <v>127.13</v>
      </c>
      <c r="AA13" s="61">
        <v>3546.99</v>
      </c>
      <c r="AB13" s="61">
        <v>6.15</v>
      </c>
      <c r="AC13" s="64">
        <v>33586.74</v>
      </c>
      <c r="AD13" s="61">
        <v>3311.26</v>
      </c>
      <c r="AE13" s="61">
        <v>6343.46</v>
      </c>
      <c r="AF13" s="61">
        <v>1063.27</v>
      </c>
      <c r="AG13" s="61">
        <v>4348.74</v>
      </c>
      <c r="AH13" s="61">
        <v>354.14</v>
      </c>
      <c r="AI13" s="61">
        <v>8242.23</v>
      </c>
      <c r="AJ13" s="61">
        <v>3777.33</v>
      </c>
      <c r="AK13" s="61">
        <v>430.6</v>
      </c>
      <c r="AL13" s="61">
        <v>2420.59</v>
      </c>
      <c r="AM13" s="61">
        <v>166.01</v>
      </c>
      <c r="AN13" s="64">
        <v>58871.17</v>
      </c>
      <c r="AO13" s="6"/>
      <c r="AP13" s="16">
        <v>4.68</v>
      </c>
      <c r="AQ13" s="13">
        <v>7.32</v>
      </c>
      <c r="AR13" s="16">
        <v>5.28</v>
      </c>
      <c r="AS13" s="13">
        <v>14.64</v>
      </c>
      <c r="AT13" s="16">
        <v>6</v>
      </c>
      <c r="AU13" s="13">
        <v>15.96</v>
      </c>
      <c r="AV13" s="16">
        <v>7.2</v>
      </c>
      <c r="AW13" s="9">
        <v>19.079999999999998</v>
      </c>
    </row>
    <row r="14" spans="1:49" s="5" customFormat="1" ht="15" x14ac:dyDescent="0.25">
      <c r="A14" s="20">
        <v>38808</v>
      </c>
      <c r="B14" s="61">
        <v>27144.353999999999</v>
      </c>
      <c r="C14" s="61">
        <v>5934.6040000000003</v>
      </c>
      <c r="D14" s="61">
        <v>9634.7270000000008</v>
      </c>
      <c r="E14" s="64">
        <v>4126.3919999999998</v>
      </c>
      <c r="F14" s="61">
        <v>46840.076999999997</v>
      </c>
      <c r="G14" s="16">
        <v>26.812381250088201</v>
      </c>
      <c r="H14" s="16"/>
      <c r="I14" s="13"/>
      <c r="J14" s="13"/>
      <c r="K14" s="16">
        <v>10.6963342219099</v>
      </c>
      <c r="L14" s="16"/>
      <c r="M14" s="13"/>
      <c r="N14" s="16">
        <v>5.6534729872904501</v>
      </c>
      <c r="O14" s="16"/>
      <c r="P14" s="13"/>
      <c r="Q14" s="11">
        <v>5.04</v>
      </c>
      <c r="R14" s="61">
        <v>3019.9</v>
      </c>
      <c r="S14" s="61">
        <v>1710.9</v>
      </c>
      <c r="T14" s="61">
        <v>4306.13</v>
      </c>
      <c r="U14" s="61">
        <v>1619.61</v>
      </c>
      <c r="V14" s="64">
        <v>7636.64</v>
      </c>
      <c r="W14" s="61">
        <v>23929.040000000001</v>
      </c>
      <c r="X14" s="61">
        <v>2239.71</v>
      </c>
      <c r="Y14" s="61">
        <v>4222.62</v>
      </c>
      <c r="Z14" s="61">
        <v>123.45</v>
      </c>
      <c r="AA14" s="61">
        <v>4032.18</v>
      </c>
      <c r="AB14" s="61">
        <v>11.32</v>
      </c>
      <c r="AC14" s="64">
        <v>34107.96</v>
      </c>
      <c r="AD14" s="61">
        <v>3342.52</v>
      </c>
      <c r="AE14" s="61">
        <v>6252.99</v>
      </c>
      <c r="AF14" s="61">
        <v>1067.8399999999999</v>
      </c>
      <c r="AG14" s="61">
        <v>4250.3</v>
      </c>
      <c r="AH14" s="61">
        <v>330.64</v>
      </c>
      <c r="AI14" s="61">
        <v>8372.4</v>
      </c>
      <c r="AJ14" s="61">
        <v>3828.1</v>
      </c>
      <c r="AK14" s="61">
        <v>445.85</v>
      </c>
      <c r="AL14" s="61">
        <v>2485.1</v>
      </c>
      <c r="AM14" s="61">
        <v>168.26</v>
      </c>
      <c r="AN14" s="64">
        <v>59345.24</v>
      </c>
      <c r="AO14" s="6"/>
      <c r="AP14" s="16">
        <v>4.8</v>
      </c>
      <c r="AQ14" s="13">
        <v>7.44</v>
      </c>
      <c r="AR14" s="16">
        <v>5.52</v>
      </c>
      <c r="AS14" s="13">
        <v>14.52</v>
      </c>
      <c r="AT14" s="16">
        <v>6.12</v>
      </c>
      <c r="AU14" s="13">
        <v>18.84</v>
      </c>
      <c r="AV14" s="16">
        <v>6.96</v>
      </c>
      <c r="AW14" s="9">
        <v>20.52</v>
      </c>
    </row>
    <row r="15" spans="1:49" s="5" customFormat="1" ht="15" x14ac:dyDescent="0.25">
      <c r="A15" s="20">
        <v>38838</v>
      </c>
      <c r="B15" s="61">
        <v>27224.794999999998</v>
      </c>
      <c r="C15" s="61">
        <v>6010.1760000000004</v>
      </c>
      <c r="D15" s="61">
        <v>9795.9539999999997</v>
      </c>
      <c r="E15" s="64">
        <v>4360.8059999999996</v>
      </c>
      <c r="F15" s="61">
        <v>47391.731</v>
      </c>
      <c r="G15" s="16">
        <v>27.4996852524513</v>
      </c>
      <c r="H15" s="16"/>
      <c r="I15" s="13"/>
      <c r="J15" s="13"/>
      <c r="K15" s="16">
        <v>10.699763036027299</v>
      </c>
      <c r="L15" s="16"/>
      <c r="M15" s="13"/>
      <c r="N15" s="16">
        <v>6.0693249259096804</v>
      </c>
      <c r="O15" s="16"/>
      <c r="P15" s="13"/>
      <c r="Q15" s="11">
        <v>5.03</v>
      </c>
      <c r="R15" s="61">
        <v>2891.7</v>
      </c>
      <c r="S15" s="61">
        <v>1719</v>
      </c>
      <c r="T15" s="61">
        <v>4375.74</v>
      </c>
      <c r="U15" s="61">
        <v>1600.8</v>
      </c>
      <c r="V15" s="64">
        <v>7695.54</v>
      </c>
      <c r="W15" s="61">
        <v>24246.240000000002</v>
      </c>
      <c r="X15" s="61">
        <v>2258.06</v>
      </c>
      <c r="Y15" s="61">
        <v>3957.82</v>
      </c>
      <c r="Z15" s="61">
        <v>124.65</v>
      </c>
      <c r="AA15" s="61">
        <v>3797.24</v>
      </c>
      <c r="AB15" s="61">
        <v>11.71</v>
      </c>
      <c r="AC15" s="64">
        <v>34473.360000000008</v>
      </c>
      <c r="AD15" s="61">
        <v>3514.52</v>
      </c>
      <c r="AE15" s="61">
        <v>6039.46</v>
      </c>
      <c r="AF15" s="61">
        <v>1065.26</v>
      </c>
      <c r="AG15" s="61">
        <v>4309.05</v>
      </c>
      <c r="AH15" s="61">
        <v>313.95999999999998</v>
      </c>
      <c r="AI15" s="61">
        <v>8445.32</v>
      </c>
      <c r="AJ15" s="61">
        <v>3866.9</v>
      </c>
      <c r="AK15" s="61">
        <v>455.5</v>
      </c>
      <c r="AL15" s="61">
        <v>2471.92</v>
      </c>
      <c r="AM15" s="61">
        <v>179.66</v>
      </c>
      <c r="AN15" s="64">
        <v>59831.750000000007</v>
      </c>
      <c r="AO15" s="6"/>
      <c r="AP15" s="16">
        <v>4.92</v>
      </c>
      <c r="AQ15" s="13">
        <v>7.44</v>
      </c>
      <c r="AR15" s="16">
        <v>5.52</v>
      </c>
      <c r="AS15" s="13">
        <v>15.12</v>
      </c>
      <c r="AT15" s="16">
        <v>6.12</v>
      </c>
      <c r="AU15" s="13">
        <v>18.48</v>
      </c>
      <c r="AV15" s="16"/>
      <c r="AW15" s="9">
        <v>20.04</v>
      </c>
    </row>
    <row r="16" spans="1:49" s="5" customFormat="1" ht="15" x14ac:dyDescent="0.25">
      <c r="A16" s="20">
        <v>38869</v>
      </c>
      <c r="B16" s="61">
        <v>27538.088</v>
      </c>
      <c r="C16" s="61">
        <v>6095.0370000000003</v>
      </c>
      <c r="D16" s="61">
        <v>9949.0169999999998</v>
      </c>
      <c r="E16" s="64">
        <v>4700.0010000000002</v>
      </c>
      <c r="F16" s="61">
        <v>48282.142999999996</v>
      </c>
      <c r="G16" s="16">
        <v>27.540614539592301</v>
      </c>
      <c r="H16" s="16"/>
      <c r="I16" s="13"/>
      <c r="J16" s="13"/>
      <c r="K16" s="16">
        <v>10.0914888005923</v>
      </c>
      <c r="L16" s="16"/>
      <c r="M16" s="13"/>
      <c r="N16" s="16">
        <v>6.0986268480947396</v>
      </c>
      <c r="O16" s="16"/>
      <c r="P16" s="13"/>
      <c r="Q16" s="11">
        <v>5</v>
      </c>
      <c r="R16" s="61">
        <v>2910.9</v>
      </c>
      <c r="S16" s="61">
        <v>1755.2</v>
      </c>
      <c r="T16" s="61">
        <v>4449.54</v>
      </c>
      <c r="U16" s="61">
        <v>1617.06</v>
      </c>
      <c r="V16" s="64">
        <v>7821.7999999999993</v>
      </c>
      <c r="W16" s="61">
        <v>24651.759999999998</v>
      </c>
      <c r="X16" s="61">
        <v>2289.71</v>
      </c>
      <c r="Y16" s="61">
        <v>4054.03</v>
      </c>
      <c r="Z16" s="61">
        <v>128.52000000000001</v>
      </c>
      <c r="AA16" s="61">
        <v>3856.88</v>
      </c>
      <c r="AB16" s="61">
        <v>7.17</v>
      </c>
      <c r="AC16" s="64">
        <v>35081.76999999999</v>
      </c>
      <c r="AD16" s="61">
        <v>3629.06</v>
      </c>
      <c r="AE16" s="61">
        <v>5881.13</v>
      </c>
      <c r="AF16" s="61">
        <v>1057.3800000000001</v>
      </c>
      <c r="AG16" s="61">
        <v>4419.18</v>
      </c>
      <c r="AH16" s="61">
        <v>316.05</v>
      </c>
      <c r="AI16" s="61">
        <v>8469.06</v>
      </c>
      <c r="AJ16" s="61">
        <v>3777.34</v>
      </c>
      <c r="AK16" s="61">
        <v>452.49</v>
      </c>
      <c r="AL16" s="61">
        <v>2419.6799999999998</v>
      </c>
      <c r="AM16" s="61">
        <v>184.36</v>
      </c>
      <c r="AN16" s="64">
        <v>60479.419999999991</v>
      </c>
      <c r="AO16" s="6"/>
      <c r="AP16" s="16">
        <v>5.04</v>
      </c>
      <c r="AQ16" s="13">
        <v>7.56</v>
      </c>
      <c r="AR16" s="16">
        <v>5.4</v>
      </c>
      <c r="AS16" s="13">
        <v>14.28</v>
      </c>
      <c r="AT16" s="16">
        <v>6.12</v>
      </c>
      <c r="AU16" s="13">
        <v>17.04</v>
      </c>
      <c r="AV16" s="16">
        <v>7.56</v>
      </c>
      <c r="AW16" s="9">
        <v>16.8</v>
      </c>
    </row>
    <row r="17" spans="1:49" ht="15" x14ac:dyDescent="0.25">
      <c r="A17" s="20">
        <v>38899</v>
      </c>
      <c r="B17" s="61">
        <v>27878.936000000002</v>
      </c>
      <c r="C17" s="61">
        <v>6188.0330000000004</v>
      </c>
      <c r="D17" s="61">
        <v>10134.075000000001</v>
      </c>
      <c r="E17" s="64">
        <v>4504.95</v>
      </c>
      <c r="F17" s="61">
        <v>48705.993999999999</v>
      </c>
      <c r="G17" s="16">
        <v>27.283235773047799</v>
      </c>
      <c r="H17" s="16"/>
      <c r="I17" s="13"/>
      <c r="J17" s="13"/>
      <c r="K17" s="16">
        <v>9.9566969940811703</v>
      </c>
      <c r="L17" s="16"/>
      <c r="M17" s="13"/>
      <c r="N17" s="16">
        <v>6.2949303717057496</v>
      </c>
      <c r="O17" s="16"/>
      <c r="P17" s="13"/>
      <c r="Q17" s="11">
        <v>5.0999999999999996</v>
      </c>
      <c r="R17" s="61">
        <v>2889.3</v>
      </c>
      <c r="S17" s="61">
        <v>1744.3</v>
      </c>
      <c r="T17" s="61">
        <v>4319.55</v>
      </c>
      <c r="U17" s="61">
        <v>1626.34</v>
      </c>
      <c r="V17" s="64">
        <v>7690.1900000000005</v>
      </c>
      <c r="W17" s="61">
        <v>24894.17</v>
      </c>
      <c r="X17" s="61">
        <v>2298.52</v>
      </c>
      <c r="Y17" s="61">
        <v>4091.77</v>
      </c>
      <c r="Z17" s="61">
        <v>128.53</v>
      </c>
      <c r="AA17" s="61">
        <v>3878.73</v>
      </c>
      <c r="AB17" s="61">
        <v>8.41</v>
      </c>
      <c r="AC17" s="64">
        <v>35216.04</v>
      </c>
      <c r="AD17" s="61">
        <v>3630.31</v>
      </c>
      <c r="AE17" s="61">
        <v>5722.86</v>
      </c>
      <c r="AF17" s="61">
        <v>1063.0999999999999</v>
      </c>
      <c r="AG17" s="61">
        <v>4334.5600000000004</v>
      </c>
      <c r="AH17" s="61">
        <v>337.86</v>
      </c>
      <c r="AI17" s="61">
        <v>8430.67</v>
      </c>
      <c r="AJ17" s="61">
        <v>3818.66</v>
      </c>
      <c r="AK17" s="61">
        <v>455.8</v>
      </c>
      <c r="AL17" s="61">
        <v>2486.5700000000002</v>
      </c>
      <c r="AM17" s="61">
        <v>185.74</v>
      </c>
      <c r="AN17" s="64">
        <v>60337.55</v>
      </c>
      <c r="AO17" s="6"/>
      <c r="AP17" s="16">
        <v>5.04</v>
      </c>
      <c r="AQ17" s="13">
        <v>7.8</v>
      </c>
      <c r="AR17" s="16">
        <v>5.52</v>
      </c>
      <c r="AS17" s="13">
        <v>13.92</v>
      </c>
      <c r="AT17" s="16">
        <v>6.12</v>
      </c>
      <c r="AU17" s="13">
        <v>17.88</v>
      </c>
      <c r="AV17" s="16">
        <v>7.68</v>
      </c>
      <c r="AW17" s="9">
        <v>19.32</v>
      </c>
    </row>
    <row r="18" spans="1:49" ht="15" x14ac:dyDescent="0.25">
      <c r="A18" s="20">
        <v>38930</v>
      </c>
      <c r="B18" s="61">
        <v>28247.624</v>
      </c>
      <c r="C18" s="61">
        <v>6337.7860000000001</v>
      </c>
      <c r="D18" s="61">
        <v>10348.575000000001</v>
      </c>
      <c r="E18" s="64">
        <v>4524.201</v>
      </c>
      <c r="F18" s="61">
        <v>49458.186000000002</v>
      </c>
      <c r="G18" s="16">
        <v>26.639610178285299</v>
      </c>
      <c r="H18" s="16"/>
      <c r="I18" s="13"/>
      <c r="J18" s="13"/>
      <c r="K18" s="16">
        <v>10.308394808512</v>
      </c>
      <c r="L18" s="16"/>
      <c r="M18" s="13"/>
      <c r="N18" s="16">
        <v>6.2227574390990599</v>
      </c>
      <c r="O18" s="16"/>
      <c r="P18" s="13"/>
      <c r="Q18" s="11">
        <v>5.05</v>
      </c>
      <c r="R18" s="61">
        <v>2764.6</v>
      </c>
      <c r="S18" s="61">
        <v>1724.9</v>
      </c>
      <c r="T18" s="61">
        <v>4273.7700000000004</v>
      </c>
      <c r="U18" s="61">
        <v>1658.92</v>
      </c>
      <c r="V18" s="64">
        <v>7657.59</v>
      </c>
      <c r="W18" s="61">
        <v>25240.11</v>
      </c>
      <c r="X18" s="61">
        <v>2303.31</v>
      </c>
      <c r="Y18" s="61">
        <v>3801.64</v>
      </c>
      <c r="Z18" s="61">
        <v>127.65</v>
      </c>
      <c r="AA18" s="61">
        <v>3148.09</v>
      </c>
      <c r="AB18" s="61">
        <v>9.9</v>
      </c>
      <c r="AC18" s="64">
        <v>35972.310000000005</v>
      </c>
      <c r="AD18" s="61">
        <v>3597.79</v>
      </c>
      <c r="AE18" s="61">
        <v>6004.8</v>
      </c>
      <c r="AF18" s="61">
        <v>1071.25</v>
      </c>
      <c r="AG18" s="61">
        <v>4281.3599999999997</v>
      </c>
      <c r="AH18" s="61">
        <v>363.45</v>
      </c>
      <c r="AI18" s="61">
        <v>8510.2199999999993</v>
      </c>
      <c r="AJ18" s="61">
        <v>4004.45</v>
      </c>
      <c r="AK18" s="61">
        <v>469</v>
      </c>
      <c r="AL18" s="61">
        <v>2893.12</v>
      </c>
      <c r="AM18" s="61">
        <v>189.31</v>
      </c>
      <c r="AN18" s="64">
        <v>61192.200000000004</v>
      </c>
      <c r="AO18" s="6"/>
      <c r="AP18" s="16">
        <v>5.16</v>
      </c>
      <c r="AQ18" s="13">
        <v>8.16</v>
      </c>
      <c r="AR18" s="16">
        <v>5.52</v>
      </c>
      <c r="AS18" s="13">
        <v>14.16</v>
      </c>
      <c r="AT18" s="16">
        <v>6.12</v>
      </c>
      <c r="AU18" s="13">
        <v>17.28</v>
      </c>
      <c r="AV18" s="16">
        <v>7.8</v>
      </c>
      <c r="AW18" s="9">
        <v>15.96</v>
      </c>
    </row>
    <row r="19" spans="1:49" ht="15" x14ac:dyDescent="0.25">
      <c r="A19" s="20">
        <v>38961</v>
      </c>
      <c r="B19" s="61">
        <v>28286.671999999999</v>
      </c>
      <c r="C19" s="61">
        <v>6452.1310000000003</v>
      </c>
      <c r="D19" s="61">
        <v>10481.288</v>
      </c>
      <c r="E19" s="64">
        <v>4639.0709999999999</v>
      </c>
      <c r="F19" s="61">
        <v>49859.161999999997</v>
      </c>
      <c r="G19" s="16">
        <v>26.537279800045599</v>
      </c>
      <c r="H19" s="16"/>
      <c r="I19" s="13"/>
      <c r="J19" s="13"/>
      <c r="K19" s="16">
        <v>10.345094933528101</v>
      </c>
      <c r="L19" s="16"/>
      <c r="M19" s="13"/>
      <c r="N19" s="16">
        <v>6.2888466043057596</v>
      </c>
      <c r="O19" s="16"/>
      <c r="P19" s="13"/>
      <c r="Q19" s="11">
        <v>5.01</v>
      </c>
      <c r="R19" s="61">
        <v>3018.5</v>
      </c>
      <c r="S19" s="61">
        <v>1805.7</v>
      </c>
      <c r="T19" s="61">
        <v>4356.1099999999997</v>
      </c>
      <c r="U19" s="61">
        <v>1763.2</v>
      </c>
      <c r="V19" s="64">
        <v>7925.0099999999993</v>
      </c>
      <c r="W19" s="61">
        <v>25631.79</v>
      </c>
      <c r="X19" s="61">
        <v>2309.4499999999998</v>
      </c>
      <c r="Y19" s="61">
        <v>4298.29</v>
      </c>
      <c r="Z19" s="61">
        <v>151.94999999999999</v>
      </c>
      <c r="AA19" s="61">
        <v>3592.98</v>
      </c>
      <c r="AB19" s="61">
        <v>9.93</v>
      </c>
      <c r="AC19" s="64">
        <v>36713.58</v>
      </c>
      <c r="AD19" s="61">
        <v>3605.23</v>
      </c>
      <c r="AE19" s="61">
        <v>6394.11</v>
      </c>
      <c r="AF19" s="61">
        <v>1079.8</v>
      </c>
      <c r="AG19" s="61">
        <v>4379.0600000000004</v>
      </c>
      <c r="AH19" s="61">
        <v>371.07</v>
      </c>
      <c r="AI19" s="61">
        <v>8652.0300000000007</v>
      </c>
      <c r="AJ19" s="61">
        <v>4126.88</v>
      </c>
      <c r="AK19" s="61">
        <v>482.11</v>
      </c>
      <c r="AL19" s="61">
        <v>2999.78</v>
      </c>
      <c r="AM19" s="61">
        <v>191.47</v>
      </c>
      <c r="AN19" s="64">
        <v>62612.62000000001</v>
      </c>
      <c r="AO19" s="6"/>
      <c r="AP19" s="16">
        <v>5.16</v>
      </c>
      <c r="AQ19" s="13">
        <v>8.16</v>
      </c>
      <c r="AR19" s="16">
        <v>5.52</v>
      </c>
      <c r="AS19" s="13">
        <v>14.4</v>
      </c>
      <c r="AT19" s="16">
        <v>6</v>
      </c>
      <c r="AU19" s="13">
        <v>17.28</v>
      </c>
      <c r="AV19" s="16">
        <v>6.12</v>
      </c>
      <c r="AW19" s="9">
        <v>15.6</v>
      </c>
    </row>
    <row r="20" spans="1:49" ht="15" x14ac:dyDescent="0.25">
      <c r="A20" s="20">
        <v>38991</v>
      </c>
      <c r="B20" s="61">
        <v>28525.245999999999</v>
      </c>
      <c r="C20" s="61">
        <v>6567.0209999999997</v>
      </c>
      <c r="D20" s="61">
        <v>10583.666999999999</v>
      </c>
      <c r="E20" s="64">
        <v>4580.3370000000004</v>
      </c>
      <c r="F20" s="61">
        <v>50256.271000000001</v>
      </c>
      <c r="G20" s="16">
        <v>26.874266437626801</v>
      </c>
      <c r="H20" s="16"/>
      <c r="I20" s="13"/>
      <c r="J20" s="13"/>
      <c r="K20" s="16">
        <v>10.3284256051627</v>
      </c>
      <c r="L20" s="16"/>
      <c r="M20" s="13"/>
      <c r="N20" s="16">
        <v>6.1776341040460299</v>
      </c>
      <c r="O20" s="16"/>
      <c r="P20" s="13"/>
      <c r="Q20" s="11">
        <v>4.95</v>
      </c>
      <c r="R20" s="61">
        <v>3003.1</v>
      </c>
      <c r="S20" s="61">
        <v>1781.4</v>
      </c>
      <c r="T20" s="61">
        <v>4251.24</v>
      </c>
      <c r="U20" s="61">
        <v>1706.93</v>
      </c>
      <c r="V20" s="64">
        <v>7739.57</v>
      </c>
      <c r="W20" s="61">
        <v>26090.65</v>
      </c>
      <c r="X20" s="61">
        <v>2313.98</v>
      </c>
      <c r="Y20" s="61">
        <v>4781.8100000000004</v>
      </c>
      <c r="Z20" s="61">
        <v>176.88</v>
      </c>
      <c r="AA20" s="61">
        <v>4504.55</v>
      </c>
      <c r="AB20" s="61">
        <v>11.2</v>
      </c>
      <c r="AC20" s="64">
        <v>36587.14</v>
      </c>
      <c r="AD20" s="61">
        <v>3638.46</v>
      </c>
      <c r="AE20" s="61">
        <v>6187.42</v>
      </c>
      <c r="AF20" s="61">
        <v>1089.92</v>
      </c>
      <c r="AG20" s="61">
        <v>4337.05</v>
      </c>
      <c r="AH20" s="61">
        <v>371.05</v>
      </c>
      <c r="AI20" s="61">
        <v>8713.07</v>
      </c>
      <c r="AJ20" s="61">
        <v>4168.04</v>
      </c>
      <c r="AK20" s="61">
        <v>498.26</v>
      </c>
      <c r="AL20" s="61">
        <v>2737.7</v>
      </c>
      <c r="AM20" s="61">
        <v>193.7</v>
      </c>
      <c r="AN20" s="64">
        <v>62659.01</v>
      </c>
      <c r="AO20" s="6"/>
      <c r="AP20" s="16">
        <v>5.16</v>
      </c>
      <c r="AQ20" s="13">
        <v>8.0399999999999991</v>
      </c>
      <c r="AR20" s="16">
        <v>5.52</v>
      </c>
      <c r="AS20" s="13">
        <v>14.16</v>
      </c>
      <c r="AT20" s="16">
        <v>5.88</v>
      </c>
      <c r="AU20" s="13">
        <v>18.600000000000001</v>
      </c>
      <c r="AV20" s="16">
        <v>6.48</v>
      </c>
      <c r="AW20" s="9">
        <v>20.28</v>
      </c>
    </row>
    <row r="21" spans="1:49" ht="15" x14ac:dyDescent="0.25">
      <c r="A21" s="20">
        <v>39022</v>
      </c>
      <c r="B21" s="61">
        <v>29148.368999999999</v>
      </c>
      <c r="C21" s="61">
        <v>6690.5990000000002</v>
      </c>
      <c r="D21" s="61">
        <v>10695.628000000001</v>
      </c>
      <c r="E21" s="64">
        <v>4696.9269999999997</v>
      </c>
      <c r="F21" s="61">
        <v>51231.523000000001</v>
      </c>
      <c r="G21" s="16">
        <v>26.970837734170999</v>
      </c>
      <c r="H21" s="16"/>
      <c r="I21" s="13"/>
      <c r="J21" s="13"/>
      <c r="K21" s="16">
        <v>10.169422469712799</v>
      </c>
      <c r="L21" s="16"/>
      <c r="M21" s="13"/>
      <c r="N21" s="16">
        <v>6.1078112166577503</v>
      </c>
      <c r="O21" s="16"/>
      <c r="P21" s="13"/>
      <c r="Q21" s="11">
        <v>4.82</v>
      </c>
      <c r="R21" s="61">
        <v>3011.8</v>
      </c>
      <c r="S21" s="61">
        <v>1804.2</v>
      </c>
      <c r="T21" s="61">
        <v>4348.96</v>
      </c>
      <c r="U21" s="61">
        <v>1714.08</v>
      </c>
      <c r="V21" s="64">
        <v>7867.24</v>
      </c>
      <c r="W21" s="61">
        <v>26364</v>
      </c>
      <c r="X21" s="61">
        <v>2304.87</v>
      </c>
      <c r="Y21" s="61">
        <v>4571.5</v>
      </c>
      <c r="Z21" s="61">
        <v>177.92</v>
      </c>
      <c r="AA21" s="61">
        <v>4354.2</v>
      </c>
      <c r="AB21" s="61">
        <v>12.42</v>
      </c>
      <c r="AC21" s="64">
        <v>36918.909999999989</v>
      </c>
      <c r="AD21" s="61">
        <v>3679.09</v>
      </c>
      <c r="AE21" s="61">
        <v>6044.24</v>
      </c>
      <c r="AF21" s="61">
        <v>1082.9000000000001</v>
      </c>
      <c r="AG21" s="61">
        <v>4440.1000000000004</v>
      </c>
      <c r="AH21" s="61">
        <v>368.02</v>
      </c>
      <c r="AI21" s="61">
        <v>8780.32</v>
      </c>
      <c r="AJ21" s="61">
        <v>4245.68</v>
      </c>
      <c r="AK21" s="61">
        <v>516.44000000000005</v>
      </c>
      <c r="AL21" s="61">
        <v>2714.6</v>
      </c>
      <c r="AM21" s="61">
        <v>197.76</v>
      </c>
      <c r="AN21" s="64">
        <v>63163.339999999982</v>
      </c>
      <c r="AO21" s="6"/>
      <c r="AP21" s="16">
        <v>5.16</v>
      </c>
      <c r="AQ21" s="13">
        <v>7.92</v>
      </c>
      <c r="AR21" s="16">
        <v>5.52</v>
      </c>
      <c r="AS21" s="13">
        <v>14.4</v>
      </c>
      <c r="AT21" s="16">
        <v>5.76</v>
      </c>
      <c r="AU21" s="13">
        <v>18.12</v>
      </c>
      <c r="AV21" s="16">
        <v>7.08</v>
      </c>
      <c r="AW21" s="9">
        <v>16.920000000000002</v>
      </c>
    </row>
    <row r="22" spans="1:49" ht="15" x14ac:dyDescent="0.25">
      <c r="A22" s="20">
        <v>39052</v>
      </c>
      <c r="B22" s="61">
        <v>29910.707999999999</v>
      </c>
      <c r="C22" s="61">
        <v>6786.2209999999995</v>
      </c>
      <c r="D22" s="61">
        <v>10799.63</v>
      </c>
      <c r="E22" s="64">
        <v>4805.6109999999999</v>
      </c>
      <c r="F22" s="61">
        <v>52302.17</v>
      </c>
      <c r="G22" s="16">
        <v>27.0849800029482</v>
      </c>
      <c r="H22" s="16"/>
      <c r="I22" s="13"/>
      <c r="J22" s="13"/>
      <c r="K22" s="16">
        <v>10.2462156294828</v>
      </c>
      <c r="L22" s="16"/>
      <c r="M22" s="13"/>
      <c r="N22" s="16">
        <v>6.0777325619925202</v>
      </c>
      <c r="O22" s="16"/>
      <c r="P22" s="13"/>
      <c r="Q22" s="11">
        <v>4.7699999999999996</v>
      </c>
      <c r="R22" s="61">
        <v>3504.1</v>
      </c>
      <c r="S22" s="61">
        <v>1958.1</v>
      </c>
      <c r="T22" s="61">
        <v>4738.6099999999997</v>
      </c>
      <c r="U22" s="61">
        <v>1883.39</v>
      </c>
      <c r="V22" s="64">
        <v>8580.0999999999985</v>
      </c>
      <c r="W22" s="61">
        <v>26945.88</v>
      </c>
      <c r="X22" s="61">
        <v>2282.73</v>
      </c>
      <c r="Y22" s="61">
        <v>4613.79</v>
      </c>
      <c r="Z22" s="61">
        <v>174.56</v>
      </c>
      <c r="AA22" s="61">
        <v>4388.79</v>
      </c>
      <c r="AB22" s="61">
        <v>12.87</v>
      </c>
      <c r="AC22" s="64">
        <v>38195.399999999994</v>
      </c>
      <c r="AD22" s="61">
        <v>3630.32</v>
      </c>
      <c r="AE22" s="61">
        <v>5879.37</v>
      </c>
      <c r="AF22" s="61">
        <v>1058.49</v>
      </c>
      <c r="AG22" s="61">
        <v>4467.42</v>
      </c>
      <c r="AH22" s="61">
        <v>364.22</v>
      </c>
      <c r="AI22" s="61">
        <v>8999.0300000000007</v>
      </c>
      <c r="AJ22" s="61">
        <v>4359.5200000000004</v>
      </c>
      <c r="AK22" s="61">
        <v>538.89</v>
      </c>
      <c r="AL22" s="61">
        <v>2696.8</v>
      </c>
      <c r="AM22" s="61">
        <v>202.16</v>
      </c>
      <c r="AN22" s="64">
        <v>64593.69999999999</v>
      </c>
      <c r="AO22" s="6"/>
      <c r="AP22" s="16">
        <v>5.28</v>
      </c>
      <c r="AQ22" s="13">
        <v>7.68</v>
      </c>
      <c r="AR22" s="16">
        <v>5.64</v>
      </c>
      <c r="AS22" s="13">
        <v>13.44</v>
      </c>
      <c r="AT22" s="16">
        <v>5.88</v>
      </c>
      <c r="AU22" s="13">
        <v>18</v>
      </c>
      <c r="AV22" s="16">
        <v>6.12</v>
      </c>
      <c r="AW22" s="9">
        <v>18.72</v>
      </c>
    </row>
    <row r="23" spans="1:49" ht="15" x14ac:dyDescent="0.25">
      <c r="A23" s="21">
        <v>39083</v>
      </c>
      <c r="B23" s="61">
        <v>30104.208999999999</v>
      </c>
      <c r="C23" s="61">
        <v>6864.27</v>
      </c>
      <c r="D23" s="61">
        <v>10928.962</v>
      </c>
      <c r="E23" s="64">
        <v>4950.3680000000004</v>
      </c>
      <c r="F23" s="61">
        <v>52847.809000000001</v>
      </c>
      <c r="G23" s="16">
        <v>27.904564651345101</v>
      </c>
      <c r="H23" s="16"/>
      <c r="I23" s="13"/>
      <c r="J23" s="13"/>
      <c r="K23" s="16">
        <v>10.0813509695242</v>
      </c>
      <c r="L23" s="16"/>
      <c r="M23" s="13"/>
      <c r="N23" s="16">
        <v>6.10488173655519</v>
      </c>
      <c r="O23" s="16"/>
      <c r="P23" s="13"/>
      <c r="Q23" s="11">
        <v>4.68</v>
      </c>
      <c r="R23" s="61">
        <v>3035.9</v>
      </c>
      <c r="S23" s="61">
        <v>1944.3</v>
      </c>
      <c r="T23" s="61">
        <v>4940.37</v>
      </c>
      <c r="U23" s="61">
        <v>1907.18</v>
      </c>
      <c r="V23" s="64">
        <v>8791.85</v>
      </c>
      <c r="W23" s="61">
        <v>27722.48</v>
      </c>
      <c r="X23" s="61">
        <v>2275.6999999999998</v>
      </c>
      <c r="Y23" s="61">
        <v>4558.09</v>
      </c>
      <c r="Z23" s="61">
        <v>170.67</v>
      </c>
      <c r="AA23" s="61">
        <v>4356.9399999999996</v>
      </c>
      <c r="AB23" s="61">
        <v>12.05</v>
      </c>
      <c r="AC23" s="64">
        <v>39149.800000000003</v>
      </c>
      <c r="AD23" s="61">
        <v>3630.65</v>
      </c>
      <c r="AE23" s="61">
        <v>5344.41</v>
      </c>
      <c r="AF23" s="61">
        <v>1039.43</v>
      </c>
      <c r="AG23" s="61">
        <v>4352.59</v>
      </c>
      <c r="AH23" s="61">
        <v>361.04</v>
      </c>
      <c r="AI23" s="61">
        <v>9272.74</v>
      </c>
      <c r="AJ23" s="61">
        <v>4565.59</v>
      </c>
      <c r="AK23" s="61">
        <v>558.19000000000005</v>
      </c>
      <c r="AL23" s="61">
        <v>2684.67</v>
      </c>
      <c r="AM23" s="61">
        <v>208.05</v>
      </c>
      <c r="AN23" s="64">
        <v>65381.72</v>
      </c>
      <c r="AO23" s="6"/>
      <c r="AP23" s="16">
        <v>5.04</v>
      </c>
      <c r="AQ23" s="13">
        <v>7.44</v>
      </c>
      <c r="AR23" s="16">
        <v>5.4</v>
      </c>
      <c r="AS23" s="13">
        <v>13.56</v>
      </c>
      <c r="AT23" s="16">
        <v>5.64</v>
      </c>
      <c r="AU23" s="13">
        <v>17.88</v>
      </c>
      <c r="AV23" s="16">
        <v>6.12</v>
      </c>
      <c r="AW23" s="9">
        <v>20.04</v>
      </c>
    </row>
    <row r="24" spans="1:49" ht="15" x14ac:dyDescent="0.25">
      <c r="A24" s="20">
        <v>39114</v>
      </c>
      <c r="B24" s="61">
        <v>30453.855</v>
      </c>
      <c r="C24" s="61">
        <v>6925.2460000000001</v>
      </c>
      <c r="D24" s="61">
        <v>11070.236999999999</v>
      </c>
      <c r="E24" s="64">
        <v>4981.741</v>
      </c>
      <c r="F24" s="61">
        <v>53431.078999999998</v>
      </c>
      <c r="G24" s="16">
        <v>28.682036168198401</v>
      </c>
      <c r="H24" s="16"/>
      <c r="I24" s="13"/>
      <c r="J24" s="13"/>
      <c r="K24" s="16">
        <v>9.9487011377282997</v>
      </c>
      <c r="L24" s="16"/>
      <c r="M24" s="13"/>
      <c r="N24" s="16">
        <v>6.0921878167335102</v>
      </c>
      <c r="O24" s="16"/>
      <c r="P24" s="13"/>
      <c r="Q24" s="11">
        <v>4.58</v>
      </c>
      <c r="R24" s="61">
        <v>3250.9</v>
      </c>
      <c r="S24" s="61">
        <v>1974</v>
      </c>
      <c r="T24" s="61">
        <v>4840.67</v>
      </c>
      <c r="U24" s="61">
        <v>1924.77</v>
      </c>
      <c r="V24" s="64">
        <v>8739.44</v>
      </c>
      <c r="W24" s="61">
        <v>28168.01</v>
      </c>
      <c r="X24" s="61">
        <v>2273.9499999999998</v>
      </c>
      <c r="Y24" s="61">
        <v>4242.7</v>
      </c>
      <c r="Z24" s="61">
        <v>172.72</v>
      </c>
      <c r="AA24" s="61">
        <v>4138.21</v>
      </c>
      <c r="AB24" s="61">
        <v>12.09</v>
      </c>
      <c r="AC24" s="64">
        <v>39446.519999999997</v>
      </c>
      <c r="AD24" s="61">
        <v>3755.68</v>
      </c>
      <c r="AE24" s="61">
        <v>5159.6000000000004</v>
      </c>
      <c r="AF24" s="61">
        <v>1049.47</v>
      </c>
      <c r="AG24" s="61">
        <v>4365.8999999999996</v>
      </c>
      <c r="AH24" s="61">
        <v>363.87</v>
      </c>
      <c r="AI24" s="61">
        <v>9393.7000000000007</v>
      </c>
      <c r="AJ24" s="61">
        <v>4755.82</v>
      </c>
      <c r="AK24" s="61">
        <v>566.44000000000005</v>
      </c>
      <c r="AL24" s="61">
        <v>2714.44</v>
      </c>
      <c r="AM24" s="61">
        <v>205.13</v>
      </c>
      <c r="AN24" s="64">
        <v>65937.429999999993</v>
      </c>
      <c r="AO24" s="6"/>
      <c r="AP24" s="16">
        <v>5.04</v>
      </c>
      <c r="AQ24" s="13">
        <v>8.0399999999999991</v>
      </c>
      <c r="AR24" s="16">
        <v>5.4</v>
      </c>
      <c r="AS24" s="13">
        <v>14.16</v>
      </c>
      <c r="AT24" s="16">
        <v>5.64</v>
      </c>
      <c r="AU24" s="13">
        <v>19.2</v>
      </c>
      <c r="AV24" s="16">
        <v>6.6</v>
      </c>
      <c r="AW24" s="9">
        <v>16.32</v>
      </c>
    </row>
    <row r="25" spans="1:49" ht="15" x14ac:dyDescent="0.25">
      <c r="A25" s="20">
        <v>39142</v>
      </c>
      <c r="B25" s="61">
        <v>30797.955000000002</v>
      </c>
      <c r="C25" s="61">
        <v>7057.0450000000001</v>
      </c>
      <c r="D25" s="61">
        <v>11237.237999999999</v>
      </c>
      <c r="E25" s="64">
        <v>4974.9380000000001</v>
      </c>
      <c r="F25" s="61">
        <v>54067.175999999999</v>
      </c>
      <c r="G25" s="16">
        <v>26.988437835351601</v>
      </c>
      <c r="H25" s="16"/>
      <c r="I25" s="13"/>
      <c r="J25" s="13"/>
      <c r="K25" s="16">
        <v>9.8189661910433408</v>
      </c>
      <c r="L25" s="16"/>
      <c r="M25" s="13"/>
      <c r="N25" s="16">
        <v>5.9929048908901699</v>
      </c>
      <c r="O25" s="16"/>
      <c r="P25" s="13"/>
      <c r="Q25" s="11">
        <v>4.5599999999999996</v>
      </c>
      <c r="R25" s="61">
        <v>3466.2</v>
      </c>
      <c r="S25" s="61">
        <v>1967.6</v>
      </c>
      <c r="T25" s="61">
        <v>4882.75</v>
      </c>
      <c r="U25" s="61">
        <v>1931.18</v>
      </c>
      <c r="V25" s="64">
        <v>8781.5300000000007</v>
      </c>
      <c r="W25" s="61">
        <v>28824.3</v>
      </c>
      <c r="X25" s="61">
        <v>2277.19</v>
      </c>
      <c r="Y25" s="61">
        <v>4764.3500000000004</v>
      </c>
      <c r="Z25" s="61">
        <v>176.15</v>
      </c>
      <c r="AA25" s="61">
        <v>4639.47</v>
      </c>
      <c r="AB25" s="61">
        <v>11.9</v>
      </c>
      <c r="AC25" s="64">
        <v>40172.149999999994</v>
      </c>
      <c r="AD25" s="61">
        <v>3758.09</v>
      </c>
      <c r="AE25" s="61">
        <v>5135.92</v>
      </c>
      <c r="AF25" s="61">
        <v>1035.8399999999999</v>
      </c>
      <c r="AG25" s="61">
        <v>4402.84</v>
      </c>
      <c r="AH25" s="61">
        <v>369.8</v>
      </c>
      <c r="AI25" s="61">
        <v>9433.6200000000008</v>
      </c>
      <c r="AJ25" s="61">
        <v>4940.53</v>
      </c>
      <c r="AK25" s="61">
        <v>574.64</v>
      </c>
      <c r="AL25" s="61">
        <v>2836.48</v>
      </c>
      <c r="AM25" s="61">
        <v>210.66</v>
      </c>
      <c r="AN25" s="64">
        <v>66776.289999999994</v>
      </c>
      <c r="AO25" s="6"/>
      <c r="AP25" s="16">
        <v>5.04</v>
      </c>
      <c r="AQ25" s="13">
        <v>7.8</v>
      </c>
      <c r="AR25" s="16">
        <v>5.28</v>
      </c>
      <c r="AS25" s="13">
        <v>14.16</v>
      </c>
      <c r="AT25" s="16">
        <v>5.52</v>
      </c>
      <c r="AU25" s="13">
        <v>17.64</v>
      </c>
      <c r="AV25" s="16">
        <v>6.6</v>
      </c>
      <c r="AW25" s="9">
        <v>13.32</v>
      </c>
    </row>
    <row r="26" spans="1:49" ht="15" x14ac:dyDescent="0.25">
      <c r="A26" s="20">
        <v>39173</v>
      </c>
      <c r="B26" s="61">
        <v>31287.592000000001</v>
      </c>
      <c r="C26" s="61">
        <v>7145.5609999999997</v>
      </c>
      <c r="D26" s="61">
        <v>11391.856</v>
      </c>
      <c r="E26" s="64">
        <v>5143.0990000000002</v>
      </c>
      <c r="F26" s="61">
        <v>54968.108</v>
      </c>
      <c r="G26" s="16">
        <v>27.737390581552599</v>
      </c>
      <c r="H26" s="16"/>
      <c r="I26" s="13"/>
      <c r="J26" s="13"/>
      <c r="K26" s="16">
        <v>9.9490411209631109</v>
      </c>
      <c r="L26" s="16"/>
      <c r="M26" s="13"/>
      <c r="N26" s="16">
        <v>6.0265213090979604</v>
      </c>
      <c r="O26" s="16"/>
      <c r="P26" s="13"/>
      <c r="Q26" s="11">
        <v>4.54</v>
      </c>
      <c r="R26" s="61">
        <v>3604.7</v>
      </c>
      <c r="S26" s="61">
        <v>1972.8</v>
      </c>
      <c r="T26" s="61">
        <v>4974.9799999999996</v>
      </c>
      <c r="U26" s="61">
        <v>2048.2399999999998</v>
      </c>
      <c r="V26" s="64">
        <v>8996.02</v>
      </c>
      <c r="W26" s="61">
        <v>29174.45</v>
      </c>
      <c r="X26" s="61">
        <v>2277.08</v>
      </c>
      <c r="Y26" s="61">
        <v>5255.88</v>
      </c>
      <c r="Z26" s="61">
        <v>177.89</v>
      </c>
      <c r="AA26" s="61">
        <v>5054.87</v>
      </c>
      <c r="AB26" s="61">
        <v>14.28</v>
      </c>
      <c r="AC26" s="64">
        <v>40812.169999999991</v>
      </c>
      <c r="AD26" s="61">
        <v>3808.68</v>
      </c>
      <c r="AE26" s="61">
        <v>5050.13</v>
      </c>
      <c r="AF26" s="61">
        <v>1012.14</v>
      </c>
      <c r="AG26" s="61">
        <v>4048.81</v>
      </c>
      <c r="AH26" s="61">
        <v>372.27</v>
      </c>
      <c r="AI26" s="61">
        <v>9423.35</v>
      </c>
      <c r="AJ26" s="61">
        <v>5234.03</v>
      </c>
      <c r="AK26" s="61">
        <v>598.29999999999995</v>
      </c>
      <c r="AL26" s="61">
        <v>2952.32</v>
      </c>
      <c r="AM26" s="61">
        <v>213.44</v>
      </c>
      <c r="AN26" s="64">
        <v>67194.12</v>
      </c>
      <c r="AO26" s="6"/>
      <c r="AP26" s="16">
        <v>5.04</v>
      </c>
      <c r="AQ26" s="13">
        <v>7.8</v>
      </c>
      <c r="AR26" s="16">
        <v>5.4</v>
      </c>
      <c r="AS26" s="13">
        <v>13.08</v>
      </c>
      <c r="AT26" s="16">
        <v>5.64</v>
      </c>
      <c r="AU26" s="13">
        <v>17.16</v>
      </c>
      <c r="AV26" s="16">
        <v>6</v>
      </c>
      <c r="AW26" s="9">
        <v>18.48</v>
      </c>
    </row>
    <row r="27" spans="1:49" ht="15" x14ac:dyDescent="0.25">
      <c r="A27" s="20">
        <v>39203</v>
      </c>
      <c r="B27" s="61">
        <v>31686.085999999999</v>
      </c>
      <c r="C27" s="61">
        <v>7187.3029999999999</v>
      </c>
      <c r="D27" s="61">
        <v>11616.995999999999</v>
      </c>
      <c r="E27" s="64">
        <v>5319.2820000000002</v>
      </c>
      <c r="F27" s="61">
        <v>55809.667000000001</v>
      </c>
      <c r="G27" s="16">
        <v>27.886722153152501</v>
      </c>
      <c r="H27" s="16"/>
      <c r="I27" s="13"/>
      <c r="J27" s="13"/>
      <c r="K27" s="16">
        <v>10.029254363779399</v>
      </c>
      <c r="L27" s="16"/>
      <c r="M27" s="13"/>
      <c r="N27" s="16">
        <v>6.0731379801827003</v>
      </c>
      <c r="O27" s="16"/>
      <c r="P27" s="13"/>
      <c r="Q27" s="11">
        <v>4.3899999999999997</v>
      </c>
      <c r="R27" s="61">
        <v>3718.4</v>
      </c>
      <c r="S27" s="61">
        <v>1985.9</v>
      </c>
      <c r="T27" s="61">
        <v>5068.25</v>
      </c>
      <c r="U27" s="61">
        <v>1994.74</v>
      </c>
      <c r="V27" s="64">
        <v>9048.89</v>
      </c>
      <c r="W27" s="61">
        <v>29712.25</v>
      </c>
      <c r="X27" s="61">
        <v>2292.6799999999998</v>
      </c>
      <c r="Y27" s="61">
        <v>5086.24</v>
      </c>
      <c r="Z27" s="61">
        <v>189.13</v>
      </c>
      <c r="AA27" s="61">
        <v>4850.32</v>
      </c>
      <c r="AB27" s="61">
        <v>16.920000000000002</v>
      </c>
      <c r="AC27" s="64">
        <v>41461.949999999997</v>
      </c>
      <c r="AD27" s="61">
        <v>3961.75</v>
      </c>
      <c r="AE27" s="61">
        <v>4914.41</v>
      </c>
      <c r="AF27" s="61">
        <v>1067.46</v>
      </c>
      <c r="AG27" s="61">
        <v>4189.04</v>
      </c>
      <c r="AH27" s="61">
        <v>372.17</v>
      </c>
      <c r="AI27" s="61">
        <v>9500.48</v>
      </c>
      <c r="AJ27" s="61">
        <v>5422.62</v>
      </c>
      <c r="AK27" s="61">
        <v>625.74</v>
      </c>
      <c r="AL27" s="61">
        <v>2894.61</v>
      </c>
      <c r="AM27" s="61">
        <v>220.86</v>
      </c>
      <c r="AN27" s="64">
        <v>68400.149999999994</v>
      </c>
      <c r="AO27" s="6"/>
      <c r="AP27" s="16">
        <v>5.04</v>
      </c>
      <c r="AQ27" s="13">
        <v>7.92</v>
      </c>
      <c r="AR27" s="16">
        <v>5.64</v>
      </c>
      <c r="AS27" s="13">
        <v>13.44</v>
      </c>
      <c r="AT27" s="16">
        <v>5.76</v>
      </c>
      <c r="AU27" s="13">
        <v>14.64</v>
      </c>
      <c r="AV27" s="16">
        <v>6.72</v>
      </c>
      <c r="AW27" s="9">
        <v>17.64</v>
      </c>
    </row>
    <row r="28" spans="1:49" ht="15" x14ac:dyDescent="0.25">
      <c r="A28" s="20">
        <v>39234</v>
      </c>
      <c r="B28" s="61">
        <v>32190.673999999999</v>
      </c>
      <c r="C28" s="61">
        <v>7240.03</v>
      </c>
      <c r="D28" s="61">
        <v>11889.188</v>
      </c>
      <c r="E28" s="64">
        <v>5286.9889999999996</v>
      </c>
      <c r="F28" s="61">
        <v>56606.881000000001</v>
      </c>
      <c r="G28" s="16">
        <v>27.9430478561565</v>
      </c>
      <c r="H28" s="16"/>
      <c r="I28" s="13"/>
      <c r="J28" s="13"/>
      <c r="K28" s="16">
        <v>9.8249166514255304</v>
      </c>
      <c r="L28" s="16"/>
      <c r="M28" s="13"/>
      <c r="N28" s="16">
        <v>6.1352687019551402</v>
      </c>
      <c r="O28" s="16"/>
      <c r="P28" s="13"/>
      <c r="Q28" s="11">
        <v>4.42</v>
      </c>
      <c r="R28" s="61">
        <v>3666.5</v>
      </c>
      <c r="S28" s="61">
        <v>2006.5</v>
      </c>
      <c r="T28" s="61">
        <v>5052.45</v>
      </c>
      <c r="U28" s="61">
        <v>2033.84</v>
      </c>
      <c r="V28" s="64">
        <v>9092.7899999999991</v>
      </c>
      <c r="W28" s="61">
        <v>30370.14</v>
      </c>
      <c r="X28" s="61">
        <v>2317.0500000000002</v>
      </c>
      <c r="Y28" s="61">
        <v>5315.17</v>
      </c>
      <c r="Z28" s="61">
        <v>203.23</v>
      </c>
      <c r="AA28" s="61">
        <v>5089.07</v>
      </c>
      <c r="AB28" s="61">
        <v>16.45</v>
      </c>
      <c r="AC28" s="64">
        <v>42192.860000000008</v>
      </c>
      <c r="AD28" s="61">
        <v>3932.11</v>
      </c>
      <c r="AE28" s="61">
        <v>4718.7299999999996</v>
      </c>
      <c r="AF28" s="61">
        <v>1133.57</v>
      </c>
      <c r="AG28" s="61">
        <v>4213.57</v>
      </c>
      <c r="AH28" s="61">
        <v>381.92</v>
      </c>
      <c r="AI28" s="61">
        <v>9597.02</v>
      </c>
      <c r="AJ28" s="61">
        <v>5560.25</v>
      </c>
      <c r="AK28" s="61">
        <v>650.12</v>
      </c>
      <c r="AL28" s="61">
        <v>2805.23</v>
      </c>
      <c r="AM28" s="61">
        <v>228.88</v>
      </c>
      <c r="AN28" s="64">
        <v>69346.040000000008</v>
      </c>
      <c r="AO28" s="6"/>
      <c r="AP28" s="16">
        <v>5.4</v>
      </c>
      <c r="AQ28" s="13">
        <v>7.44</v>
      </c>
      <c r="AR28" s="16">
        <v>5.52</v>
      </c>
      <c r="AS28" s="13">
        <v>12.84</v>
      </c>
      <c r="AT28" s="16">
        <v>6.36</v>
      </c>
      <c r="AU28" s="13">
        <v>16.2</v>
      </c>
      <c r="AV28" s="16">
        <v>7.56</v>
      </c>
      <c r="AW28" s="9">
        <v>17.16</v>
      </c>
    </row>
    <row r="29" spans="1:49" ht="15" x14ac:dyDescent="0.25">
      <c r="A29" s="20">
        <v>39264</v>
      </c>
      <c r="B29" s="61">
        <v>32687.58</v>
      </c>
      <c r="C29" s="61">
        <v>7329.2539999999999</v>
      </c>
      <c r="D29" s="61">
        <v>12122.924000000001</v>
      </c>
      <c r="E29" s="64">
        <v>5263.1570000000002</v>
      </c>
      <c r="F29" s="61">
        <v>57402.915000000001</v>
      </c>
      <c r="G29" s="16">
        <v>28.854555981382799</v>
      </c>
      <c r="H29" s="16"/>
      <c r="I29" s="13"/>
      <c r="J29" s="13"/>
      <c r="K29" s="16">
        <v>9.98563879156446</v>
      </c>
      <c r="L29" s="16"/>
      <c r="M29" s="13"/>
      <c r="N29" s="16">
        <v>6.06253095516304</v>
      </c>
      <c r="O29" s="16"/>
      <c r="P29" s="13"/>
      <c r="Q29" s="11">
        <v>4.51</v>
      </c>
      <c r="R29" s="61">
        <v>3650.6</v>
      </c>
      <c r="S29" s="61">
        <v>1991.3</v>
      </c>
      <c r="T29" s="61">
        <v>5086.13</v>
      </c>
      <c r="U29" s="61">
        <v>2063.7600000000002</v>
      </c>
      <c r="V29" s="64">
        <v>9141.19</v>
      </c>
      <c r="W29" s="61">
        <v>30765.41</v>
      </c>
      <c r="X29" s="61">
        <v>2321.37</v>
      </c>
      <c r="Y29" s="61">
        <v>5253.62</v>
      </c>
      <c r="Z29" s="61">
        <v>211.65</v>
      </c>
      <c r="AA29" s="61">
        <v>4889.29</v>
      </c>
      <c r="AB29" s="61">
        <v>17.420000000000002</v>
      </c>
      <c r="AC29" s="64">
        <v>42786.530000000006</v>
      </c>
      <c r="AD29" s="61">
        <v>3926.29</v>
      </c>
      <c r="AE29" s="61">
        <v>4653.62</v>
      </c>
      <c r="AF29" s="61">
        <v>1160.6300000000001</v>
      </c>
      <c r="AG29" s="61">
        <v>4096.74</v>
      </c>
      <c r="AH29" s="61">
        <v>389.69</v>
      </c>
      <c r="AI29" s="61">
        <v>9609.6200000000008</v>
      </c>
      <c r="AJ29" s="61">
        <v>5782.33</v>
      </c>
      <c r="AK29" s="61">
        <v>671.26</v>
      </c>
      <c r="AL29" s="61">
        <v>2805.97</v>
      </c>
      <c r="AM29" s="61">
        <v>234.6</v>
      </c>
      <c r="AN29" s="64">
        <v>70036.140000000014</v>
      </c>
      <c r="AP29" s="16">
        <v>5.4</v>
      </c>
      <c r="AQ29" s="13">
        <v>7.56</v>
      </c>
      <c r="AR29" s="16">
        <v>5.76</v>
      </c>
      <c r="AS29" s="13">
        <v>13.08</v>
      </c>
      <c r="AT29" s="16">
        <v>6.36</v>
      </c>
      <c r="AU29" s="13">
        <v>15.36</v>
      </c>
      <c r="AV29" s="16">
        <v>7.08</v>
      </c>
      <c r="AW29" s="9">
        <v>17.88</v>
      </c>
    </row>
    <row r="30" spans="1:49" ht="15" x14ac:dyDescent="0.25">
      <c r="A30" s="20">
        <v>39295</v>
      </c>
      <c r="B30" s="61">
        <v>33344.21</v>
      </c>
      <c r="C30" s="61">
        <v>7456.1440000000002</v>
      </c>
      <c r="D30" s="61">
        <v>12409.393</v>
      </c>
      <c r="E30" s="64">
        <v>5359.9480000000003</v>
      </c>
      <c r="F30" s="61">
        <v>58569.695</v>
      </c>
      <c r="G30" s="16">
        <v>27.592636850561401</v>
      </c>
      <c r="H30" s="16"/>
      <c r="I30" s="13"/>
      <c r="J30" s="13"/>
      <c r="K30" s="16">
        <v>9.9113971326751198</v>
      </c>
      <c r="L30" s="16"/>
      <c r="M30" s="13"/>
      <c r="N30" s="16">
        <v>6.1999090900244802</v>
      </c>
      <c r="O30" s="16"/>
      <c r="P30" s="13"/>
      <c r="Q30" s="11">
        <v>4.6900000000000004</v>
      </c>
      <c r="R30" s="61">
        <v>3503</v>
      </c>
      <c r="S30" s="61">
        <v>1969.9</v>
      </c>
      <c r="T30" s="61">
        <v>5021.79</v>
      </c>
      <c r="U30" s="61">
        <v>2129.7600000000002</v>
      </c>
      <c r="V30" s="64">
        <v>9121.4500000000007</v>
      </c>
      <c r="W30" s="61">
        <v>30781.62</v>
      </c>
      <c r="X30" s="61">
        <v>2327.08</v>
      </c>
      <c r="Y30" s="61">
        <v>5407.28</v>
      </c>
      <c r="Z30" s="61">
        <v>220.73</v>
      </c>
      <c r="AA30" s="61">
        <v>4995.6099999999997</v>
      </c>
      <c r="AB30" s="61">
        <v>19.91</v>
      </c>
      <c r="AC30" s="64">
        <v>42842.640000000007</v>
      </c>
      <c r="AD30" s="61">
        <v>3958.81</v>
      </c>
      <c r="AE30" s="61">
        <v>4744.24</v>
      </c>
      <c r="AF30" s="61">
        <v>1160.28</v>
      </c>
      <c r="AG30" s="61">
        <v>4146.57</v>
      </c>
      <c r="AH30" s="61">
        <v>397.83</v>
      </c>
      <c r="AI30" s="61">
        <v>9734.06</v>
      </c>
      <c r="AJ30" s="61">
        <v>5885.32</v>
      </c>
      <c r="AK30" s="61">
        <v>672.26</v>
      </c>
      <c r="AL30" s="61">
        <v>2898.11</v>
      </c>
      <c r="AM30" s="61">
        <v>233.27</v>
      </c>
      <c r="AN30" s="64">
        <v>70410.63</v>
      </c>
      <c r="AP30" s="16">
        <v>5.52</v>
      </c>
      <c r="AQ30" s="13">
        <v>7.68</v>
      </c>
      <c r="AR30" s="16">
        <v>6.12</v>
      </c>
      <c r="AS30" s="13">
        <v>12.84</v>
      </c>
      <c r="AT30" s="16">
        <v>6.6</v>
      </c>
      <c r="AU30" s="13">
        <v>15.72</v>
      </c>
      <c r="AV30" s="16">
        <v>7.8</v>
      </c>
      <c r="AW30" s="9">
        <v>18.600000000000001</v>
      </c>
    </row>
    <row r="31" spans="1:49" ht="15" x14ac:dyDescent="0.25">
      <c r="A31" s="20">
        <v>39326</v>
      </c>
      <c r="B31" s="61">
        <v>34064.347000000002</v>
      </c>
      <c r="C31" s="61">
        <v>7529.5680000000002</v>
      </c>
      <c r="D31" s="61">
        <v>12721.028</v>
      </c>
      <c r="E31" s="64">
        <v>5310.8159999999998</v>
      </c>
      <c r="F31" s="61">
        <v>59625.758999999998</v>
      </c>
      <c r="G31" s="16">
        <v>28.888644870074799</v>
      </c>
      <c r="H31" s="16"/>
      <c r="I31" s="13"/>
      <c r="J31" s="13"/>
      <c r="K31" s="16">
        <v>10.126112936643199</v>
      </c>
      <c r="L31" s="16"/>
      <c r="M31" s="13"/>
      <c r="N31" s="16">
        <v>6.1441163891756796</v>
      </c>
      <c r="O31" s="16"/>
      <c r="P31" s="13"/>
      <c r="Q31" s="11">
        <v>4.79</v>
      </c>
      <c r="R31" s="61">
        <v>4118.5</v>
      </c>
      <c r="S31" s="61">
        <v>2059.3000000000002</v>
      </c>
      <c r="T31" s="61">
        <v>4968.59</v>
      </c>
      <c r="U31" s="61">
        <v>2381.34</v>
      </c>
      <c r="V31" s="64">
        <v>9409.23</v>
      </c>
      <c r="W31" s="61">
        <v>31125.25</v>
      </c>
      <c r="X31" s="61">
        <v>2340.96</v>
      </c>
      <c r="Y31" s="61">
        <v>5425.09</v>
      </c>
      <c r="Z31" s="61">
        <v>229.26</v>
      </c>
      <c r="AA31" s="61">
        <v>5262.59</v>
      </c>
      <c r="AB31" s="61">
        <v>19.989999999999998</v>
      </c>
      <c r="AC31" s="64">
        <v>43247.210000000006</v>
      </c>
      <c r="AD31" s="61">
        <v>3967.61</v>
      </c>
      <c r="AE31" s="61">
        <v>4687.45</v>
      </c>
      <c r="AF31" s="61">
        <v>1185.22</v>
      </c>
      <c r="AG31" s="61">
        <v>4227.91</v>
      </c>
      <c r="AH31" s="61">
        <v>397.53</v>
      </c>
      <c r="AI31" s="61">
        <v>9905.39</v>
      </c>
      <c r="AJ31" s="61">
        <v>5964.2</v>
      </c>
      <c r="AK31" s="61">
        <v>681.5</v>
      </c>
      <c r="AL31" s="61">
        <v>2984.07</v>
      </c>
      <c r="AM31" s="61">
        <v>225.16</v>
      </c>
      <c r="AN31" s="64">
        <v>71054.790000000008</v>
      </c>
      <c r="AO31" s="6"/>
      <c r="AP31" s="16">
        <v>5.88</v>
      </c>
      <c r="AQ31" s="13">
        <v>8.4</v>
      </c>
      <c r="AR31" s="16">
        <v>6.36</v>
      </c>
      <c r="AS31" s="13">
        <v>14.04</v>
      </c>
      <c r="AT31" s="16">
        <v>6.72</v>
      </c>
      <c r="AU31" s="13">
        <v>16.32</v>
      </c>
      <c r="AV31" s="16">
        <v>7.68</v>
      </c>
      <c r="AW31" s="9">
        <v>19.68</v>
      </c>
    </row>
    <row r="32" spans="1:49" ht="15" x14ac:dyDescent="0.25">
      <c r="A32" s="20">
        <v>39356</v>
      </c>
      <c r="B32" s="61">
        <v>34709.023999999998</v>
      </c>
      <c r="C32" s="61">
        <v>7628.0240000000003</v>
      </c>
      <c r="D32" s="61">
        <v>12982.869000000001</v>
      </c>
      <c r="E32" s="64">
        <v>5237.7790000000005</v>
      </c>
      <c r="F32" s="61">
        <v>60557.696000000004</v>
      </c>
      <c r="G32" s="16">
        <v>29.010985038932098</v>
      </c>
      <c r="H32" s="16"/>
      <c r="I32" s="13"/>
      <c r="J32" s="13"/>
      <c r="K32" s="16">
        <v>10.150835175765</v>
      </c>
      <c r="L32" s="16"/>
      <c r="M32" s="13"/>
      <c r="N32" s="16">
        <v>5.8533606967078802</v>
      </c>
      <c r="O32" s="16"/>
      <c r="P32" s="13"/>
      <c r="Q32" s="11">
        <v>4.83</v>
      </c>
      <c r="R32" s="61">
        <v>3533.6</v>
      </c>
      <c r="S32" s="61">
        <v>2018.9</v>
      </c>
      <c r="T32" s="61">
        <v>4965.54</v>
      </c>
      <c r="U32" s="61">
        <v>2206.39</v>
      </c>
      <c r="V32" s="64">
        <v>9190.83</v>
      </c>
      <c r="W32" s="61">
        <v>31971.79</v>
      </c>
      <c r="X32" s="61">
        <v>2357.69</v>
      </c>
      <c r="Y32" s="61">
        <v>5528.08</v>
      </c>
      <c r="Z32" s="61">
        <v>234.83</v>
      </c>
      <c r="AA32" s="61">
        <v>5508.11</v>
      </c>
      <c r="AB32" s="61">
        <v>17.059999999999999</v>
      </c>
      <c r="AC32" s="64">
        <v>43758.05000000001</v>
      </c>
      <c r="AD32" s="61">
        <v>4089.22</v>
      </c>
      <c r="AE32" s="61">
        <v>4596.54</v>
      </c>
      <c r="AF32" s="61">
        <v>1184.1400000000001</v>
      </c>
      <c r="AG32" s="61">
        <v>4137.2700000000004</v>
      </c>
      <c r="AH32" s="61">
        <v>393.47</v>
      </c>
      <c r="AI32" s="61">
        <v>10064.370000000001</v>
      </c>
      <c r="AJ32" s="61">
        <v>6212.2</v>
      </c>
      <c r="AK32" s="61">
        <v>716.88</v>
      </c>
      <c r="AL32" s="61">
        <v>3014.92</v>
      </c>
      <c r="AM32" s="61">
        <v>230.2</v>
      </c>
      <c r="AN32" s="64">
        <v>71907.020000000019</v>
      </c>
      <c r="AO32" s="6"/>
      <c r="AP32" s="16">
        <v>5.88</v>
      </c>
      <c r="AQ32" s="13">
        <v>9.7200000000000006</v>
      </c>
      <c r="AR32" s="16">
        <v>6.36</v>
      </c>
      <c r="AS32" s="13">
        <v>14.4</v>
      </c>
      <c r="AT32" s="16">
        <v>6.84</v>
      </c>
      <c r="AU32" s="13">
        <v>15.84</v>
      </c>
      <c r="AV32" s="16">
        <v>7.44</v>
      </c>
      <c r="AW32" s="9">
        <v>19.440000000000001</v>
      </c>
    </row>
    <row r="33" spans="1:49" ht="15" x14ac:dyDescent="0.25">
      <c r="A33" s="20">
        <v>39387</v>
      </c>
      <c r="B33" s="61">
        <v>35764.525000000001</v>
      </c>
      <c r="C33" s="61">
        <v>7740.683</v>
      </c>
      <c r="D33" s="61">
        <v>13182.558999999999</v>
      </c>
      <c r="E33" s="64">
        <v>5543.69</v>
      </c>
      <c r="F33" s="61">
        <v>62231.457000000002</v>
      </c>
      <c r="G33" s="16">
        <v>28.918278266454799</v>
      </c>
      <c r="H33" s="16"/>
      <c r="I33" s="13"/>
      <c r="J33" s="13"/>
      <c r="K33" s="16">
        <v>10.1663921671149</v>
      </c>
      <c r="L33" s="16"/>
      <c r="M33" s="13"/>
      <c r="N33" s="16">
        <v>5.6824301269678097</v>
      </c>
      <c r="O33" s="16"/>
      <c r="P33" s="13"/>
      <c r="Q33" s="11">
        <v>4.8099999999999996</v>
      </c>
      <c r="R33" s="61">
        <v>3515.1</v>
      </c>
      <c r="S33" s="61">
        <v>2041.2</v>
      </c>
      <c r="T33" s="61">
        <v>4863.4799999999996</v>
      </c>
      <c r="U33" s="61">
        <v>2665.85</v>
      </c>
      <c r="V33" s="64">
        <v>9570.5299999999988</v>
      </c>
      <c r="W33" s="61">
        <v>32853.269999999997</v>
      </c>
      <c r="X33" s="61">
        <v>2363.5700000000002</v>
      </c>
      <c r="Y33" s="61">
        <v>6338.14</v>
      </c>
      <c r="Z33" s="61">
        <v>229.9</v>
      </c>
      <c r="AA33" s="61">
        <v>6247.86</v>
      </c>
      <c r="AB33" s="61">
        <v>15.74</v>
      </c>
      <c r="AC33" s="64">
        <v>45091.81</v>
      </c>
      <c r="AD33" s="61">
        <v>4144.9799999999996</v>
      </c>
      <c r="AE33" s="61">
        <v>4450.9799999999996</v>
      </c>
      <c r="AF33" s="61">
        <v>1231.92</v>
      </c>
      <c r="AG33" s="61">
        <v>4167.13</v>
      </c>
      <c r="AH33" s="61">
        <v>405.73</v>
      </c>
      <c r="AI33" s="61">
        <v>10272.129999999999</v>
      </c>
      <c r="AJ33" s="61">
        <v>6296.57</v>
      </c>
      <c r="AK33" s="61">
        <v>723.79</v>
      </c>
      <c r="AL33" s="61">
        <v>3081.23</v>
      </c>
      <c r="AM33" s="61">
        <v>242.1</v>
      </c>
      <c r="AN33" s="64">
        <v>73461.709999999992</v>
      </c>
      <c r="AO33" s="6"/>
      <c r="AP33" s="16">
        <v>5.88</v>
      </c>
      <c r="AQ33" s="13">
        <v>10.44</v>
      </c>
      <c r="AR33" s="16">
        <v>6.36</v>
      </c>
      <c r="AS33" s="13">
        <v>14.04</v>
      </c>
      <c r="AT33" s="16">
        <v>6.84</v>
      </c>
      <c r="AU33" s="13">
        <v>15.96</v>
      </c>
      <c r="AV33" s="16">
        <v>10.199999999999999</v>
      </c>
      <c r="AW33" s="9">
        <v>18.239999999999998</v>
      </c>
    </row>
    <row r="34" spans="1:49" ht="15" x14ac:dyDescent="0.25">
      <c r="A34" s="20">
        <v>39417</v>
      </c>
      <c r="B34" s="61">
        <v>36669.065999999999</v>
      </c>
      <c r="C34" s="61">
        <v>7827.1149109999997</v>
      </c>
      <c r="D34" s="61">
        <v>13431.648999999999</v>
      </c>
      <c r="E34" s="64">
        <v>5403.1790000000001</v>
      </c>
      <c r="F34" s="61">
        <v>63331.008909999997</v>
      </c>
      <c r="G34" s="16">
        <v>29.956424397723399</v>
      </c>
      <c r="H34" s="16"/>
      <c r="I34" s="13"/>
      <c r="J34" s="13"/>
      <c r="K34" s="16">
        <v>10.207594462623099</v>
      </c>
      <c r="L34" s="16"/>
      <c r="M34" s="13"/>
      <c r="N34" s="16">
        <v>5.8907807742312901</v>
      </c>
      <c r="O34" s="16"/>
      <c r="P34" s="13"/>
      <c r="Q34" s="11">
        <v>4.83</v>
      </c>
      <c r="R34" s="61">
        <v>3660.6</v>
      </c>
      <c r="S34" s="61">
        <v>2210.3000000000002</v>
      </c>
      <c r="T34" s="61">
        <v>5417.21</v>
      </c>
      <c r="U34" s="61">
        <v>2502.35</v>
      </c>
      <c r="V34" s="64">
        <v>10129.86</v>
      </c>
      <c r="W34" s="61">
        <v>33217.519999999997</v>
      </c>
      <c r="X34" s="61">
        <v>2356.44</v>
      </c>
      <c r="Y34" s="61">
        <v>6176.76</v>
      </c>
      <c r="Z34" s="61">
        <v>221.39</v>
      </c>
      <c r="AA34" s="61">
        <v>6053.72</v>
      </c>
      <c r="AB34" s="61">
        <v>16.559999999999999</v>
      </c>
      <c r="AC34" s="64">
        <v>46031.69</v>
      </c>
      <c r="AD34" s="61">
        <v>4142.8900000000003</v>
      </c>
      <c r="AE34" s="61">
        <v>4082.7</v>
      </c>
      <c r="AF34" s="61">
        <v>1327.55</v>
      </c>
      <c r="AG34" s="61">
        <v>4138.16</v>
      </c>
      <c r="AH34" s="61">
        <v>389.53</v>
      </c>
      <c r="AI34" s="61">
        <v>10443.17</v>
      </c>
      <c r="AJ34" s="61">
        <v>6094.77</v>
      </c>
      <c r="AK34" s="61">
        <v>706.55</v>
      </c>
      <c r="AL34" s="61">
        <v>3017.96</v>
      </c>
      <c r="AM34" s="61">
        <v>248.08</v>
      </c>
      <c r="AN34" s="64">
        <v>74090.970000000016</v>
      </c>
      <c r="AP34" s="16">
        <v>6.48</v>
      </c>
      <c r="AQ34" s="13">
        <v>9.84</v>
      </c>
      <c r="AR34" s="16">
        <v>6.96</v>
      </c>
      <c r="AS34" s="13">
        <v>13.32</v>
      </c>
      <c r="AT34" s="16">
        <v>7.08</v>
      </c>
      <c r="AU34" s="13">
        <v>16.079999999999998</v>
      </c>
      <c r="AV34" s="16">
        <v>7.32</v>
      </c>
      <c r="AW34" s="9">
        <v>19.2</v>
      </c>
    </row>
    <row r="35" spans="1:49" ht="15" x14ac:dyDescent="0.25">
      <c r="A35" s="21">
        <v>39448</v>
      </c>
      <c r="B35" s="61">
        <v>36532.937510000003</v>
      </c>
      <c r="C35" s="61">
        <v>7916.3758319999997</v>
      </c>
      <c r="D35" s="61">
        <v>13711.532590000001</v>
      </c>
      <c r="E35" s="64">
        <v>5095.8082670000003</v>
      </c>
      <c r="F35" s="61">
        <v>63256.654199999997</v>
      </c>
      <c r="G35" s="16">
        <v>32.062977085834703</v>
      </c>
      <c r="H35" s="16"/>
      <c r="I35" s="13"/>
      <c r="J35" s="13"/>
      <c r="K35" s="16">
        <v>10.546072555411</v>
      </c>
      <c r="L35" s="16"/>
      <c r="M35" s="13"/>
      <c r="N35" s="16">
        <v>4.9099747135160499</v>
      </c>
      <c r="O35" s="16"/>
      <c r="P35" s="13"/>
      <c r="Q35" s="11">
        <v>4.8</v>
      </c>
      <c r="R35" s="61">
        <v>3746.5</v>
      </c>
      <c r="S35" s="61">
        <v>2190.6</v>
      </c>
      <c r="T35" s="61">
        <v>5469.3</v>
      </c>
      <c r="U35" s="61">
        <v>2544.1999999999998</v>
      </c>
      <c r="V35" s="64">
        <v>10204.099999999999</v>
      </c>
      <c r="W35" s="61">
        <v>34957.5</v>
      </c>
      <c r="X35" s="61">
        <v>2362.9</v>
      </c>
      <c r="Y35" s="61">
        <v>5566.9</v>
      </c>
      <c r="Z35" s="61">
        <v>229.4</v>
      </c>
      <c r="AA35" s="61">
        <v>5520</v>
      </c>
      <c r="AB35" s="61">
        <v>18.5</v>
      </c>
      <c r="AC35" s="64">
        <v>47782.3</v>
      </c>
      <c r="AD35" s="61">
        <v>4208.8</v>
      </c>
      <c r="AE35" s="61">
        <v>4142.8</v>
      </c>
      <c r="AF35" s="61">
        <v>1397.2</v>
      </c>
      <c r="AG35" s="61">
        <v>4131.3</v>
      </c>
      <c r="AH35" s="61">
        <v>368.7</v>
      </c>
      <c r="AI35" s="61">
        <v>10541.2</v>
      </c>
      <c r="AJ35" s="61">
        <v>5674.1</v>
      </c>
      <c r="AK35" s="61">
        <v>666</v>
      </c>
      <c r="AL35" s="61">
        <v>2953.2</v>
      </c>
      <c r="AM35" s="61">
        <v>253.8</v>
      </c>
      <c r="AN35" s="64">
        <v>75705.400000000009</v>
      </c>
      <c r="AP35" s="16">
        <v>6.36</v>
      </c>
      <c r="AQ35" s="13">
        <v>10.68</v>
      </c>
      <c r="AR35" s="16">
        <v>6.6</v>
      </c>
      <c r="AS35" s="13">
        <v>14.04</v>
      </c>
      <c r="AT35" s="16">
        <v>7.32</v>
      </c>
      <c r="AU35" s="13">
        <v>18</v>
      </c>
      <c r="AV35" s="16">
        <v>7.92</v>
      </c>
      <c r="AW35" s="9">
        <v>21.36</v>
      </c>
    </row>
    <row r="36" spans="1:49" ht="15" x14ac:dyDescent="0.25">
      <c r="A36" s="20">
        <v>39479</v>
      </c>
      <c r="B36" s="61">
        <v>36902.591229999998</v>
      </c>
      <c r="C36" s="61">
        <v>7975.8912190000001</v>
      </c>
      <c r="D36" s="61">
        <v>13854.585139999999</v>
      </c>
      <c r="E36" s="64">
        <v>5196.5313230000002</v>
      </c>
      <c r="F36" s="61">
        <v>63929.598910000001</v>
      </c>
      <c r="G36" s="16">
        <v>31.960689431939102</v>
      </c>
      <c r="H36" s="16"/>
      <c r="I36" s="13"/>
      <c r="J36" s="13"/>
      <c r="K36" s="16">
        <v>10.5242958634587</v>
      </c>
      <c r="L36" s="16"/>
      <c r="M36" s="13"/>
      <c r="N36" s="16">
        <v>4.1944529702062496</v>
      </c>
      <c r="O36" s="16"/>
      <c r="P36" s="13"/>
      <c r="Q36" s="11">
        <v>4.9000000000000004</v>
      </c>
      <c r="R36" s="61">
        <v>3755.4</v>
      </c>
      <c r="S36" s="61">
        <v>2228.8000000000002</v>
      </c>
      <c r="T36" s="61">
        <v>5374.2</v>
      </c>
      <c r="U36" s="61">
        <v>2553.8000000000002</v>
      </c>
      <c r="V36" s="64">
        <v>10156.799999999999</v>
      </c>
      <c r="W36" s="61">
        <v>35352.699999999997</v>
      </c>
      <c r="X36" s="61">
        <v>2374.6999999999998</v>
      </c>
      <c r="Y36" s="61">
        <v>5860.6</v>
      </c>
      <c r="Z36" s="61">
        <v>240.4</v>
      </c>
      <c r="AA36" s="61">
        <v>5697.6</v>
      </c>
      <c r="AB36" s="61">
        <v>16.600000000000001</v>
      </c>
      <c r="AC36" s="64">
        <v>48271</v>
      </c>
      <c r="AD36" s="61">
        <v>4258.8999999999996</v>
      </c>
      <c r="AE36" s="61">
        <v>4376.3</v>
      </c>
      <c r="AF36" s="61">
        <v>1301.8</v>
      </c>
      <c r="AG36" s="61">
        <v>4084</v>
      </c>
      <c r="AH36" s="61">
        <v>369.8</v>
      </c>
      <c r="AI36" s="61">
        <v>10558.6</v>
      </c>
      <c r="AJ36" s="61">
        <v>5491.9</v>
      </c>
      <c r="AK36" s="61">
        <v>638.79999999999995</v>
      </c>
      <c r="AL36" s="61">
        <v>3171</v>
      </c>
      <c r="AM36" s="61">
        <v>249</v>
      </c>
      <c r="AN36" s="64">
        <v>75931.100000000006</v>
      </c>
      <c r="AP36" s="16">
        <v>6.24</v>
      </c>
      <c r="AQ36" s="13">
        <v>10.68</v>
      </c>
      <c r="AR36" s="16">
        <v>6.6</v>
      </c>
      <c r="AS36" s="13">
        <v>13.8</v>
      </c>
      <c r="AT36" s="16">
        <v>7.08</v>
      </c>
      <c r="AU36" s="13">
        <v>17.88</v>
      </c>
      <c r="AV36" s="16">
        <v>7.68</v>
      </c>
      <c r="AW36" s="9">
        <v>19.68</v>
      </c>
    </row>
    <row r="37" spans="1:49" ht="15" x14ac:dyDescent="0.25">
      <c r="A37" s="20">
        <v>39508</v>
      </c>
      <c r="B37" s="61">
        <v>37065.959470000002</v>
      </c>
      <c r="C37" s="61">
        <v>8059.479026</v>
      </c>
      <c r="D37" s="61">
        <v>14054.684499999999</v>
      </c>
      <c r="E37" s="64">
        <v>5151.1482319999996</v>
      </c>
      <c r="F37" s="61">
        <v>64331.271229999998</v>
      </c>
      <c r="G37" s="16">
        <v>29.8751708037857</v>
      </c>
      <c r="H37" s="16"/>
      <c r="I37" s="13"/>
      <c r="J37" s="13"/>
      <c r="K37" s="16">
        <v>10.6081632164383</v>
      </c>
      <c r="L37" s="16"/>
      <c r="M37" s="13"/>
      <c r="N37" s="16">
        <v>3.9099521988548198</v>
      </c>
      <c r="O37" s="16"/>
      <c r="P37" s="13"/>
      <c r="Q37" s="11">
        <v>4.82</v>
      </c>
      <c r="R37" s="61">
        <v>3909.5</v>
      </c>
      <c r="S37" s="61">
        <v>2229.3000000000002</v>
      </c>
      <c r="T37" s="61">
        <v>5347.5</v>
      </c>
      <c r="U37" s="61">
        <v>2524.9</v>
      </c>
      <c r="V37" s="64">
        <v>10101.700000000001</v>
      </c>
      <c r="W37" s="61">
        <v>35841</v>
      </c>
      <c r="X37" s="61">
        <v>2380.3000000000002</v>
      </c>
      <c r="Y37" s="61">
        <v>5949.5</v>
      </c>
      <c r="Z37" s="61">
        <v>250.8</v>
      </c>
      <c r="AA37" s="61">
        <v>5714.1</v>
      </c>
      <c r="AB37" s="61">
        <v>14.8</v>
      </c>
      <c r="AC37" s="64">
        <v>48794.400000000001</v>
      </c>
      <c r="AD37" s="61">
        <v>4172.8999999999996</v>
      </c>
      <c r="AE37" s="61">
        <v>4370.3999999999996</v>
      </c>
      <c r="AF37" s="61">
        <v>1336.5</v>
      </c>
      <c r="AG37" s="61">
        <v>4081.2</v>
      </c>
      <c r="AH37" s="61">
        <v>365.9</v>
      </c>
      <c r="AI37" s="61">
        <v>10620.1</v>
      </c>
      <c r="AJ37" s="61">
        <v>5702.6</v>
      </c>
      <c r="AK37" s="61">
        <v>638.29999999999995</v>
      </c>
      <c r="AL37" s="61">
        <v>3450</v>
      </c>
      <c r="AM37" s="61">
        <v>258.2</v>
      </c>
      <c r="AN37" s="64">
        <v>76374.100000000006</v>
      </c>
      <c r="AP37" s="16">
        <v>6.48</v>
      </c>
      <c r="AQ37" s="13">
        <v>10.68</v>
      </c>
      <c r="AR37" s="16">
        <v>6.96</v>
      </c>
      <c r="AS37" s="13">
        <v>14.16</v>
      </c>
      <c r="AT37" s="16">
        <v>7.32</v>
      </c>
      <c r="AU37" s="13">
        <v>16.440000000000001</v>
      </c>
      <c r="AV37" s="16">
        <v>7.44</v>
      </c>
      <c r="AW37" s="9">
        <v>19.079999999999998</v>
      </c>
    </row>
    <row r="38" spans="1:49" ht="15" x14ac:dyDescent="0.25">
      <c r="A38" s="20">
        <v>39539</v>
      </c>
      <c r="B38" s="61">
        <v>37929.259859999998</v>
      </c>
      <c r="C38" s="61">
        <v>8157.7401650000002</v>
      </c>
      <c r="D38" s="61">
        <v>14333.60615</v>
      </c>
      <c r="E38" s="64">
        <v>5818.9849320000003</v>
      </c>
      <c r="F38" s="61">
        <v>66239.591109999994</v>
      </c>
      <c r="G38" s="16">
        <v>30.126329719934201</v>
      </c>
      <c r="H38" s="16"/>
      <c r="I38" s="13"/>
      <c r="J38" s="13"/>
      <c r="K38" s="16">
        <v>10.592877402859299</v>
      </c>
      <c r="L38" s="16"/>
      <c r="M38" s="13"/>
      <c r="N38" s="16">
        <v>4.01635492774912</v>
      </c>
      <c r="O38" s="16"/>
      <c r="P38" s="13"/>
      <c r="Q38" s="11">
        <v>4.76</v>
      </c>
      <c r="R38" s="61">
        <v>3768.9</v>
      </c>
      <c r="S38" s="61">
        <v>2213.8000000000002</v>
      </c>
      <c r="T38" s="61">
        <v>5333.4</v>
      </c>
      <c r="U38" s="61">
        <v>2554.1</v>
      </c>
      <c r="V38" s="64">
        <v>10101.299999999999</v>
      </c>
      <c r="W38" s="61">
        <v>36588.199999999997</v>
      </c>
      <c r="X38" s="61">
        <v>2392.4</v>
      </c>
      <c r="Y38" s="61">
        <v>6075.6</v>
      </c>
      <c r="Z38" s="61">
        <v>261.39999999999998</v>
      </c>
      <c r="AA38" s="61">
        <v>5909.6</v>
      </c>
      <c r="AB38" s="61">
        <v>16.100000000000001</v>
      </c>
      <c r="AC38" s="64">
        <v>49493.2</v>
      </c>
      <c r="AD38" s="61">
        <v>4431.3</v>
      </c>
      <c r="AE38" s="61">
        <v>4342.6000000000004</v>
      </c>
      <c r="AF38" s="61">
        <v>1426.3</v>
      </c>
      <c r="AG38" s="61">
        <v>4082.3</v>
      </c>
      <c r="AH38" s="61">
        <v>375.2</v>
      </c>
      <c r="AI38" s="61">
        <v>10823.6</v>
      </c>
      <c r="AJ38" s="61">
        <v>5906.2</v>
      </c>
      <c r="AK38" s="61">
        <v>636.6</v>
      </c>
      <c r="AL38" s="61">
        <v>3513.8</v>
      </c>
      <c r="AM38" s="61">
        <v>252.7</v>
      </c>
      <c r="AN38" s="64">
        <v>77750.8</v>
      </c>
      <c r="AP38" s="16">
        <v>6.48</v>
      </c>
      <c r="AQ38" s="13">
        <v>10.92</v>
      </c>
      <c r="AR38" s="16">
        <v>6.96</v>
      </c>
      <c r="AS38" s="13">
        <v>14.64</v>
      </c>
      <c r="AT38" s="16">
        <v>7.32</v>
      </c>
      <c r="AU38" s="13">
        <v>17.28</v>
      </c>
      <c r="AV38" s="16">
        <v>7.44</v>
      </c>
      <c r="AW38" s="9">
        <v>19.8</v>
      </c>
    </row>
    <row r="39" spans="1:49" ht="15" x14ac:dyDescent="0.25">
      <c r="A39" s="20">
        <v>39569</v>
      </c>
      <c r="B39" s="61">
        <v>38480.927710000004</v>
      </c>
      <c r="C39" s="61">
        <v>8155.6718179999998</v>
      </c>
      <c r="D39" s="61">
        <v>14529.422200000001</v>
      </c>
      <c r="E39" s="64">
        <v>6335.3939030000001</v>
      </c>
      <c r="F39" s="61">
        <v>67501.415630000003</v>
      </c>
      <c r="G39" s="16">
        <v>30.9324869049988</v>
      </c>
      <c r="H39" s="16"/>
      <c r="I39" s="13"/>
      <c r="J39" s="13"/>
      <c r="K39" s="16">
        <v>10.6795696146953</v>
      </c>
      <c r="L39" s="16"/>
      <c r="M39" s="13"/>
      <c r="N39" s="16">
        <v>4.1160037726979901</v>
      </c>
      <c r="O39" s="16"/>
      <c r="P39" s="13"/>
      <c r="Q39" s="11">
        <v>4.63</v>
      </c>
      <c r="R39" s="61">
        <v>3922.1</v>
      </c>
      <c r="S39" s="61">
        <v>2257.1999999999998</v>
      </c>
      <c r="T39" s="61">
        <v>5535.4</v>
      </c>
      <c r="U39" s="61">
        <v>2623.8</v>
      </c>
      <c r="V39" s="64">
        <v>10416.4</v>
      </c>
      <c r="W39" s="61">
        <v>36375.199999999997</v>
      </c>
      <c r="X39" s="61">
        <v>2427.4</v>
      </c>
      <c r="Y39" s="61">
        <v>6895.9</v>
      </c>
      <c r="Z39" s="61">
        <v>274.5</v>
      </c>
      <c r="AA39" s="61">
        <v>6684</v>
      </c>
      <c r="AB39" s="61">
        <v>18.8</v>
      </c>
      <c r="AC39" s="64">
        <v>49686.6</v>
      </c>
      <c r="AD39" s="61">
        <v>4876.2</v>
      </c>
      <c r="AE39" s="61">
        <v>4531.7</v>
      </c>
      <c r="AF39" s="61">
        <v>1556.6</v>
      </c>
      <c r="AG39" s="61">
        <v>3987.2</v>
      </c>
      <c r="AH39" s="61">
        <v>396</v>
      </c>
      <c r="AI39" s="61">
        <v>11137.4</v>
      </c>
      <c r="AJ39" s="61">
        <v>6041</v>
      </c>
      <c r="AK39" s="61">
        <v>655.20000000000005</v>
      </c>
      <c r="AL39" s="61">
        <v>3503.9</v>
      </c>
      <c r="AM39" s="61">
        <v>251</v>
      </c>
      <c r="AN39" s="64">
        <v>79113</v>
      </c>
      <c r="AP39" s="16">
        <v>6.6</v>
      </c>
      <c r="AQ39" s="13">
        <v>10.92</v>
      </c>
      <c r="AR39" s="16">
        <v>6.96</v>
      </c>
      <c r="AS39" s="13">
        <v>13.68</v>
      </c>
      <c r="AT39" s="16">
        <v>7.32</v>
      </c>
      <c r="AU39" s="13">
        <v>17.28</v>
      </c>
      <c r="AV39" s="16">
        <v>7.8</v>
      </c>
      <c r="AW39" s="9">
        <v>20.399999999999999</v>
      </c>
    </row>
    <row r="40" spans="1:49" ht="15" x14ac:dyDescent="0.25">
      <c r="A40" s="20">
        <v>39600</v>
      </c>
      <c r="B40" s="61">
        <v>39280.581299999998</v>
      </c>
      <c r="C40" s="61">
        <v>8190.3773739999997</v>
      </c>
      <c r="D40" s="61">
        <v>14847.071019999999</v>
      </c>
      <c r="E40" s="64">
        <v>7018.9911060000004</v>
      </c>
      <c r="F40" s="61">
        <v>69337.020799999998</v>
      </c>
      <c r="G40" s="16">
        <v>30.744248148501701</v>
      </c>
      <c r="H40" s="16"/>
      <c r="I40" s="13"/>
      <c r="J40" s="13"/>
      <c r="K40" s="16">
        <v>10.8763012727232</v>
      </c>
      <c r="L40" s="16"/>
      <c r="M40" s="13"/>
      <c r="N40" s="16">
        <v>4.2386793668557603</v>
      </c>
      <c r="O40" s="16"/>
      <c r="P40" s="13"/>
      <c r="Q40" s="11">
        <v>4.72</v>
      </c>
      <c r="R40" s="61">
        <v>3942.2</v>
      </c>
      <c r="S40" s="61">
        <v>2274.1999999999998</v>
      </c>
      <c r="T40" s="61">
        <v>5585.8</v>
      </c>
      <c r="U40" s="61">
        <v>2631.7</v>
      </c>
      <c r="V40" s="64">
        <v>10491.7</v>
      </c>
      <c r="W40" s="61">
        <v>36715.1</v>
      </c>
      <c r="X40" s="61">
        <v>2468.3000000000002</v>
      </c>
      <c r="Y40" s="61">
        <v>6562.2</v>
      </c>
      <c r="Z40" s="61">
        <v>293.5</v>
      </c>
      <c r="AA40" s="61">
        <v>6357.7</v>
      </c>
      <c r="AB40" s="61">
        <v>22</v>
      </c>
      <c r="AC40" s="64">
        <v>50151.100000000006</v>
      </c>
      <c r="AD40" s="61">
        <v>5370</v>
      </c>
      <c r="AE40" s="61">
        <v>4879.8</v>
      </c>
      <c r="AF40" s="61">
        <v>1630.8</v>
      </c>
      <c r="AG40" s="61">
        <v>4083.1</v>
      </c>
      <c r="AH40" s="61">
        <v>413.2</v>
      </c>
      <c r="AI40" s="61">
        <v>11329.1</v>
      </c>
      <c r="AJ40" s="61">
        <v>6013.4</v>
      </c>
      <c r="AK40" s="61">
        <v>657.3</v>
      </c>
      <c r="AL40" s="61">
        <v>3453.4</v>
      </c>
      <c r="AM40" s="61">
        <v>250.4</v>
      </c>
      <c r="AN40" s="64">
        <v>80824.000000000015</v>
      </c>
      <c r="AP40" s="16">
        <v>6.72</v>
      </c>
      <c r="AQ40" s="13">
        <v>11.28</v>
      </c>
      <c r="AR40" s="16">
        <v>7.32</v>
      </c>
      <c r="AS40" s="13">
        <v>14.28</v>
      </c>
      <c r="AT40" s="16">
        <v>7.68</v>
      </c>
      <c r="AU40" s="13">
        <v>18</v>
      </c>
      <c r="AV40" s="16">
        <v>8.52</v>
      </c>
      <c r="AW40" s="9">
        <v>20.28</v>
      </c>
    </row>
    <row r="41" spans="1:49" ht="15" x14ac:dyDescent="0.25">
      <c r="A41" s="20">
        <v>39630</v>
      </c>
      <c r="B41" s="61">
        <v>39742.064830000003</v>
      </c>
      <c r="C41" s="61">
        <v>8230.3700950000002</v>
      </c>
      <c r="D41" s="61">
        <v>15178.60382</v>
      </c>
      <c r="E41" s="64">
        <v>6694.5079480000004</v>
      </c>
      <c r="F41" s="61">
        <v>69845.546690000003</v>
      </c>
      <c r="G41" s="16">
        <v>31.240313742673901</v>
      </c>
      <c r="H41" s="16"/>
      <c r="I41" s="13"/>
      <c r="J41" s="13"/>
      <c r="K41" s="16">
        <v>11.428753715123401</v>
      </c>
      <c r="L41" s="16"/>
      <c r="M41" s="13"/>
      <c r="N41" s="16">
        <v>4.4044248683942699</v>
      </c>
      <c r="O41" s="16"/>
      <c r="P41" s="13"/>
      <c r="Q41" s="11">
        <v>4.87</v>
      </c>
      <c r="R41" s="61">
        <v>3885.2</v>
      </c>
      <c r="S41" s="61">
        <v>2254.4</v>
      </c>
      <c r="T41" s="61">
        <v>5357.3</v>
      </c>
      <c r="U41" s="61">
        <v>2338.5</v>
      </c>
      <c r="V41" s="64">
        <v>9950.2000000000007</v>
      </c>
      <c r="W41" s="61">
        <v>36965.800000000003</v>
      </c>
      <c r="X41" s="61">
        <v>2498.6999999999998</v>
      </c>
      <c r="Y41" s="61">
        <v>6257</v>
      </c>
      <c r="Z41" s="61">
        <v>307.89999999999998</v>
      </c>
      <c r="AA41" s="61">
        <v>6006.6</v>
      </c>
      <c r="AB41" s="61">
        <v>23.7</v>
      </c>
      <c r="AC41" s="64">
        <v>49949.3</v>
      </c>
      <c r="AD41" s="61">
        <v>5832.1</v>
      </c>
      <c r="AE41" s="61">
        <v>5436.9</v>
      </c>
      <c r="AF41" s="61">
        <v>1685.6</v>
      </c>
      <c r="AG41" s="61">
        <v>4002.9</v>
      </c>
      <c r="AH41" s="61">
        <v>420.3</v>
      </c>
      <c r="AI41" s="61">
        <v>11377.4</v>
      </c>
      <c r="AJ41" s="61">
        <v>5891.9</v>
      </c>
      <c r="AK41" s="61">
        <v>638.9</v>
      </c>
      <c r="AL41" s="61">
        <v>3507.2</v>
      </c>
      <c r="AM41" s="61">
        <v>263.5</v>
      </c>
      <c r="AN41" s="64">
        <v>81464.600000000006</v>
      </c>
      <c r="AP41" s="16">
        <v>6.84</v>
      </c>
      <c r="AQ41" s="13">
        <v>10.56</v>
      </c>
      <c r="AR41" s="16">
        <v>7.56</v>
      </c>
      <c r="AS41" s="13">
        <v>15.36</v>
      </c>
      <c r="AT41" s="16">
        <v>8.64</v>
      </c>
      <c r="AU41" s="13">
        <v>18.12</v>
      </c>
      <c r="AV41" s="16">
        <v>8.76</v>
      </c>
      <c r="AW41" s="9">
        <v>21</v>
      </c>
    </row>
    <row r="42" spans="1:49" ht="15" x14ac:dyDescent="0.25">
      <c r="A42" s="20">
        <v>39661</v>
      </c>
      <c r="B42" s="61">
        <v>40257.88392</v>
      </c>
      <c r="C42" s="61">
        <v>8288.8088970000008</v>
      </c>
      <c r="D42" s="61">
        <v>15482.081</v>
      </c>
      <c r="E42" s="64">
        <v>6706.7849420000002</v>
      </c>
      <c r="F42" s="61">
        <v>70735.558770000003</v>
      </c>
      <c r="G42" s="16">
        <v>32.014571090938801</v>
      </c>
      <c r="H42" s="16"/>
      <c r="I42" s="13"/>
      <c r="J42" s="13"/>
      <c r="K42" s="16">
        <v>11.872771857100901</v>
      </c>
      <c r="L42" s="16"/>
      <c r="M42" s="13"/>
      <c r="N42" s="16">
        <v>4.6828430653168001</v>
      </c>
      <c r="O42" s="16"/>
      <c r="P42" s="13"/>
      <c r="Q42" s="11">
        <v>4.82</v>
      </c>
      <c r="R42" s="61">
        <v>3888.7</v>
      </c>
      <c r="S42" s="61">
        <v>2232</v>
      </c>
      <c r="T42" s="61">
        <v>5252.6</v>
      </c>
      <c r="U42" s="61">
        <v>2578.1999999999998</v>
      </c>
      <c r="V42" s="64">
        <v>10062.799999999999</v>
      </c>
      <c r="W42" s="61">
        <v>36845.800000000003</v>
      </c>
      <c r="X42" s="61">
        <v>2523.5</v>
      </c>
      <c r="Y42" s="61">
        <v>6316.2</v>
      </c>
      <c r="Z42" s="61">
        <v>321.3</v>
      </c>
      <c r="AA42" s="61">
        <v>5907.8</v>
      </c>
      <c r="AB42" s="61">
        <v>24.4</v>
      </c>
      <c r="AC42" s="64">
        <v>50137.400000000009</v>
      </c>
      <c r="AD42" s="61">
        <v>6044.2</v>
      </c>
      <c r="AE42" s="61">
        <v>6257.8</v>
      </c>
      <c r="AF42" s="61">
        <v>1827.6</v>
      </c>
      <c r="AG42" s="61">
        <v>4007.5</v>
      </c>
      <c r="AH42" s="61">
        <v>436.4</v>
      </c>
      <c r="AI42" s="61">
        <v>11696.9</v>
      </c>
      <c r="AJ42" s="61">
        <v>5802.1</v>
      </c>
      <c r="AK42" s="61">
        <v>619.6</v>
      </c>
      <c r="AL42" s="61">
        <v>3699.5</v>
      </c>
      <c r="AM42" s="61">
        <v>266.2</v>
      </c>
      <c r="AN42" s="64">
        <v>82863.8</v>
      </c>
      <c r="AP42" s="16">
        <v>7.44</v>
      </c>
      <c r="AQ42" s="13">
        <v>11.64</v>
      </c>
      <c r="AR42" s="16">
        <v>8.0399999999999991</v>
      </c>
      <c r="AS42" s="13">
        <v>15.24</v>
      </c>
      <c r="AT42" s="16">
        <v>8.64</v>
      </c>
      <c r="AU42" s="13">
        <v>19.2</v>
      </c>
      <c r="AV42" s="16">
        <v>9.24</v>
      </c>
      <c r="AW42" s="9">
        <v>23.28</v>
      </c>
    </row>
    <row r="43" spans="1:49" ht="15" x14ac:dyDescent="0.25">
      <c r="A43" s="20">
        <v>39692</v>
      </c>
      <c r="B43" s="61">
        <v>40957.882839999998</v>
      </c>
      <c r="C43" s="61">
        <v>8315.6560050000007</v>
      </c>
      <c r="D43" s="61">
        <v>15741.795550000001</v>
      </c>
      <c r="E43" s="64">
        <v>7268.8705710000004</v>
      </c>
      <c r="F43" s="61">
        <v>72284.204970000006</v>
      </c>
      <c r="G43" s="16">
        <v>34.024364909569798</v>
      </c>
      <c r="H43" s="16"/>
      <c r="I43" s="13"/>
      <c r="J43" s="13"/>
      <c r="K43" s="16">
        <v>12.804720313383299</v>
      </c>
      <c r="L43" s="16"/>
      <c r="M43" s="13"/>
      <c r="N43" s="16">
        <v>5.1263856274647104</v>
      </c>
      <c r="O43" s="16"/>
      <c r="P43" s="13"/>
      <c r="Q43" s="11">
        <v>4.8</v>
      </c>
      <c r="R43" s="61">
        <v>3946.5</v>
      </c>
      <c r="S43" s="61">
        <v>2315</v>
      </c>
      <c r="T43" s="61">
        <v>5278.6</v>
      </c>
      <c r="U43" s="61">
        <v>2599.6999999999998</v>
      </c>
      <c r="V43" s="64">
        <v>10193.299999999999</v>
      </c>
      <c r="W43" s="61">
        <v>37274.300000000003</v>
      </c>
      <c r="X43" s="61">
        <v>2546.6</v>
      </c>
      <c r="Y43" s="61">
        <v>5893.7</v>
      </c>
      <c r="Z43" s="61">
        <v>328.1</v>
      </c>
      <c r="AA43" s="61">
        <v>5393</v>
      </c>
      <c r="AB43" s="61">
        <v>22.8</v>
      </c>
      <c r="AC43" s="64">
        <v>50820.2</v>
      </c>
      <c r="AD43" s="61">
        <v>6220.8</v>
      </c>
      <c r="AE43" s="61">
        <v>6968.1</v>
      </c>
      <c r="AF43" s="61">
        <v>1974.3</v>
      </c>
      <c r="AG43" s="61">
        <v>3983.4</v>
      </c>
      <c r="AH43" s="61">
        <v>457.6</v>
      </c>
      <c r="AI43" s="61">
        <v>12067.3</v>
      </c>
      <c r="AJ43" s="61">
        <v>5505.3</v>
      </c>
      <c r="AK43" s="61">
        <v>582.1</v>
      </c>
      <c r="AL43" s="61">
        <v>3542.9</v>
      </c>
      <c r="AM43" s="61">
        <v>271.10000000000002</v>
      </c>
      <c r="AN43" s="64">
        <v>84765.1</v>
      </c>
      <c r="AP43" s="16">
        <v>8.4</v>
      </c>
      <c r="AQ43" s="13">
        <v>12.48</v>
      </c>
      <c r="AR43" s="16">
        <v>9.48</v>
      </c>
      <c r="AS43" s="13">
        <v>16.440000000000001</v>
      </c>
      <c r="AT43" s="16">
        <v>9.6</v>
      </c>
      <c r="AU43" s="13">
        <v>19.079999999999998</v>
      </c>
      <c r="AV43" s="16">
        <v>9.36</v>
      </c>
      <c r="AW43" s="9">
        <v>24.36</v>
      </c>
    </row>
    <row r="44" spans="1:49" ht="15" x14ac:dyDescent="0.25">
      <c r="A44" s="20">
        <v>39722</v>
      </c>
      <c r="B44" s="61">
        <v>42404.142359999998</v>
      </c>
      <c r="C44" s="61">
        <v>8325.8533970000008</v>
      </c>
      <c r="D44" s="61">
        <v>15986.531230000001</v>
      </c>
      <c r="E44" s="64">
        <v>8464.0938960000003</v>
      </c>
      <c r="F44" s="61">
        <v>75180.620880000002</v>
      </c>
      <c r="G44" s="16">
        <v>35.760897802525299</v>
      </c>
      <c r="H44" s="16"/>
      <c r="I44" s="13"/>
      <c r="J44" s="13"/>
      <c r="K44" s="16">
        <v>15.1485057621497</v>
      </c>
      <c r="L44" s="16"/>
      <c r="M44" s="13"/>
      <c r="N44" s="16">
        <v>8.0271257425205302</v>
      </c>
      <c r="O44" s="16"/>
      <c r="P44" s="13"/>
      <c r="Q44" s="11">
        <v>5.34</v>
      </c>
      <c r="R44" s="61">
        <v>3936.6</v>
      </c>
      <c r="S44" s="61">
        <v>2305.9</v>
      </c>
      <c r="T44" s="61">
        <v>5486.3</v>
      </c>
      <c r="U44" s="61">
        <v>2624.3</v>
      </c>
      <c r="V44" s="64">
        <v>10416.5</v>
      </c>
      <c r="W44" s="61">
        <v>38920.1</v>
      </c>
      <c r="X44" s="61">
        <v>2563.5</v>
      </c>
      <c r="Y44" s="61">
        <v>6055.2</v>
      </c>
      <c r="Z44" s="61">
        <v>326.39999999999998</v>
      </c>
      <c r="AA44" s="61">
        <v>5559.3</v>
      </c>
      <c r="AB44" s="61">
        <v>18.100000000000001</v>
      </c>
      <c r="AC44" s="64">
        <v>52704.299999999996</v>
      </c>
      <c r="AD44" s="61">
        <v>6550.1</v>
      </c>
      <c r="AE44" s="61">
        <v>6842</v>
      </c>
      <c r="AF44" s="61">
        <v>2137.4</v>
      </c>
      <c r="AG44" s="61">
        <v>3925.9</v>
      </c>
      <c r="AH44" s="61">
        <v>465.1</v>
      </c>
      <c r="AI44" s="61">
        <v>12231.4</v>
      </c>
      <c r="AJ44" s="61">
        <v>4853.3999999999996</v>
      </c>
      <c r="AK44" s="61">
        <v>510.9</v>
      </c>
      <c r="AL44" s="61">
        <v>3183</v>
      </c>
      <c r="AM44" s="61">
        <v>268.3</v>
      </c>
      <c r="AN44" s="64">
        <v>86769.2</v>
      </c>
      <c r="AP44" s="16">
        <v>9</v>
      </c>
      <c r="AQ44" s="13">
        <v>16.559999999999999</v>
      </c>
      <c r="AR44" s="16">
        <v>9.9600000000000009</v>
      </c>
      <c r="AS44" s="13">
        <v>17.16</v>
      </c>
      <c r="AT44" s="16">
        <v>9.84</v>
      </c>
      <c r="AU44" s="13">
        <v>22.56</v>
      </c>
      <c r="AV44" s="16"/>
      <c r="AW44" s="9">
        <v>23.52</v>
      </c>
    </row>
    <row r="45" spans="1:49" ht="15" x14ac:dyDescent="0.25">
      <c r="A45" s="20">
        <v>39753</v>
      </c>
      <c r="B45" s="61">
        <v>42751.920680000003</v>
      </c>
      <c r="C45" s="61">
        <v>8365.9103759999998</v>
      </c>
      <c r="D45" s="61">
        <v>16177.99934</v>
      </c>
      <c r="E45" s="64">
        <v>8393.2883629999997</v>
      </c>
      <c r="F45" s="61">
        <v>75689.118759999998</v>
      </c>
      <c r="G45" s="16">
        <v>36.071842036112699</v>
      </c>
      <c r="H45" s="16"/>
      <c r="I45" s="13"/>
      <c r="J45" s="13"/>
      <c r="K45" s="16">
        <v>15.128786233759699</v>
      </c>
      <c r="L45" s="16"/>
      <c r="M45" s="13"/>
      <c r="N45" s="16">
        <v>5.9275972440875204</v>
      </c>
      <c r="O45" s="16"/>
      <c r="P45" s="13"/>
      <c r="Q45" s="11">
        <v>5.69</v>
      </c>
      <c r="R45" s="61">
        <v>4137.2</v>
      </c>
      <c r="S45" s="61">
        <v>2331.1</v>
      </c>
      <c r="T45" s="61">
        <v>5394.2</v>
      </c>
      <c r="U45" s="61">
        <v>2557.5</v>
      </c>
      <c r="V45" s="64">
        <v>10282.799999999999</v>
      </c>
      <c r="W45" s="61">
        <v>39857.800000000003</v>
      </c>
      <c r="X45" s="61">
        <v>2571.9</v>
      </c>
      <c r="Y45" s="61">
        <v>6236.7</v>
      </c>
      <c r="Z45" s="61">
        <v>330.4</v>
      </c>
      <c r="AA45" s="61">
        <v>5757.5</v>
      </c>
      <c r="AB45" s="61">
        <v>18.399999999999999</v>
      </c>
      <c r="AC45" s="64">
        <v>53503.700000000004</v>
      </c>
      <c r="AD45" s="61">
        <v>6857.2</v>
      </c>
      <c r="AE45" s="61">
        <v>6481.1</v>
      </c>
      <c r="AF45" s="61">
        <v>2293.6</v>
      </c>
      <c r="AG45" s="61">
        <v>3944.6</v>
      </c>
      <c r="AH45" s="61">
        <v>487</v>
      </c>
      <c r="AI45" s="61">
        <v>12405</v>
      </c>
      <c r="AJ45" s="61">
        <v>4328.1000000000004</v>
      </c>
      <c r="AK45" s="61">
        <v>465.9</v>
      </c>
      <c r="AL45" s="61">
        <v>3078.7</v>
      </c>
      <c r="AM45" s="61">
        <v>255</v>
      </c>
      <c r="AN45" s="64">
        <v>87432.500000000015</v>
      </c>
      <c r="AP45" s="16">
        <v>8.0399999999999991</v>
      </c>
      <c r="AQ45" s="13">
        <v>17.04</v>
      </c>
      <c r="AR45" s="16">
        <v>8.8800000000000008</v>
      </c>
      <c r="AS45" s="13">
        <v>16.68</v>
      </c>
      <c r="AT45" s="16">
        <v>9.24</v>
      </c>
      <c r="AU45" s="13">
        <v>22.44</v>
      </c>
      <c r="AV45" s="16">
        <v>8.8800000000000008</v>
      </c>
      <c r="AW45" s="9">
        <v>27</v>
      </c>
    </row>
    <row r="46" spans="1:49" ht="15" x14ac:dyDescent="0.25">
      <c r="A46" s="20">
        <v>39783</v>
      </c>
      <c r="B46" s="61">
        <v>42262.408869999999</v>
      </c>
      <c r="C46" s="61">
        <v>8356.5838980000008</v>
      </c>
      <c r="D46" s="61">
        <v>16275.07166</v>
      </c>
      <c r="E46" s="64">
        <v>7828.0500240000001</v>
      </c>
      <c r="F46" s="61">
        <v>74722.114459999997</v>
      </c>
      <c r="G46" s="16">
        <v>36.851581681413002</v>
      </c>
      <c r="H46" s="16"/>
      <c r="I46" s="13"/>
      <c r="J46" s="13"/>
      <c r="K46" s="16">
        <v>14.910910610780199</v>
      </c>
      <c r="L46" s="16"/>
      <c r="M46" s="13"/>
      <c r="N46" s="16">
        <v>5.8315002485440504</v>
      </c>
      <c r="O46" s="16"/>
      <c r="P46" s="13"/>
      <c r="Q46" s="11">
        <v>5.77</v>
      </c>
      <c r="R46" s="61">
        <v>4287.6000000000004</v>
      </c>
      <c r="S46" s="61">
        <v>2484.8000000000002</v>
      </c>
      <c r="T46" s="61">
        <v>5621.4</v>
      </c>
      <c r="U46" s="61">
        <v>2701.7</v>
      </c>
      <c r="V46" s="64">
        <v>10807.9</v>
      </c>
      <c r="W46" s="61">
        <v>40415.5</v>
      </c>
      <c r="X46" s="61">
        <v>2563.5</v>
      </c>
      <c r="Y46" s="61">
        <v>6512</v>
      </c>
      <c r="Z46" s="61">
        <v>342.6</v>
      </c>
      <c r="AA46" s="61">
        <v>6021.2</v>
      </c>
      <c r="AB46" s="61">
        <v>22.2</v>
      </c>
      <c r="AC46" s="64">
        <v>54598.1</v>
      </c>
      <c r="AD46" s="61">
        <v>6666.5</v>
      </c>
      <c r="AE46" s="61">
        <v>6330.6</v>
      </c>
      <c r="AF46" s="61">
        <v>2335.6999999999998</v>
      </c>
      <c r="AG46" s="61">
        <v>3816.7</v>
      </c>
      <c r="AH46" s="61">
        <v>503.4</v>
      </c>
      <c r="AI46" s="61">
        <v>12650.5</v>
      </c>
      <c r="AJ46" s="61">
        <v>4091.8</v>
      </c>
      <c r="AK46" s="61">
        <v>459.9</v>
      </c>
      <c r="AL46" s="61">
        <v>2953.5</v>
      </c>
      <c r="AM46" s="61">
        <v>248.3</v>
      </c>
      <c r="AN46" s="64">
        <v>88251.400000000009</v>
      </c>
      <c r="AP46" s="16">
        <v>8.2799999999999994</v>
      </c>
      <c r="AQ46" s="13">
        <v>16.440000000000001</v>
      </c>
      <c r="AR46" s="16">
        <v>8.76</v>
      </c>
      <c r="AS46" s="13">
        <v>16.920000000000002</v>
      </c>
      <c r="AT46" s="16">
        <v>8.52</v>
      </c>
      <c r="AU46" s="13">
        <v>22.32</v>
      </c>
      <c r="AV46" s="16">
        <v>7.2</v>
      </c>
      <c r="AW46" s="9">
        <v>24.96</v>
      </c>
    </row>
    <row r="47" spans="1:49" ht="15" x14ac:dyDescent="0.25">
      <c r="A47" s="21">
        <v>39814</v>
      </c>
      <c r="B47" s="61">
        <v>41620.532899999998</v>
      </c>
      <c r="C47" s="61">
        <v>8342.3151440000001</v>
      </c>
      <c r="D47" s="61">
        <v>16266.58066</v>
      </c>
      <c r="E47" s="64">
        <v>7488.709613</v>
      </c>
      <c r="F47" s="61">
        <v>73718.138309999995</v>
      </c>
      <c r="G47" s="16">
        <v>36.334171451960003</v>
      </c>
      <c r="H47" s="16"/>
      <c r="I47" s="13"/>
      <c r="J47" s="13"/>
      <c r="K47" s="16">
        <v>13.5112458646691</v>
      </c>
      <c r="L47" s="16"/>
      <c r="M47" s="13"/>
      <c r="N47" s="16">
        <v>5.3235662820483602</v>
      </c>
      <c r="O47" s="16"/>
      <c r="P47" s="13"/>
      <c r="Q47" s="11">
        <v>5.92</v>
      </c>
      <c r="R47" s="61">
        <v>4305.8</v>
      </c>
      <c r="S47" s="61">
        <v>2445.4</v>
      </c>
      <c r="T47" s="61">
        <v>5600.8</v>
      </c>
      <c r="U47" s="61">
        <v>2706.6</v>
      </c>
      <c r="V47" s="64">
        <v>10752.800000000001</v>
      </c>
      <c r="W47" s="61">
        <v>40571.9</v>
      </c>
      <c r="X47" s="61">
        <v>2555</v>
      </c>
      <c r="Y47" s="61">
        <v>7657.4</v>
      </c>
      <c r="Z47" s="61">
        <v>348.9</v>
      </c>
      <c r="AA47" s="61">
        <v>7157.4</v>
      </c>
      <c r="AB47" s="61">
        <v>24.9</v>
      </c>
      <c r="AC47" s="64">
        <v>54703.700000000012</v>
      </c>
      <c r="AD47" s="61">
        <v>6548.5</v>
      </c>
      <c r="AE47" s="61">
        <v>6051.9</v>
      </c>
      <c r="AF47" s="61">
        <v>2350.1999999999998</v>
      </c>
      <c r="AG47" s="61">
        <v>3670.3</v>
      </c>
      <c r="AH47" s="61">
        <v>500.4</v>
      </c>
      <c r="AI47" s="61">
        <v>13010.6</v>
      </c>
      <c r="AJ47" s="61">
        <v>4144.3999999999996</v>
      </c>
      <c r="AK47" s="61">
        <v>453.1</v>
      </c>
      <c r="AL47" s="61">
        <v>3108.8</v>
      </c>
      <c r="AM47" s="61">
        <v>239</v>
      </c>
      <c r="AN47" s="64">
        <v>88085.3</v>
      </c>
      <c r="AP47" s="16">
        <v>7.08</v>
      </c>
      <c r="AQ47" s="13">
        <v>14.04</v>
      </c>
      <c r="AR47" s="16">
        <v>6.72</v>
      </c>
      <c r="AS47" s="13">
        <v>19.559999999999999</v>
      </c>
      <c r="AT47" s="16">
        <v>6.6</v>
      </c>
      <c r="AU47" s="13">
        <v>22.08</v>
      </c>
      <c r="AV47" s="16"/>
      <c r="AW47" s="9">
        <v>23.04</v>
      </c>
    </row>
    <row r="48" spans="1:49" x14ac:dyDescent="0.3">
      <c r="A48" s="20">
        <v>39845</v>
      </c>
      <c r="B48" s="61">
        <v>41119.385600000001</v>
      </c>
      <c r="C48" s="61">
        <v>8282.9839759999995</v>
      </c>
      <c r="D48" s="61">
        <v>16154.006069999999</v>
      </c>
      <c r="E48" s="64">
        <v>7068.3894250000003</v>
      </c>
      <c r="F48" s="61">
        <v>72624.765069999994</v>
      </c>
      <c r="G48" s="16">
        <v>36.189776794957403</v>
      </c>
      <c r="H48" s="16"/>
      <c r="I48" s="13"/>
      <c r="J48" s="13"/>
      <c r="K48" s="16">
        <v>12.2157947060754</v>
      </c>
      <c r="L48" s="16"/>
      <c r="M48" s="13"/>
      <c r="N48" s="16">
        <v>5.1172565620763102</v>
      </c>
      <c r="O48" s="16"/>
      <c r="P48" s="13"/>
      <c r="Q48" s="11">
        <v>5.53</v>
      </c>
      <c r="R48" s="61">
        <v>4164.8</v>
      </c>
      <c r="S48" s="61">
        <v>2446</v>
      </c>
      <c r="T48" s="61">
        <v>5652.6</v>
      </c>
      <c r="U48" s="61">
        <v>2436.6</v>
      </c>
      <c r="V48" s="64">
        <v>10535.2</v>
      </c>
      <c r="W48" s="61">
        <v>40313.1</v>
      </c>
      <c r="X48" s="61">
        <v>2541.1999999999998</v>
      </c>
      <c r="Y48" s="61">
        <v>8278.7999999999993</v>
      </c>
      <c r="Z48" s="61">
        <v>355.9</v>
      </c>
      <c r="AA48" s="61">
        <v>7709</v>
      </c>
      <c r="AB48" s="61">
        <v>25.7</v>
      </c>
      <c r="AC48" s="64">
        <v>54289.5</v>
      </c>
      <c r="AD48" s="61">
        <v>6554.7</v>
      </c>
      <c r="AE48" s="61">
        <v>6124.9</v>
      </c>
      <c r="AF48" s="61">
        <v>2445.3000000000002</v>
      </c>
      <c r="AG48" s="61">
        <v>3715.3</v>
      </c>
      <c r="AH48" s="61">
        <v>529</v>
      </c>
      <c r="AI48" s="61">
        <v>13196.2</v>
      </c>
      <c r="AJ48" s="61">
        <v>4551</v>
      </c>
      <c r="AK48" s="61">
        <v>446.6</v>
      </c>
      <c r="AL48" s="61">
        <v>3610.3</v>
      </c>
      <c r="AM48" s="61">
        <v>239</v>
      </c>
      <c r="AN48" s="64">
        <v>88003.199999999997</v>
      </c>
      <c r="AP48" s="16">
        <v>5.16</v>
      </c>
      <c r="AQ48" s="13">
        <v>12.96</v>
      </c>
      <c r="AR48" s="16">
        <v>4.92</v>
      </c>
      <c r="AS48" s="13">
        <v>15.12</v>
      </c>
      <c r="AT48" s="16">
        <v>4.68</v>
      </c>
      <c r="AU48" s="13">
        <v>19.920000000000002</v>
      </c>
      <c r="AV48" s="16">
        <v>5.76</v>
      </c>
      <c r="AW48" s="9">
        <v>24.24</v>
      </c>
    </row>
    <row r="49" spans="1:49" x14ac:dyDescent="0.3">
      <c r="A49" s="20">
        <v>39873</v>
      </c>
      <c r="B49" s="61">
        <v>40445.082249999999</v>
      </c>
      <c r="C49" s="61">
        <v>8286.7588780000005</v>
      </c>
      <c r="D49" s="61">
        <v>16177.831829999999</v>
      </c>
      <c r="E49" s="64">
        <v>6733.9237579999999</v>
      </c>
      <c r="F49" s="61">
        <v>71643.596709999998</v>
      </c>
      <c r="G49" s="16">
        <v>32.2310900560189</v>
      </c>
      <c r="H49" s="16"/>
      <c r="I49" s="13"/>
      <c r="J49" s="13"/>
      <c r="K49" s="16">
        <v>10.0588162851225</v>
      </c>
      <c r="L49" s="16"/>
      <c r="M49" s="13"/>
      <c r="N49" s="16">
        <v>4.6835907984627498</v>
      </c>
      <c r="O49" s="16"/>
      <c r="P49" s="13"/>
      <c r="Q49" s="11">
        <v>4.9000000000000004</v>
      </c>
      <c r="R49" s="61">
        <v>4218.5</v>
      </c>
      <c r="S49" s="61">
        <v>2459.9</v>
      </c>
      <c r="T49" s="61">
        <v>5902.3</v>
      </c>
      <c r="U49" s="61">
        <v>2280.3000000000002</v>
      </c>
      <c r="V49" s="64">
        <v>10642.5</v>
      </c>
      <c r="W49" s="61">
        <v>37600.800000000003</v>
      </c>
      <c r="X49" s="61">
        <v>2533.6999999999998</v>
      </c>
      <c r="Y49" s="61">
        <v>8098.2</v>
      </c>
      <c r="Z49" s="61">
        <v>363.2</v>
      </c>
      <c r="AA49" s="61">
        <v>7551.7</v>
      </c>
      <c r="AB49" s="61">
        <v>25.9</v>
      </c>
      <c r="AC49" s="64">
        <v>51660.799999999996</v>
      </c>
      <c r="AD49" s="61">
        <v>6489.1</v>
      </c>
      <c r="AE49" s="61">
        <v>6655.6</v>
      </c>
      <c r="AF49" s="61">
        <v>2500.6999999999998</v>
      </c>
      <c r="AG49" s="61">
        <v>3599.9</v>
      </c>
      <c r="AH49" s="61">
        <v>559.5</v>
      </c>
      <c r="AI49" s="61">
        <v>13297.4</v>
      </c>
      <c r="AJ49" s="61">
        <v>4865.2</v>
      </c>
      <c r="AK49" s="61">
        <v>445</v>
      </c>
      <c r="AL49" s="61">
        <v>4017.7</v>
      </c>
      <c r="AM49" s="61">
        <v>241.5</v>
      </c>
      <c r="AN49" s="64">
        <v>85814</v>
      </c>
      <c r="AP49" s="16">
        <v>2.88</v>
      </c>
      <c r="AQ49" s="13">
        <v>10.08</v>
      </c>
      <c r="AR49" s="16">
        <v>3.12</v>
      </c>
      <c r="AS49" s="13">
        <v>14.88</v>
      </c>
      <c r="AT49" s="16">
        <v>3.24</v>
      </c>
      <c r="AU49" s="13">
        <v>15.12</v>
      </c>
      <c r="AV49" s="16"/>
      <c r="AW49" s="9">
        <v>20.64</v>
      </c>
    </row>
    <row r="50" spans="1:49" x14ac:dyDescent="0.3">
      <c r="A50" s="20">
        <v>39904</v>
      </c>
      <c r="B50" s="61">
        <v>40860.992270000002</v>
      </c>
      <c r="C50" s="61">
        <v>8322.7341319999996</v>
      </c>
      <c r="D50" s="61">
        <v>16217.03066</v>
      </c>
      <c r="E50" s="64">
        <v>6398.8912209999999</v>
      </c>
      <c r="F50" s="61">
        <v>71799.648289999997</v>
      </c>
      <c r="G50" s="16">
        <v>29.9749702923983</v>
      </c>
      <c r="H50" s="16"/>
      <c r="I50" s="13"/>
      <c r="J50" s="13"/>
      <c r="K50" s="16">
        <v>8.7663514466743102</v>
      </c>
      <c r="L50" s="16"/>
      <c r="M50" s="13"/>
      <c r="N50" s="16">
        <v>3.94729968911175</v>
      </c>
      <c r="O50" s="16"/>
      <c r="P50" s="13"/>
      <c r="Q50" s="11">
        <v>4.42</v>
      </c>
      <c r="R50" s="61">
        <v>4234.3999999999996</v>
      </c>
      <c r="S50" s="61">
        <v>2462.6</v>
      </c>
      <c r="T50" s="61">
        <v>6024.4</v>
      </c>
      <c r="U50" s="61">
        <v>2402.8000000000002</v>
      </c>
      <c r="V50" s="64">
        <v>10889.8</v>
      </c>
      <c r="W50" s="61">
        <v>36814.300000000003</v>
      </c>
      <c r="X50" s="61">
        <v>2549.4</v>
      </c>
      <c r="Y50" s="61">
        <v>8882.9</v>
      </c>
      <c r="Z50" s="61">
        <v>367.1</v>
      </c>
      <c r="AA50" s="61">
        <v>8634.1</v>
      </c>
      <c r="AB50" s="61">
        <v>22.1</v>
      </c>
      <c r="AC50" s="64">
        <v>50847.3</v>
      </c>
      <c r="AD50" s="61">
        <v>6254.1</v>
      </c>
      <c r="AE50" s="61">
        <v>6811.1</v>
      </c>
      <c r="AF50" s="61">
        <v>2540.1999999999998</v>
      </c>
      <c r="AG50" s="61">
        <v>3479.9</v>
      </c>
      <c r="AH50" s="61">
        <v>581.5</v>
      </c>
      <c r="AI50" s="61">
        <v>13804.3</v>
      </c>
      <c r="AJ50" s="61">
        <v>5011.3999999999996</v>
      </c>
      <c r="AK50" s="61">
        <v>457.7</v>
      </c>
      <c r="AL50" s="61">
        <v>4069.3</v>
      </c>
      <c r="AM50" s="61">
        <v>234.3</v>
      </c>
      <c r="AN50" s="64">
        <v>85483.9</v>
      </c>
      <c r="AP50" s="16">
        <v>2.2799999999999998</v>
      </c>
      <c r="AQ50" s="13">
        <v>9.48</v>
      </c>
      <c r="AR50" s="16">
        <v>2.52</v>
      </c>
      <c r="AS50" s="13">
        <v>13.08</v>
      </c>
      <c r="AT50" s="16">
        <v>2.88</v>
      </c>
      <c r="AU50" s="13">
        <v>11.76</v>
      </c>
      <c r="AV50" s="16"/>
      <c r="AW50" s="9">
        <v>17.64</v>
      </c>
    </row>
    <row r="51" spans="1:49" x14ac:dyDescent="0.3">
      <c r="A51" s="20">
        <v>39934</v>
      </c>
      <c r="B51" s="61">
        <v>40716.103779999998</v>
      </c>
      <c r="C51" s="61">
        <v>8264.6600249999992</v>
      </c>
      <c r="D51" s="61">
        <v>16297.69606</v>
      </c>
      <c r="E51" s="64">
        <v>6183.3765530000001</v>
      </c>
      <c r="F51" s="61">
        <v>71461.836410000004</v>
      </c>
      <c r="G51" s="16">
        <v>29.566587019095401</v>
      </c>
      <c r="H51" s="16"/>
      <c r="I51" s="13"/>
      <c r="J51" s="13"/>
      <c r="K51" s="16">
        <v>8.0713683339428606</v>
      </c>
      <c r="L51" s="16"/>
      <c r="M51" s="13"/>
      <c r="N51" s="16">
        <v>3.7768421556343399</v>
      </c>
      <c r="O51" s="16"/>
      <c r="P51" s="13"/>
      <c r="Q51" s="11">
        <v>4.4556453691489804</v>
      </c>
      <c r="R51" s="61">
        <v>4344.8999999999996</v>
      </c>
      <c r="S51" s="61">
        <v>2493.5</v>
      </c>
      <c r="T51" s="61">
        <v>6188.7</v>
      </c>
      <c r="U51" s="61">
        <v>2652.1</v>
      </c>
      <c r="V51" s="64">
        <v>11334.300000000001</v>
      </c>
      <c r="W51" s="61">
        <v>36523.800000000003</v>
      </c>
      <c r="X51" s="61">
        <v>2589.9</v>
      </c>
      <c r="Y51" s="61">
        <v>9185.2999999999993</v>
      </c>
      <c r="Z51" s="61">
        <v>373.4</v>
      </c>
      <c r="AA51" s="61">
        <v>8999.2000000000007</v>
      </c>
      <c r="AB51" s="61">
        <v>23</v>
      </c>
      <c r="AC51" s="64">
        <v>50984.5</v>
      </c>
      <c r="AD51" s="61">
        <v>5840.2</v>
      </c>
      <c r="AE51" s="61">
        <v>6723.3</v>
      </c>
      <c r="AF51" s="61">
        <v>2596.1999999999998</v>
      </c>
      <c r="AG51" s="61">
        <v>3469</v>
      </c>
      <c r="AH51" s="61">
        <v>600.20000000000005</v>
      </c>
      <c r="AI51" s="61">
        <v>14288.6</v>
      </c>
      <c r="AJ51" s="61">
        <v>5157.5</v>
      </c>
      <c r="AK51" s="61">
        <v>484.1</v>
      </c>
      <c r="AL51" s="61">
        <v>3958.6</v>
      </c>
      <c r="AM51" s="61">
        <v>222.5</v>
      </c>
      <c r="AN51" s="64">
        <v>85962.5</v>
      </c>
      <c r="AP51" s="16">
        <v>1.56</v>
      </c>
      <c r="AQ51" s="13">
        <v>7.08</v>
      </c>
      <c r="AR51" s="16">
        <v>1.8</v>
      </c>
      <c r="AS51" s="13">
        <v>12.12</v>
      </c>
      <c r="AT51" s="16">
        <v>2.52</v>
      </c>
      <c r="AU51" s="13">
        <v>13.56</v>
      </c>
      <c r="AV51" s="16"/>
      <c r="AW51" s="9">
        <v>18.96</v>
      </c>
    </row>
    <row r="52" spans="1:49" x14ac:dyDescent="0.3">
      <c r="A52" s="20">
        <v>39965</v>
      </c>
      <c r="B52" s="61">
        <v>40399.395120000001</v>
      </c>
      <c r="C52" s="61">
        <v>8203.6656519999997</v>
      </c>
      <c r="D52" s="61">
        <v>16441.354469999998</v>
      </c>
      <c r="E52" s="64">
        <v>5403.7693669999999</v>
      </c>
      <c r="F52" s="61">
        <v>70448.184609999997</v>
      </c>
      <c r="G52" s="16">
        <v>28.9061914956599</v>
      </c>
      <c r="H52" s="16"/>
      <c r="I52" s="13"/>
      <c r="J52" s="13"/>
      <c r="K52" s="16">
        <v>7.9845183487956701</v>
      </c>
      <c r="L52" s="16"/>
      <c r="M52" s="13"/>
      <c r="N52" s="16">
        <v>3.49696459618111</v>
      </c>
      <c r="O52" s="16"/>
      <c r="P52" s="13"/>
      <c r="Q52" s="11">
        <v>4.6100000000000003</v>
      </c>
      <c r="R52" s="61">
        <v>4430.6000000000004</v>
      </c>
      <c r="S52" s="61">
        <v>2504.8000000000002</v>
      </c>
      <c r="T52" s="61">
        <v>6291.6</v>
      </c>
      <c r="U52" s="61">
        <v>2818.5</v>
      </c>
      <c r="V52" s="64">
        <v>11614.900000000001</v>
      </c>
      <c r="W52" s="61">
        <v>36470.199999999997</v>
      </c>
      <c r="X52" s="61">
        <v>2627.5</v>
      </c>
      <c r="Y52" s="61">
        <v>8599.7000000000007</v>
      </c>
      <c r="Z52" s="61">
        <v>371.3</v>
      </c>
      <c r="AA52" s="61">
        <v>8163.3</v>
      </c>
      <c r="AB52" s="61">
        <v>26.3</v>
      </c>
      <c r="AC52" s="64">
        <v>51494</v>
      </c>
      <c r="AD52" s="61">
        <v>5373.4</v>
      </c>
      <c r="AE52" s="61">
        <v>6917.2</v>
      </c>
      <c r="AF52" s="61">
        <v>2653.5</v>
      </c>
      <c r="AG52" s="61">
        <v>3435.3</v>
      </c>
      <c r="AH52" s="61">
        <v>598</v>
      </c>
      <c r="AI52" s="61">
        <v>14355.7</v>
      </c>
      <c r="AJ52" s="61">
        <v>5191.6000000000004</v>
      </c>
      <c r="AK52" s="61">
        <v>506.4</v>
      </c>
      <c r="AL52" s="61">
        <v>3819.8</v>
      </c>
      <c r="AM52" s="61">
        <v>208.4</v>
      </c>
      <c r="AN52" s="64">
        <v>86496.900000000009</v>
      </c>
      <c r="AP52" s="16">
        <v>1.32</v>
      </c>
      <c r="AQ52" s="13">
        <v>5.88</v>
      </c>
      <c r="AR52" s="16">
        <v>1.68</v>
      </c>
      <c r="AS52" s="13">
        <v>14.16</v>
      </c>
      <c r="AT52" s="16">
        <v>2.76</v>
      </c>
      <c r="AU52" s="13">
        <v>13.08</v>
      </c>
      <c r="AV52" s="16"/>
      <c r="AW52" s="9">
        <v>14.88</v>
      </c>
    </row>
    <row r="53" spans="1:49" x14ac:dyDescent="0.3">
      <c r="A53" s="20">
        <v>39995</v>
      </c>
      <c r="B53" s="61">
        <v>40444.881650000003</v>
      </c>
      <c r="C53" s="61">
        <v>8213.9071889999996</v>
      </c>
      <c r="D53" s="61">
        <v>16579.807840000001</v>
      </c>
      <c r="E53" s="64">
        <v>5362.954307</v>
      </c>
      <c r="F53" s="61">
        <v>70601.55098</v>
      </c>
      <c r="G53" s="16">
        <v>27.909352390439899</v>
      </c>
      <c r="H53" s="16"/>
      <c r="I53" s="13"/>
      <c r="J53" s="13"/>
      <c r="K53" s="16">
        <v>7.2408472343698298</v>
      </c>
      <c r="L53" s="16"/>
      <c r="M53" s="13"/>
      <c r="N53" s="16">
        <v>2.7133157939572001</v>
      </c>
      <c r="O53" s="16"/>
      <c r="P53" s="13"/>
      <c r="Q53" s="11">
        <v>4.62</v>
      </c>
      <c r="R53" s="61">
        <v>4308.2</v>
      </c>
      <c r="S53" s="61">
        <v>2487</v>
      </c>
      <c r="T53" s="61">
        <v>6303.6</v>
      </c>
      <c r="U53" s="61">
        <v>2811.5</v>
      </c>
      <c r="V53" s="64">
        <v>11602.1</v>
      </c>
      <c r="W53" s="61">
        <v>36705.1</v>
      </c>
      <c r="X53" s="61">
        <v>2640.4</v>
      </c>
      <c r="Y53" s="61">
        <v>9977.7000000000007</v>
      </c>
      <c r="Z53" s="61">
        <v>367.8</v>
      </c>
      <c r="AA53" s="61">
        <v>9280</v>
      </c>
      <c r="AB53" s="61">
        <v>24.2</v>
      </c>
      <c r="AC53" s="64">
        <v>51988.899999999994</v>
      </c>
      <c r="AD53" s="61">
        <v>5141.7</v>
      </c>
      <c r="AE53" s="61">
        <v>6460</v>
      </c>
      <c r="AF53" s="61">
        <v>2778.2</v>
      </c>
      <c r="AG53" s="61">
        <v>3339.5</v>
      </c>
      <c r="AH53" s="61">
        <v>609.4</v>
      </c>
      <c r="AI53" s="61">
        <v>14256.1</v>
      </c>
      <c r="AJ53" s="61">
        <v>5355</v>
      </c>
      <c r="AK53" s="61">
        <v>527.9</v>
      </c>
      <c r="AL53" s="61">
        <v>3911.6</v>
      </c>
      <c r="AM53" s="61">
        <v>206.6</v>
      </c>
      <c r="AN53" s="64">
        <v>86338.5</v>
      </c>
      <c r="AP53" s="16">
        <v>0.84</v>
      </c>
      <c r="AQ53" s="13">
        <v>5.04</v>
      </c>
      <c r="AR53" s="16">
        <v>1.44</v>
      </c>
      <c r="AS53" s="13">
        <v>11.4</v>
      </c>
      <c r="AT53" s="16">
        <v>1.8</v>
      </c>
      <c r="AU53" s="13">
        <v>16.2</v>
      </c>
      <c r="AV53" s="16"/>
      <c r="AW53" s="9">
        <v>18.84</v>
      </c>
    </row>
    <row r="54" spans="1:49" x14ac:dyDescent="0.3">
      <c r="A54" s="20">
        <v>40026</v>
      </c>
      <c r="B54" s="61">
        <v>40852.699610000003</v>
      </c>
      <c r="C54" s="61">
        <v>8220.5458739999995</v>
      </c>
      <c r="D54" s="61">
        <v>16692.06583</v>
      </c>
      <c r="E54" s="64">
        <v>5389.5310630000004</v>
      </c>
      <c r="F54" s="61">
        <v>71154.842369999998</v>
      </c>
      <c r="G54" s="16">
        <v>24.5737435113694</v>
      </c>
      <c r="H54" s="16"/>
      <c r="I54" s="13"/>
      <c r="J54" s="13"/>
      <c r="K54" s="16">
        <v>5.9873966986875997</v>
      </c>
      <c r="L54" s="16"/>
      <c r="M54" s="13"/>
      <c r="N54" s="16">
        <v>3.3949739058076802</v>
      </c>
      <c r="O54" s="16"/>
      <c r="P54" s="13"/>
      <c r="Q54" s="11">
        <v>4.5599999999999996</v>
      </c>
      <c r="R54" s="61">
        <v>4487.8999999999996</v>
      </c>
      <c r="S54" s="61">
        <v>2505.8000000000002</v>
      </c>
      <c r="T54" s="61">
        <v>6290.1</v>
      </c>
      <c r="U54" s="61">
        <v>2952.3</v>
      </c>
      <c r="V54" s="64">
        <v>11748.2</v>
      </c>
      <c r="W54" s="61">
        <v>36460</v>
      </c>
      <c r="X54" s="61">
        <v>2652.7</v>
      </c>
      <c r="Y54" s="61">
        <v>10236.6</v>
      </c>
      <c r="Z54" s="61">
        <v>365.5</v>
      </c>
      <c r="AA54" s="61">
        <v>9492.9</v>
      </c>
      <c r="AB54" s="61">
        <v>21.6</v>
      </c>
      <c r="AC54" s="64">
        <v>51948.5</v>
      </c>
      <c r="AD54" s="61">
        <v>5360.1</v>
      </c>
      <c r="AE54" s="61">
        <v>6128.7</v>
      </c>
      <c r="AF54" s="61">
        <v>2906.9</v>
      </c>
      <c r="AG54" s="61">
        <v>3309.1</v>
      </c>
      <c r="AH54" s="61">
        <v>614.29999999999995</v>
      </c>
      <c r="AI54" s="61">
        <v>14330.7</v>
      </c>
      <c r="AJ54" s="61">
        <v>5723.9</v>
      </c>
      <c r="AK54" s="61">
        <v>552.70000000000005</v>
      </c>
      <c r="AL54" s="61">
        <v>4174.6000000000004</v>
      </c>
      <c r="AM54" s="61">
        <v>200.9</v>
      </c>
      <c r="AN54" s="64">
        <v>86499.4</v>
      </c>
      <c r="AP54" s="16">
        <v>0.48</v>
      </c>
      <c r="AQ54" s="13">
        <v>4.2</v>
      </c>
      <c r="AR54" s="16">
        <v>0.72</v>
      </c>
      <c r="AS54" s="13">
        <v>10.56</v>
      </c>
      <c r="AT54" s="16">
        <v>1.44</v>
      </c>
      <c r="AU54" s="13">
        <v>9.48</v>
      </c>
      <c r="AV54" s="16">
        <v>4.68</v>
      </c>
      <c r="AW54" s="9">
        <v>14.76</v>
      </c>
    </row>
    <row r="55" spans="1:49" x14ac:dyDescent="0.3">
      <c r="A55" s="20">
        <v>40057</v>
      </c>
      <c r="B55" s="61">
        <v>41035.870439999999</v>
      </c>
      <c r="C55" s="61">
        <v>8242.0853229999993</v>
      </c>
      <c r="D55" s="61">
        <v>16810.688890000001</v>
      </c>
      <c r="E55" s="64">
        <v>5246.6051820000002</v>
      </c>
      <c r="F55" s="61">
        <v>71335.249840000004</v>
      </c>
      <c r="G55" s="16">
        <v>26.523264242632901</v>
      </c>
      <c r="H55" s="16"/>
      <c r="I55" s="13"/>
      <c r="J55" s="13"/>
      <c r="K55" s="16">
        <v>5.7749809206789102</v>
      </c>
      <c r="L55" s="16"/>
      <c r="M55" s="13"/>
      <c r="N55" s="16">
        <v>2.5450470118040398</v>
      </c>
      <c r="O55" s="16"/>
      <c r="P55" s="13"/>
      <c r="Q55" s="11">
        <v>4.49</v>
      </c>
      <c r="R55" s="61">
        <v>4558.8</v>
      </c>
      <c r="S55" s="61">
        <v>2612.6</v>
      </c>
      <c r="T55" s="61">
        <v>6470.7</v>
      </c>
      <c r="U55" s="61">
        <v>3214.1</v>
      </c>
      <c r="V55" s="64">
        <v>12297.4</v>
      </c>
      <c r="W55" s="61">
        <v>36281.5</v>
      </c>
      <c r="X55" s="61">
        <v>2663.4</v>
      </c>
      <c r="Y55" s="61">
        <v>9042</v>
      </c>
      <c r="Z55" s="61">
        <v>363.8</v>
      </c>
      <c r="AA55" s="61">
        <v>8393.2000000000007</v>
      </c>
      <c r="AB55" s="61">
        <v>21.5</v>
      </c>
      <c r="AC55" s="64">
        <v>52233.400000000009</v>
      </c>
      <c r="AD55" s="61">
        <v>5369</v>
      </c>
      <c r="AE55" s="61">
        <v>6576.2</v>
      </c>
      <c r="AF55" s="61">
        <v>3040.4</v>
      </c>
      <c r="AG55" s="61">
        <v>3282.4</v>
      </c>
      <c r="AH55" s="61">
        <v>607</v>
      </c>
      <c r="AI55" s="61">
        <v>13900.9</v>
      </c>
      <c r="AJ55" s="61">
        <v>6234.5</v>
      </c>
      <c r="AK55" s="61">
        <v>580.9</v>
      </c>
      <c r="AL55" s="61">
        <v>4371.3</v>
      </c>
      <c r="AM55" s="61">
        <v>200.3</v>
      </c>
      <c r="AN55" s="64">
        <v>87253.1</v>
      </c>
      <c r="AP55" s="16">
        <v>0.6</v>
      </c>
      <c r="AQ55" s="13">
        <v>3.84</v>
      </c>
      <c r="AR55" s="16">
        <v>1.08</v>
      </c>
      <c r="AS55" s="13">
        <v>11.4</v>
      </c>
      <c r="AT55" s="16">
        <v>2.16</v>
      </c>
      <c r="AU55" s="13">
        <v>12.24</v>
      </c>
      <c r="AV55" s="16">
        <v>4.4400000000000004</v>
      </c>
      <c r="AW55" s="9">
        <v>17.399999999999999</v>
      </c>
    </row>
    <row r="56" spans="1:49" x14ac:dyDescent="0.3">
      <c r="A56" s="20">
        <v>40087</v>
      </c>
      <c r="B56" s="61">
        <v>41079.076719999997</v>
      </c>
      <c r="C56" s="61">
        <v>8300.7900079999999</v>
      </c>
      <c r="D56" s="61">
        <v>17052.11346</v>
      </c>
      <c r="E56" s="64">
        <v>5224.9779589999998</v>
      </c>
      <c r="F56" s="61">
        <v>71656.958150000006</v>
      </c>
      <c r="G56" s="16">
        <v>26.667814255904599</v>
      </c>
      <c r="H56" s="16"/>
      <c r="I56" s="13"/>
      <c r="J56" s="13"/>
      <c r="K56" s="16">
        <v>5.6134654537822497</v>
      </c>
      <c r="L56" s="16"/>
      <c r="M56" s="13"/>
      <c r="N56" s="16">
        <v>2.6609289121842599</v>
      </c>
      <c r="O56" s="16"/>
      <c r="P56" s="13"/>
      <c r="Q56" s="11">
        <v>4.3499999999999996</v>
      </c>
      <c r="R56" s="61">
        <v>4379.1000000000004</v>
      </c>
      <c r="S56" s="61">
        <v>2571.1999999999998</v>
      </c>
      <c r="T56" s="61">
        <v>6492.6</v>
      </c>
      <c r="U56" s="61">
        <v>3280.4</v>
      </c>
      <c r="V56" s="64">
        <v>12344.199999999999</v>
      </c>
      <c r="W56" s="61">
        <v>35231.4</v>
      </c>
      <c r="X56" s="61">
        <v>2670.1</v>
      </c>
      <c r="Y56" s="61">
        <v>9653.9</v>
      </c>
      <c r="Z56" s="61">
        <v>358.3</v>
      </c>
      <c r="AA56" s="61">
        <v>8873.2999999999993</v>
      </c>
      <c r="AB56" s="61">
        <v>24.8</v>
      </c>
      <c r="AC56" s="64">
        <v>51359.8</v>
      </c>
      <c r="AD56" s="61">
        <v>5266</v>
      </c>
      <c r="AE56" s="61">
        <v>6458.5</v>
      </c>
      <c r="AF56" s="61">
        <v>3201.8</v>
      </c>
      <c r="AG56" s="61">
        <v>3182</v>
      </c>
      <c r="AH56" s="61">
        <v>591.6</v>
      </c>
      <c r="AI56" s="61">
        <v>13440.4</v>
      </c>
      <c r="AJ56" s="61">
        <v>6669.4</v>
      </c>
      <c r="AK56" s="61">
        <v>607.5</v>
      </c>
      <c r="AL56" s="61">
        <v>4552.1000000000004</v>
      </c>
      <c r="AM56" s="61">
        <v>192.7</v>
      </c>
      <c r="AN56" s="64">
        <v>86032.2</v>
      </c>
      <c r="AP56" s="16">
        <v>0.6</v>
      </c>
      <c r="AQ56" s="13">
        <v>3.72</v>
      </c>
      <c r="AR56" s="16">
        <v>1.2</v>
      </c>
      <c r="AS56" s="13">
        <v>11.64</v>
      </c>
      <c r="AT56" s="16">
        <v>2.52</v>
      </c>
      <c r="AU56" s="13">
        <v>11.88</v>
      </c>
      <c r="AV56" s="16">
        <v>5.04</v>
      </c>
      <c r="AW56" s="9">
        <v>16.559999999999999</v>
      </c>
    </row>
    <row r="57" spans="1:49" x14ac:dyDescent="0.3">
      <c r="A57" s="20">
        <v>40118</v>
      </c>
      <c r="B57" s="61">
        <v>40973.898269999998</v>
      </c>
      <c r="C57" s="61">
        <v>8346.1028900000001</v>
      </c>
      <c r="D57" s="61">
        <v>17292.09993</v>
      </c>
      <c r="E57" s="64">
        <v>4819.1139919999996</v>
      </c>
      <c r="F57" s="61">
        <v>71431.215079999994</v>
      </c>
      <c r="G57" s="16">
        <v>27.258339937912599</v>
      </c>
      <c r="H57" s="16"/>
      <c r="I57" s="13"/>
      <c r="J57" s="13"/>
      <c r="K57" s="16">
        <v>5.2475719388473099</v>
      </c>
      <c r="L57" s="16"/>
      <c r="M57" s="13"/>
      <c r="N57" s="16">
        <v>2.5465993614059901</v>
      </c>
      <c r="O57" s="16"/>
      <c r="P57" s="13"/>
      <c r="Q57" s="11">
        <v>4.28</v>
      </c>
      <c r="R57" s="61">
        <v>4558.8999999999996</v>
      </c>
      <c r="S57" s="61">
        <v>2585.4</v>
      </c>
      <c r="T57" s="61">
        <v>6575.7</v>
      </c>
      <c r="U57" s="61">
        <v>3161.3</v>
      </c>
      <c r="V57" s="64">
        <v>12322.400000000001</v>
      </c>
      <c r="W57" s="61">
        <v>35176.800000000003</v>
      </c>
      <c r="X57" s="61">
        <v>2643.8</v>
      </c>
      <c r="Y57" s="61">
        <v>9434.2999999999993</v>
      </c>
      <c r="Z57" s="61">
        <v>347.8</v>
      </c>
      <c r="AA57" s="61">
        <v>8629</v>
      </c>
      <c r="AB57" s="61">
        <v>23.9</v>
      </c>
      <c r="AC57" s="64">
        <v>51272.200000000012</v>
      </c>
      <c r="AD57" s="61">
        <v>5365.9</v>
      </c>
      <c r="AE57" s="61">
        <v>6421.3</v>
      </c>
      <c r="AF57" s="61">
        <v>3396.7</v>
      </c>
      <c r="AG57" s="61">
        <v>2992.3</v>
      </c>
      <c r="AH57" s="61">
        <v>533.70000000000005</v>
      </c>
      <c r="AI57" s="61">
        <v>13640.6</v>
      </c>
      <c r="AJ57" s="61">
        <v>6644.4</v>
      </c>
      <c r="AK57" s="61">
        <v>615.5</v>
      </c>
      <c r="AL57" s="61">
        <v>4382.8</v>
      </c>
      <c r="AM57" s="61">
        <v>183.4</v>
      </c>
      <c r="AN57" s="64">
        <v>86316.400000000009</v>
      </c>
      <c r="AP57" s="16">
        <v>0.6</v>
      </c>
      <c r="AQ57" s="13">
        <v>3.72</v>
      </c>
      <c r="AR57" s="16">
        <v>1.44</v>
      </c>
      <c r="AS57" s="13">
        <v>11.28</v>
      </c>
      <c r="AT57" s="16">
        <v>2.88</v>
      </c>
      <c r="AU57" s="13">
        <v>12.36</v>
      </c>
      <c r="AV57" s="16">
        <v>4.8</v>
      </c>
      <c r="AW57" s="9">
        <v>16.68</v>
      </c>
    </row>
    <row r="58" spans="1:49" x14ac:dyDescent="0.3">
      <c r="A58" s="20">
        <v>40148</v>
      </c>
      <c r="B58" s="61">
        <v>42490.429150000004</v>
      </c>
      <c r="C58" s="61">
        <v>8424.0880130000005</v>
      </c>
      <c r="D58" s="61">
        <v>17435.79351</v>
      </c>
      <c r="E58" s="64">
        <v>4624.0355730000001</v>
      </c>
      <c r="F58" s="61">
        <v>72974.346250000002</v>
      </c>
      <c r="G58" s="16">
        <v>26.556523975162101</v>
      </c>
      <c r="H58" s="16"/>
      <c r="I58" s="13"/>
      <c r="J58" s="13"/>
      <c r="K58" s="16">
        <v>4.7397666361242097</v>
      </c>
      <c r="L58" s="16"/>
      <c r="M58" s="13"/>
      <c r="N58" s="16">
        <v>2.2207973644244801</v>
      </c>
      <c r="O58" s="16"/>
      <c r="P58" s="13"/>
      <c r="Q58" s="11">
        <v>4.5414325420879997</v>
      </c>
      <c r="R58" s="61">
        <v>4735.2</v>
      </c>
      <c r="S58" s="61">
        <v>2754.5</v>
      </c>
      <c r="T58" s="61">
        <v>7257.6</v>
      </c>
      <c r="U58" s="61">
        <v>3267</v>
      </c>
      <c r="V58" s="64">
        <v>13279.1</v>
      </c>
      <c r="W58" s="61">
        <v>34751.300000000003</v>
      </c>
      <c r="X58" s="61">
        <v>2628</v>
      </c>
      <c r="Y58" s="61">
        <v>9448.2000000000007</v>
      </c>
      <c r="Z58" s="61">
        <v>346.3</v>
      </c>
      <c r="AA58" s="61">
        <v>8712.9</v>
      </c>
      <c r="AB58" s="61">
        <v>24</v>
      </c>
      <c r="AC58" s="64">
        <v>51716</v>
      </c>
      <c r="AD58" s="61">
        <v>5387.9</v>
      </c>
      <c r="AE58" s="61">
        <v>6214.4</v>
      </c>
      <c r="AF58" s="61">
        <v>3451.2</v>
      </c>
      <c r="AG58" s="61">
        <v>2965.1</v>
      </c>
      <c r="AH58" s="61">
        <v>496.9</v>
      </c>
      <c r="AI58" s="61">
        <v>13853.4</v>
      </c>
      <c r="AJ58" s="61">
        <v>6548.9</v>
      </c>
      <c r="AK58" s="61">
        <v>624.20000000000005</v>
      </c>
      <c r="AL58" s="61">
        <v>4071.8</v>
      </c>
      <c r="AM58" s="61">
        <v>180</v>
      </c>
      <c r="AN58" s="64">
        <v>87006.2</v>
      </c>
      <c r="AP58" s="16">
        <v>0.72</v>
      </c>
      <c r="AQ58" s="13">
        <v>3.48</v>
      </c>
      <c r="AR58" s="16">
        <v>1.44</v>
      </c>
      <c r="AS58" s="13">
        <v>9.84</v>
      </c>
      <c r="AT58" s="16">
        <v>2.52</v>
      </c>
      <c r="AU58" s="13">
        <v>7.68</v>
      </c>
      <c r="AV58" s="16">
        <v>4.68</v>
      </c>
      <c r="AW58" s="9">
        <v>14.76</v>
      </c>
    </row>
    <row r="59" spans="1:49" x14ac:dyDescent="0.3">
      <c r="A59" s="21">
        <v>40179</v>
      </c>
      <c r="B59" s="61">
        <v>42328.998619999998</v>
      </c>
      <c r="C59" s="61">
        <v>8459.6485799999991</v>
      </c>
      <c r="D59" s="61">
        <v>17483.62977</v>
      </c>
      <c r="E59" s="64">
        <v>5245.5865700000004</v>
      </c>
      <c r="F59" s="61">
        <v>73517.863549999995</v>
      </c>
      <c r="G59" s="16">
        <v>30.353914964528101</v>
      </c>
      <c r="H59" s="16"/>
      <c r="I59" s="13"/>
      <c r="J59" s="13"/>
      <c r="K59" s="16">
        <v>7.0406248867057499</v>
      </c>
      <c r="L59" s="16"/>
      <c r="M59" s="13"/>
      <c r="N59" s="16">
        <v>1.83706570409307</v>
      </c>
      <c r="O59" s="16"/>
      <c r="P59" s="13"/>
      <c r="Q59" s="11">
        <v>4.5838309984722203</v>
      </c>
      <c r="R59" s="61">
        <v>4802.8999999999996</v>
      </c>
      <c r="S59" s="61">
        <v>2744.3</v>
      </c>
      <c r="T59" s="61">
        <v>7443.5</v>
      </c>
      <c r="U59" s="61">
        <v>3592.8</v>
      </c>
      <c r="V59" s="64">
        <v>13780.599999999999</v>
      </c>
      <c r="W59" s="61">
        <v>35378.800000000003</v>
      </c>
      <c r="X59" s="61">
        <v>2656.8</v>
      </c>
      <c r="Y59" s="61">
        <v>9729.9</v>
      </c>
      <c r="Z59" s="61">
        <v>351.9</v>
      </c>
      <c r="AA59" s="61">
        <v>8973</v>
      </c>
      <c r="AB59" s="61">
        <v>25</v>
      </c>
      <c r="AC59" s="64">
        <v>52900.000000000007</v>
      </c>
      <c r="AD59" s="61">
        <v>5513.4</v>
      </c>
      <c r="AE59" s="61">
        <v>5823.5</v>
      </c>
      <c r="AF59" s="61">
        <v>3528.4</v>
      </c>
      <c r="AG59" s="61">
        <v>2818.5</v>
      </c>
      <c r="AH59" s="61">
        <v>495.1</v>
      </c>
      <c r="AI59" s="61">
        <v>13930.3</v>
      </c>
      <c r="AJ59" s="61">
        <v>6640.9</v>
      </c>
      <c r="AK59" s="61">
        <v>635.4</v>
      </c>
      <c r="AL59" s="61">
        <v>4138.8999999999996</v>
      </c>
      <c r="AM59" s="61">
        <v>218.4</v>
      </c>
      <c r="AN59" s="64">
        <v>87928.2</v>
      </c>
      <c r="AP59" s="16">
        <v>0.6</v>
      </c>
      <c r="AQ59" s="13">
        <v>3.96</v>
      </c>
      <c r="AR59" s="16">
        <v>1.2</v>
      </c>
      <c r="AS59" s="13">
        <v>11.88</v>
      </c>
      <c r="AT59" s="16">
        <v>2.2799999999999998</v>
      </c>
      <c r="AU59" s="13">
        <v>13.32</v>
      </c>
      <c r="AV59" s="16">
        <v>5.04</v>
      </c>
      <c r="AW59" s="9">
        <v>20.28</v>
      </c>
    </row>
    <row r="60" spans="1:49" x14ac:dyDescent="0.3">
      <c r="A60" s="20">
        <v>40210</v>
      </c>
      <c r="B60" s="61">
        <v>42565.735970000002</v>
      </c>
      <c r="C60" s="61">
        <v>8474.4710610000002</v>
      </c>
      <c r="D60" s="61">
        <v>17597.781790000001</v>
      </c>
      <c r="E60" s="64">
        <v>5118.1807150000004</v>
      </c>
      <c r="F60" s="61">
        <v>73756.169540000003</v>
      </c>
      <c r="G60" s="16">
        <v>29.5461259997262</v>
      </c>
      <c r="H60" s="16"/>
      <c r="I60" s="13"/>
      <c r="J60" s="13"/>
      <c r="K60" s="16">
        <v>5.6279494904808596</v>
      </c>
      <c r="L60" s="16"/>
      <c r="M60" s="13"/>
      <c r="N60" s="16">
        <v>1.9782439184533001</v>
      </c>
      <c r="O60" s="16"/>
      <c r="P60" s="13"/>
      <c r="Q60" s="11">
        <v>4.6029839655247002</v>
      </c>
      <c r="R60" s="61">
        <v>4952.2</v>
      </c>
      <c r="S60" s="61">
        <v>2801.8</v>
      </c>
      <c r="T60" s="61">
        <v>7361.1</v>
      </c>
      <c r="U60" s="61">
        <v>3713.2</v>
      </c>
      <c r="V60" s="64">
        <v>13876.100000000002</v>
      </c>
      <c r="W60" s="61">
        <v>35333</v>
      </c>
      <c r="X60" s="61">
        <v>2634.1</v>
      </c>
      <c r="Y60" s="61">
        <v>8937.2000000000007</v>
      </c>
      <c r="Z60" s="61">
        <v>358.3</v>
      </c>
      <c r="AA60" s="61">
        <v>8217.1</v>
      </c>
      <c r="AB60" s="61">
        <v>25.2</v>
      </c>
      <c r="AC60" s="64">
        <v>52896.400000000009</v>
      </c>
      <c r="AD60" s="61">
        <v>5581.3</v>
      </c>
      <c r="AE60" s="61">
        <v>6024.2</v>
      </c>
      <c r="AF60" s="61">
        <v>3639.8</v>
      </c>
      <c r="AG60" s="61">
        <v>2773.5</v>
      </c>
      <c r="AH60" s="61">
        <v>477.8</v>
      </c>
      <c r="AI60" s="61">
        <v>13893.7</v>
      </c>
      <c r="AJ60" s="61">
        <v>6848.9</v>
      </c>
      <c r="AK60" s="61">
        <v>639.29999999999995</v>
      </c>
      <c r="AL60" s="61">
        <v>4291.7</v>
      </c>
      <c r="AM60" s="61">
        <v>219.3</v>
      </c>
      <c r="AN60" s="64">
        <v>88263.900000000009</v>
      </c>
      <c r="AP60" s="16">
        <v>0.6</v>
      </c>
      <c r="AQ60" s="13">
        <v>4.08</v>
      </c>
      <c r="AR60" s="16">
        <v>1.56</v>
      </c>
      <c r="AS60" s="13">
        <v>13.8</v>
      </c>
      <c r="AT60" s="16">
        <v>2.88</v>
      </c>
      <c r="AU60" s="13">
        <v>17.64</v>
      </c>
      <c r="AV60" s="16">
        <v>4.8</v>
      </c>
      <c r="AW60" s="9">
        <v>19.079999999999998</v>
      </c>
    </row>
    <row r="61" spans="1:49" x14ac:dyDescent="0.3">
      <c r="A61" s="20">
        <v>40238</v>
      </c>
      <c r="B61" s="61">
        <v>42411.281490000001</v>
      </c>
      <c r="C61" s="61">
        <v>8531.4343680000002</v>
      </c>
      <c r="D61" s="61">
        <v>17711.91058</v>
      </c>
      <c r="E61" s="64">
        <v>5141.5987519999999</v>
      </c>
      <c r="F61" s="61">
        <v>73796.225200000001</v>
      </c>
      <c r="G61" s="16">
        <v>27.982459031962598</v>
      </c>
      <c r="H61" s="16"/>
      <c r="I61" s="13"/>
      <c r="J61" s="13"/>
      <c r="K61" s="16">
        <v>5.4203586919209599</v>
      </c>
      <c r="L61" s="16"/>
      <c r="M61" s="13"/>
      <c r="N61" s="16">
        <v>2.2012315029075702</v>
      </c>
      <c r="O61" s="16"/>
      <c r="P61" s="13"/>
      <c r="Q61" s="11">
        <v>4.2755855149842201</v>
      </c>
      <c r="R61" s="61">
        <v>5066</v>
      </c>
      <c r="S61" s="61">
        <v>2869.8</v>
      </c>
      <c r="T61" s="61">
        <v>7629.4</v>
      </c>
      <c r="U61" s="61">
        <v>3705.5</v>
      </c>
      <c r="V61" s="64">
        <v>14204.7</v>
      </c>
      <c r="W61" s="61">
        <v>35235.300000000003</v>
      </c>
      <c r="X61" s="61">
        <v>2654.9</v>
      </c>
      <c r="Y61" s="61">
        <v>9111.7000000000007</v>
      </c>
      <c r="Z61" s="61">
        <v>363.7</v>
      </c>
      <c r="AA61" s="61">
        <v>8195.2000000000007</v>
      </c>
      <c r="AB61" s="61">
        <v>22.5</v>
      </c>
      <c r="AC61" s="64">
        <v>53352.600000000006</v>
      </c>
      <c r="AD61" s="61">
        <v>5580.5</v>
      </c>
      <c r="AE61" s="61">
        <v>6253.2</v>
      </c>
      <c r="AF61" s="61">
        <v>3908.2</v>
      </c>
      <c r="AG61" s="61">
        <v>2940</v>
      </c>
      <c r="AH61" s="61">
        <v>465.5</v>
      </c>
      <c r="AI61" s="61">
        <v>13899.1</v>
      </c>
      <c r="AJ61" s="61">
        <v>7295</v>
      </c>
      <c r="AK61" s="61">
        <v>656.9</v>
      </c>
      <c r="AL61" s="61">
        <v>4671.3</v>
      </c>
      <c r="AM61" s="61">
        <v>222.4</v>
      </c>
      <c r="AN61" s="64">
        <v>89457.3</v>
      </c>
      <c r="AP61" s="16">
        <v>0.6</v>
      </c>
      <c r="AQ61" s="13">
        <v>3.96</v>
      </c>
      <c r="AR61" s="16">
        <v>1.32</v>
      </c>
      <c r="AS61" s="13">
        <v>11.52</v>
      </c>
      <c r="AT61" s="16">
        <v>2.52</v>
      </c>
      <c r="AU61" s="13">
        <v>13.92</v>
      </c>
      <c r="AV61" s="16">
        <v>5.64</v>
      </c>
      <c r="AW61" s="9">
        <v>15.24</v>
      </c>
    </row>
    <row r="62" spans="1:49" x14ac:dyDescent="0.3">
      <c r="A62" s="20">
        <v>40269</v>
      </c>
      <c r="B62" s="61">
        <v>42721.574890000004</v>
      </c>
      <c r="C62" s="61">
        <v>8650.1208869999991</v>
      </c>
      <c r="D62" s="61">
        <v>17821.452270000002</v>
      </c>
      <c r="E62" s="64">
        <v>5346.3853410000002</v>
      </c>
      <c r="F62" s="61">
        <v>74539.533389999997</v>
      </c>
      <c r="G62" s="16">
        <v>27.308355461376799</v>
      </c>
      <c r="H62" s="16"/>
      <c r="I62" s="13"/>
      <c r="J62" s="13"/>
      <c r="K62" s="16">
        <v>5.4443365264185601</v>
      </c>
      <c r="L62" s="16"/>
      <c r="M62" s="13"/>
      <c r="N62" s="16">
        <v>1.82082148908182</v>
      </c>
      <c r="O62" s="16"/>
      <c r="P62" s="13"/>
      <c r="Q62" s="11">
        <v>4.1275277843385396</v>
      </c>
      <c r="R62" s="61">
        <v>4965.6000000000004</v>
      </c>
      <c r="S62" s="61">
        <v>2918.6</v>
      </c>
      <c r="T62" s="61">
        <v>7687.8</v>
      </c>
      <c r="U62" s="61">
        <v>3727.4</v>
      </c>
      <c r="V62" s="64">
        <v>14333.8</v>
      </c>
      <c r="W62" s="61">
        <v>35446.400000000001</v>
      </c>
      <c r="X62" s="61">
        <v>2726.8</v>
      </c>
      <c r="Y62" s="61">
        <v>10228.299999999999</v>
      </c>
      <c r="Z62" s="61">
        <v>378.7</v>
      </c>
      <c r="AA62" s="61">
        <v>9122</v>
      </c>
      <c r="AB62" s="61">
        <v>21</v>
      </c>
      <c r="AC62" s="64">
        <v>53971</v>
      </c>
      <c r="AD62" s="61">
        <v>5716.3</v>
      </c>
      <c r="AE62" s="61">
        <v>6582.8</v>
      </c>
      <c r="AF62" s="61">
        <v>4137.5</v>
      </c>
      <c r="AG62" s="61">
        <v>2734</v>
      </c>
      <c r="AH62" s="61">
        <v>468.9</v>
      </c>
      <c r="AI62" s="61">
        <v>13936</v>
      </c>
      <c r="AJ62" s="61">
        <v>7771.4</v>
      </c>
      <c r="AK62" s="61">
        <v>680.1</v>
      </c>
      <c r="AL62" s="61">
        <v>5179.6000000000004</v>
      </c>
      <c r="AM62" s="61">
        <v>225</v>
      </c>
      <c r="AN62" s="64">
        <v>90593.4</v>
      </c>
      <c r="AP62" s="16">
        <v>0.6</v>
      </c>
      <c r="AQ62" s="13">
        <v>3.72</v>
      </c>
      <c r="AR62" s="16">
        <v>1.2</v>
      </c>
      <c r="AS62" s="13">
        <v>11.28</v>
      </c>
      <c r="AT62" s="16">
        <v>2.88</v>
      </c>
      <c r="AU62" s="13">
        <v>12.12</v>
      </c>
      <c r="AV62" s="16">
        <v>6.24</v>
      </c>
      <c r="AW62" s="9">
        <v>17.52</v>
      </c>
    </row>
    <row r="63" spans="1:49" x14ac:dyDescent="0.3">
      <c r="A63" s="20">
        <v>40299</v>
      </c>
      <c r="B63" s="61">
        <v>43016.769970000001</v>
      </c>
      <c r="C63" s="61">
        <v>8664.3178829999997</v>
      </c>
      <c r="D63" s="61">
        <v>18041.266930000002</v>
      </c>
      <c r="E63" s="64">
        <v>5634.6523989999996</v>
      </c>
      <c r="F63" s="61">
        <v>75357.007180000001</v>
      </c>
      <c r="G63" s="16">
        <v>27.3045490031868</v>
      </c>
      <c r="H63" s="16"/>
      <c r="I63" s="13"/>
      <c r="J63" s="13"/>
      <c r="K63" s="16">
        <v>5.1043360239322801</v>
      </c>
      <c r="L63" s="16"/>
      <c r="M63" s="13"/>
      <c r="N63" s="16">
        <v>2.3431927319747898</v>
      </c>
      <c r="O63" s="16"/>
      <c r="P63" s="13"/>
      <c r="Q63" s="11">
        <v>4.18098759676288</v>
      </c>
      <c r="R63" s="61">
        <v>5140.5</v>
      </c>
      <c r="S63" s="61">
        <v>2982.1</v>
      </c>
      <c r="T63" s="61">
        <v>7971.9</v>
      </c>
      <c r="U63" s="61">
        <v>4072.7</v>
      </c>
      <c r="V63" s="64">
        <v>15026.7</v>
      </c>
      <c r="W63" s="61">
        <v>35833.699999999997</v>
      </c>
      <c r="X63" s="61">
        <v>2738.3</v>
      </c>
      <c r="Y63" s="61">
        <v>10010.700000000001</v>
      </c>
      <c r="Z63" s="61">
        <v>397.4</v>
      </c>
      <c r="AA63" s="61">
        <v>9143</v>
      </c>
      <c r="AB63" s="61">
        <v>22.6</v>
      </c>
      <c r="AC63" s="64">
        <v>54841.200000000004</v>
      </c>
      <c r="AD63" s="61">
        <v>5942</v>
      </c>
      <c r="AE63" s="61">
        <v>5973.6</v>
      </c>
      <c r="AF63" s="61">
        <v>4394</v>
      </c>
      <c r="AG63" s="61">
        <v>2760.5</v>
      </c>
      <c r="AH63" s="61">
        <v>465.6</v>
      </c>
      <c r="AI63" s="61">
        <v>14023.2</v>
      </c>
      <c r="AJ63" s="61">
        <v>7915.7</v>
      </c>
      <c r="AK63" s="61">
        <v>678.3</v>
      </c>
      <c r="AL63" s="61">
        <v>5058.8</v>
      </c>
      <c r="AM63" s="61">
        <v>230.5</v>
      </c>
      <c r="AN63" s="64">
        <v>91704.8</v>
      </c>
      <c r="AP63" s="16">
        <v>0.72</v>
      </c>
      <c r="AQ63" s="13">
        <v>3.84</v>
      </c>
      <c r="AR63" s="16">
        <v>1.8</v>
      </c>
      <c r="AS63" s="13">
        <v>12.48</v>
      </c>
      <c r="AT63" s="16">
        <v>3.84</v>
      </c>
      <c r="AU63" s="13">
        <v>10.199999999999999</v>
      </c>
      <c r="AV63" s="16">
        <v>6</v>
      </c>
      <c r="AW63" s="9">
        <v>15.12</v>
      </c>
    </row>
    <row r="64" spans="1:49" x14ac:dyDescent="0.3">
      <c r="A64" s="20">
        <v>40330</v>
      </c>
      <c r="B64" s="61">
        <v>43297.584199999998</v>
      </c>
      <c r="C64" s="61">
        <v>8717.9658189999991</v>
      </c>
      <c r="D64" s="61">
        <v>18296.444370000001</v>
      </c>
      <c r="E64" s="64">
        <v>5852.4450059999999</v>
      </c>
      <c r="F64" s="61">
        <v>76164.43939</v>
      </c>
      <c r="G64" s="16">
        <v>27.305817463765901</v>
      </c>
      <c r="H64" s="16"/>
      <c r="I64" s="13"/>
      <c r="J64" s="13"/>
      <c r="K64" s="16">
        <v>5.2645016387231296</v>
      </c>
      <c r="L64" s="16"/>
      <c r="M64" s="13"/>
      <c r="N64" s="16">
        <v>2.1711366096890399</v>
      </c>
      <c r="O64" s="16"/>
      <c r="P64" s="13"/>
      <c r="Q64" s="11">
        <v>4.0648042155850499</v>
      </c>
      <c r="R64" s="61">
        <v>5258.3</v>
      </c>
      <c r="S64" s="61">
        <v>3009.4</v>
      </c>
      <c r="T64" s="61">
        <v>8098.3</v>
      </c>
      <c r="U64" s="61">
        <v>4214.7</v>
      </c>
      <c r="V64" s="64">
        <v>15322.400000000001</v>
      </c>
      <c r="W64" s="61">
        <v>35769.599999999999</v>
      </c>
      <c r="X64" s="61">
        <v>2798.4</v>
      </c>
      <c r="Y64" s="61">
        <v>8713.5</v>
      </c>
      <c r="Z64" s="61">
        <v>407</v>
      </c>
      <c r="AA64" s="61">
        <v>8152.6</v>
      </c>
      <c r="AB64" s="61">
        <v>22.9</v>
      </c>
      <c r="AC64" s="64">
        <v>54835.4</v>
      </c>
      <c r="AD64" s="61">
        <v>6170</v>
      </c>
      <c r="AE64" s="61">
        <v>5144.3</v>
      </c>
      <c r="AF64" s="61">
        <v>4613.5</v>
      </c>
      <c r="AG64" s="61">
        <v>2870.4</v>
      </c>
      <c r="AH64" s="61">
        <v>457</v>
      </c>
      <c r="AI64" s="61">
        <v>14141.4</v>
      </c>
      <c r="AJ64" s="61">
        <v>7964.7</v>
      </c>
      <c r="AK64" s="61">
        <v>677.6</v>
      </c>
      <c r="AL64" s="61">
        <v>4616.6000000000004</v>
      </c>
      <c r="AM64" s="61">
        <v>233.2</v>
      </c>
      <c r="AN64" s="64">
        <v>92024.499999999985</v>
      </c>
      <c r="AP64" s="16">
        <v>0.96</v>
      </c>
      <c r="AQ64" s="13">
        <v>3.6</v>
      </c>
      <c r="AR64" s="16">
        <v>2.16</v>
      </c>
      <c r="AS64" s="13">
        <v>10.44</v>
      </c>
      <c r="AT64" s="16">
        <v>3.96</v>
      </c>
      <c r="AU64" s="13">
        <v>13.56</v>
      </c>
      <c r="AV64" s="16">
        <v>5.28</v>
      </c>
      <c r="AW64" s="9">
        <v>16.079999999999998</v>
      </c>
    </row>
    <row r="65" spans="1:49" x14ac:dyDescent="0.3">
      <c r="A65" s="20">
        <v>40360</v>
      </c>
      <c r="B65" s="61">
        <v>42961.696479999999</v>
      </c>
      <c r="C65" s="61">
        <v>8799.3112560000009</v>
      </c>
      <c r="D65" s="61">
        <v>18435.648669999999</v>
      </c>
      <c r="E65" s="64">
        <v>5574.4509850000004</v>
      </c>
      <c r="F65" s="61">
        <v>75771.107390000005</v>
      </c>
      <c r="G65" s="16">
        <v>28.120906910575101</v>
      </c>
      <c r="H65" s="16"/>
      <c r="I65" s="13"/>
      <c r="J65" s="13"/>
      <c r="K65" s="16">
        <v>5.8647111374861103</v>
      </c>
      <c r="L65" s="16"/>
      <c r="M65" s="13"/>
      <c r="N65" s="16">
        <v>2.04966951250272</v>
      </c>
      <c r="O65" s="16"/>
      <c r="P65" s="13"/>
      <c r="Q65" s="11">
        <v>4.0258767077034898</v>
      </c>
      <c r="R65" s="61">
        <v>5172.6000000000004</v>
      </c>
      <c r="S65" s="61">
        <v>3005.2</v>
      </c>
      <c r="T65" s="61">
        <v>7956.5</v>
      </c>
      <c r="U65" s="61">
        <v>4183.6000000000004</v>
      </c>
      <c r="V65" s="64">
        <v>15145.300000000001</v>
      </c>
      <c r="W65" s="61">
        <v>35315</v>
      </c>
      <c r="X65" s="61">
        <v>2838.2</v>
      </c>
      <c r="Y65" s="61">
        <v>9277.2000000000007</v>
      </c>
      <c r="Z65" s="61">
        <v>405.8</v>
      </c>
      <c r="AA65" s="61">
        <v>8628.5</v>
      </c>
      <c r="AB65" s="61">
        <v>23.8</v>
      </c>
      <c r="AC65" s="64">
        <v>54329.2</v>
      </c>
      <c r="AD65" s="61">
        <v>6019.6</v>
      </c>
      <c r="AE65" s="61">
        <v>4632.7</v>
      </c>
      <c r="AF65" s="61">
        <v>4800.5</v>
      </c>
      <c r="AG65" s="61">
        <v>2778.6</v>
      </c>
      <c r="AH65" s="61">
        <v>411</v>
      </c>
      <c r="AI65" s="61">
        <v>14197.3</v>
      </c>
      <c r="AJ65" s="61">
        <v>8126.9</v>
      </c>
      <c r="AK65" s="61">
        <v>701.6</v>
      </c>
      <c r="AL65" s="61">
        <v>4952.2</v>
      </c>
      <c r="AM65" s="61">
        <v>229.6</v>
      </c>
      <c r="AN65" s="64">
        <v>90815.599999999991</v>
      </c>
      <c r="AP65" s="16">
        <v>1.68</v>
      </c>
      <c r="AQ65" s="13">
        <v>3.96</v>
      </c>
      <c r="AR65" s="16">
        <v>2.64</v>
      </c>
      <c r="AS65" s="13">
        <v>12.12</v>
      </c>
      <c r="AT65" s="16">
        <v>4.5599999999999996</v>
      </c>
      <c r="AU65" s="13">
        <v>14.4</v>
      </c>
      <c r="AV65" s="16">
        <v>5.4</v>
      </c>
      <c r="AW65" s="9">
        <v>17.399999999999999</v>
      </c>
    </row>
    <row r="66" spans="1:49" x14ac:dyDescent="0.3">
      <c r="A66" s="20">
        <v>40391</v>
      </c>
      <c r="B66" s="61">
        <v>43165.96213</v>
      </c>
      <c r="C66" s="61">
        <v>8927.6817279999996</v>
      </c>
      <c r="D66" s="61">
        <v>18682.83754</v>
      </c>
      <c r="E66" s="64">
        <v>5506.3900679999997</v>
      </c>
      <c r="F66" s="61">
        <v>76282.871469999998</v>
      </c>
      <c r="G66" s="16">
        <v>27.5146327566252</v>
      </c>
      <c r="H66" s="16"/>
      <c r="I66" s="13"/>
      <c r="J66" s="13"/>
      <c r="K66" s="16">
        <v>6.9137059213616698</v>
      </c>
      <c r="L66" s="16"/>
      <c r="M66" s="13"/>
      <c r="N66" s="16">
        <v>2.1077787977831299</v>
      </c>
      <c r="O66" s="16"/>
      <c r="P66" s="13"/>
      <c r="Q66" s="11">
        <v>4.0647273420175303</v>
      </c>
      <c r="R66" s="61">
        <v>5211.8</v>
      </c>
      <c r="S66" s="61">
        <v>2950.8</v>
      </c>
      <c r="T66" s="61">
        <v>7878.1</v>
      </c>
      <c r="U66" s="61">
        <v>4296.7</v>
      </c>
      <c r="V66" s="64">
        <v>15125.600000000002</v>
      </c>
      <c r="W66" s="61">
        <v>34421</v>
      </c>
      <c r="X66" s="61">
        <v>2831.9</v>
      </c>
      <c r="Y66" s="61">
        <v>8683</v>
      </c>
      <c r="Z66" s="61">
        <v>403.4</v>
      </c>
      <c r="AA66" s="61">
        <v>7991.7</v>
      </c>
      <c r="AB66" s="61">
        <v>22.9</v>
      </c>
      <c r="AC66" s="64">
        <v>53450.30000000001</v>
      </c>
      <c r="AD66" s="61">
        <v>5958.8</v>
      </c>
      <c r="AE66" s="61">
        <v>4398.3999999999996</v>
      </c>
      <c r="AF66" s="61">
        <v>4880.3999999999996</v>
      </c>
      <c r="AG66" s="61">
        <v>2781.2</v>
      </c>
      <c r="AH66" s="61">
        <v>356.8</v>
      </c>
      <c r="AI66" s="61">
        <v>14245.6</v>
      </c>
      <c r="AJ66" s="61">
        <v>8407.2000000000007</v>
      </c>
      <c r="AK66" s="61">
        <v>714.9</v>
      </c>
      <c r="AL66" s="61">
        <v>5060.1000000000004</v>
      </c>
      <c r="AM66" s="61">
        <v>228.1</v>
      </c>
      <c r="AN66" s="64">
        <v>89905.400000000009</v>
      </c>
      <c r="AP66" s="16">
        <v>2.64</v>
      </c>
      <c r="AQ66" s="13">
        <v>5.04</v>
      </c>
      <c r="AR66" s="16">
        <v>3.72</v>
      </c>
      <c r="AS66" s="13">
        <v>12.96</v>
      </c>
      <c r="AT66" s="16">
        <v>5.4</v>
      </c>
      <c r="AU66" s="13">
        <v>14.28</v>
      </c>
      <c r="AV66" s="16">
        <v>6.24</v>
      </c>
      <c r="AW66" s="9">
        <v>20.399999999999999</v>
      </c>
    </row>
    <row r="67" spans="1:49" x14ac:dyDescent="0.3">
      <c r="A67" s="20">
        <v>40422</v>
      </c>
      <c r="B67" s="61">
        <v>43483.005859999997</v>
      </c>
      <c r="C67" s="61">
        <v>9004.5757780000004</v>
      </c>
      <c r="D67" s="61">
        <v>18850.864939999999</v>
      </c>
      <c r="E67" s="64">
        <v>5320.7401879999998</v>
      </c>
      <c r="F67" s="61">
        <v>76659.18677</v>
      </c>
      <c r="G67" s="16">
        <v>28.002971261041601</v>
      </c>
      <c r="H67" s="16"/>
      <c r="I67" s="13"/>
      <c r="J67" s="13"/>
      <c r="K67" s="16">
        <v>6.8686859812019003</v>
      </c>
      <c r="L67" s="16"/>
      <c r="M67" s="13"/>
      <c r="N67" s="16">
        <v>1.95942499863764</v>
      </c>
      <c r="O67" s="16"/>
      <c r="P67" s="13"/>
      <c r="Q67" s="11">
        <v>4.0002791868918797</v>
      </c>
      <c r="R67" s="61">
        <v>5266.2</v>
      </c>
      <c r="S67" s="61">
        <v>3056.3</v>
      </c>
      <c r="T67" s="61">
        <v>7790</v>
      </c>
      <c r="U67" s="61">
        <v>4802.5</v>
      </c>
      <c r="V67" s="64">
        <v>15648.8</v>
      </c>
      <c r="W67" s="61">
        <v>34594.199999999997</v>
      </c>
      <c r="X67" s="61">
        <v>2869.5</v>
      </c>
      <c r="Y67" s="61">
        <v>7354.6</v>
      </c>
      <c r="Z67" s="61">
        <v>404.1</v>
      </c>
      <c r="AA67" s="61">
        <v>6787.8</v>
      </c>
      <c r="AB67" s="61">
        <v>21.9</v>
      </c>
      <c r="AC67" s="64">
        <v>54061.5</v>
      </c>
      <c r="AD67" s="61">
        <v>6293.5</v>
      </c>
      <c r="AE67" s="61">
        <v>4471.1000000000004</v>
      </c>
      <c r="AF67" s="61">
        <v>5042</v>
      </c>
      <c r="AG67" s="61">
        <v>2817</v>
      </c>
      <c r="AH67" s="61">
        <v>342.7</v>
      </c>
      <c r="AI67" s="61">
        <v>14343.3</v>
      </c>
      <c r="AJ67" s="61">
        <v>8619.4</v>
      </c>
      <c r="AK67" s="61">
        <v>728.6</v>
      </c>
      <c r="AL67" s="61">
        <v>4535.8999999999996</v>
      </c>
      <c r="AM67" s="61">
        <v>227.1</v>
      </c>
      <c r="AN67" s="64">
        <v>91956.1</v>
      </c>
      <c r="AP67" s="16">
        <v>3</v>
      </c>
      <c r="AQ67" s="13">
        <v>5.76</v>
      </c>
      <c r="AR67" s="16">
        <v>4.08</v>
      </c>
      <c r="AS67" s="13">
        <v>11.28</v>
      </c>
      <c r="AT67" s="16">
        <v>5.52</v>
      </c>
      <c r="AU67" s="13">
        <v>12.36</v>
      </c>
      <c r="AV67" s="16">
        <v>6.36</v>
      </c>
      <c r="AW67" s="9">
        <v>15.84</v>
      </c>
    </row>
    <row r="68" spans="1:49" x14ac:dyDescent="0.3">
      <c r="A68" s="20">
        <v>40452</v>
      </c>
      <c r="B68" s="61">
        <v>43988.90595</v>
      </c>
      <c r="C68" s="61">
        <v>9116.5287540000008</v>
      </c>
      <c r="D68" s="61">
        <v>19068.308280000001</v>
      </c>
      <c r="E68" s="64">
        <v>5707.5921079999998</v>
      </c>
      <c r="F68" s="61">
        <v>77881.335089999993</v>
      </c>
      <c r="G68" s="16">
        <v>27.252425282524701</v>
      </c>
      <c r="H68" s="16"/>
      <c r="I68" s="13"/>
      <c r="J68" s="13"/>
      <c r="K68" s="16">
        <v>7.1399747697498004</v>
      </c>
      <c r="L68" s="16"/>
      <c r="M68" s="13"/>
      <c r="N68" s="16">
        <v>1.7650550466581301</v>
      </c>
      <c r="O68" s="16"/>
      <c r="P68" s="13"/>
      <c r="Q68" s="11">
        <v>4.1404423827680903</v>
      </c>
      <c r="R68" s="61">
        <v>5293.4</v>
      </c>
      <c r="S68" s="61">
        <v>3025.5</v>
      </c>
      <c r="T68" s="61">
        <v>7809.4</v>
      </c>
      <c r="U68" s="61">
        <v>4614.1000000000004</v>
      </c>
      <c r="V68" s="64">
        <v>15449</v>
      </c>
      <c r="W68" s="61">
        <v>35056</v>
      </c>
      <c r="X68" s="61">
        <v>2849.5</v>
      </c>
      <c r="Y68" s="61">
        <v>8166.7</v>
      </c>
      <c r="Z68" s="61">
        <v>400.9</v>
      </c>
      <c r="AA68" s="61">
        <v>7487.8</v>
      </c>
      <c r="AB68" s="61">
        <v>21.8</v>
      </c>
      <c r="AC68" s="64">
        <v>54412.5</v>
      </c>
      <c r="AD68" s="61">
        <v>6754.4</v>
      </c>
      <c r="AE68" s="61">
        <v>4500.3999999999996</v>
      </c>
      <c r="AF68" s="61">
        <v>5267.3</v>
      </c>
      <c r="AG68" s="61">
        <v>2697.6</v>
      </c>
      <c r="AH68" s="61">
        <v>335</v>
      </c>
      <c r="AI68" s="61">
        <v>14370</v>
      </c>
      <c r="AJ68" s="61">
        <v>8659.2999999999993</v>
      </c>
      <c r="AK68" s="61">
        <v>753.2</v>
      </c>
      <c r="AL68" s="61">
        <v>4343.3</v>
      </c>
      <c r="AM68" s="61">
        <v>223.8</v>
      </c>
      <c r="AN68" s="64">
        <v>93182.599999999991</v>
      </c>
      <c r="AP68" s="16">
        <v>3.24</v>
      </c>
      <c r="AQ68" s="13">
        <v>5.76</v>
      </c>
      <c r="AR68" s="16">
        <v>4.32</v>
      </c>
      <c r="AS68" s="13">
        <v>11.16</v>
      </c>
      <c r="AT68" s="16">
        <v>5.4</v>
      </c>
      <c r="AU68" s="13">
        <v>15.84</v>
      </c>
      <c r="AV68" s="16">
        <v>4.68</v>
      </c>
      <c r="AW68" s="9">
        <v>16.079999999999998</v>
      </c>
    </row>
    <row r="69" spans="1:49" x14ac:dyDescent="0.3">
      <c r="A69" s="20">
        <v>40483</v>
      </c>
      <c r="B69" s="61">
        <v>44217.75877</v>
      </c>
      <c r="C69" s="61">
        <v>9262.8262649999997</v>
      </c>
      <c r="D69" s="61">
        <v>19244.201130000001</v>
      </c>
      <c r="E69" s="64">
        <v>5824.2347289999998</v>
      </c>
      <c r="F69" s="61">
        <v>78549.02089</v>
      </c>
      <c r="G69" s="16">
        <v>27.341910117002001</v>
      </c>
      <c r="H69" s="16"/>
      <c r="I69" s="13"/>
      <c r="J69" s="13"/>
      <c r="K69" s="16">
        <v>7.1872391337535504</v>
      </c>
      <c r="L69" s="16"/>
      <c r="M69" s="13"/>
      <c r="N69" s="16">
        <v>1.8657389296077</v>
      </c>
      <c r="O69" s="16"/>
      <c r="P69" s="13"/>
      <c r="Q69" s="11">
        <v>4.3502802608229301</v>
      </c>
      <c r="R69" s="61">
        <v>5330.5</v>
      </c>
      <c r="S69" s="61">
        <v>3035.3</v>
      </c>
      <c r="T69" s="61">
        <v>7941.6</v>
      </c>
      <c r="U69" s="61">
        <v>4371.3</v>
      </c>
      <c r="V69" s="64">
        <v>15348.2</v>
      </c>
      <c r="W69" s="61">
        <v>35625.9</v>
      </c>
      <c r="X69" s="61">
        <v>2861.7</v>
      </c>
      <c r="Y69" s="61">
        <v>8195.6</v>
      </c>
      <c r="Z69" s="61">
        <v>400</v>
      </c>
      <c r="AA69" s="61">
        <v>7605.3</v>
      </c>
      <c r="AB69" s="61">
        <v>22.9</v>
      </c>
      <c r="AC69" s="64">
        <v>54803.199999999997</v>
      </c>
      <c r="AD69" s="61">
        <v>6943.4</v>
      </c>
      <c r="AE69" s="61">
        <v>4609.8</v>
      </c>
      <c r="AF69" s="61">
        <v>5680.4</v>
      </c>
      <c r="AG69" s="61">
        <v>2668.5</v>
      </c>
      <c r="AH69" s="61">
        <v>338.9</v>
      </c>
      <c r="AI69" s="61">
        <v>14413.2</v>
      </c>
      <c r="AJ69" s="61">
        <v>8700.5</v>
      </c>
      <c r="AK69" s="61">
        <v>766.5</v>
      </c>
      <c r="AL69" s="61">
        <v>4126.1000000000004</v>
      </c>
      <c r="AM69" s="61">
        <v>229.9</v>
      </c>
      <c r="AN69" s="64">
        <v>94568.4</v>
      </c>
      <c r="AP69" s="16">
        <v>3.36</v>
      </c>
      <c r="AQ69" s="13">
        <v>5.76</v>
      </c>
      <c r="AR69" s="16">
        <v>4.2</v>
      </c>
      <c r="AS69" s="13">
        <v>11.16</v>
      </c>
      <c r="AT69" s="16">
        <v>5.28</v>
      </c>
      <c r="AU69" s="13">
        <v>15.96</v>
      </c>
      <c r="AV69" s="16">
        <v>6.48</v>
      </c>
      <c r="AW69" s="9">
        <v>18.96</v>
      </c>
    </row>
    <row r="70" spans="1:49" x14ac:dyDescent="0.3">
      <c r="A70" s="20">
        <v>40513</v>
      </c>
      <c r="B70" s="61">
        <v>44826.24336</v>
      </c>
      <c r="C70" s="61">
        <v>9390.7516799999994</v>
      </c>
      <c r="D70" s="61">
        <v>19481.39258</v>
      </c>
      <c r="E70" s="64">
        <v>5283.8000039999997</v>
      </c>
      <c r="F70" s="61">
        <v>78982.18763</v>
      </c>
      <c r="G70" s="16">
        <v>26.441702931038801</v>
      </c>
      <c r="H70" s="16"/>
      <c r="I70" s="13"/>
      <c r="J70" s="13"/>
      <c r="K70" s="16">
        <v>7.3797969271821202</v>
      </c>
      <c r="L70" s="16"/>
      <c r="M70" s="13"/>
      <c r="N70" s="16">
        <v>1.93437911813958</v>
      </c>
      <c r="O70" s="16"/>
      <c r="P70" s="13"/>
      <c r="Q70" s="11">
        <v>4.37113062194567</v>
      </c>
      <c r="R70" s="61">
        <v>5595</v>
      </c>
      <c r="S70" s="61">
        <v>3209.2</v>
      </c>
      <c r="T70" s="61">
        <v>8214.1</v>
      </c>
      <c r="U70" s="61">
        <v>4682.1000000000004</v>
      </c>
      <c r="V70" s="64">
        <v>16105.4</v>
      </c>
      <c r="W70" s="61">
        <v>36535.699999999997</v>
      </c>
      <c r="X70" s="61">
        <v>2840.7</v>
      </c>
      <c r="Y70" s="61">
        <v>8249.4</v>
      </c>
      <c r="Z70" s="61">
        <v>405</v>
      </c>
      <c r="AA70" s="61">
        <v>7601.9</v>
      </c>
      <c r="AB70" s="61">
        <v>23.3</v>
      </c>
      <c r="AC70" s="64">
        <v>56511</v>
      </c>
      <c r="AD70" s="61">
        <v>6927.6</v>
      </c>
      <c r="AE70" s="61">
        <v>4369</v>
      </c>
      <c r="AF70" s="61">
        <v>6063.7</v>
      </c>
      <c r="AG70" s="61">
        <v>2574.1</v>
      </c>
      <c r="AH70" s="61">
        <v>325.39999999999998</v>
      </c>
      <c r="AI70" s="61">
        <v>14487.8</v>
      </c>
      <c r="AJ70" s="61">
        <v>8651.9</v>
      </c>
      <c r="AK70" s="61">
        <v>773.1</v>
      </c>
      <c r="AL70" s="61">
        <v>3735.7</v>
      </c>
      <c r="AM70" s="61">
        <v>239</v>
      </c>
      <c r="AN70" s="64">
        <v>96708.900000000009</v>
      </c>
      <c r="AP70" s="16">
        <v>3.72</v>
      </c>
      <c r="AQ70" s="13">
        <v>6.36</v>
      </c>
      <c r="AR70" s="16">
        <v>4.5599999999999996</v>
      </c>
      <c r="AS70" s="13">
        <v>11.04</v>
      </c>
      <c r="AT70" s="16">
        <v>5.52</v>
      </c>
      <c r="AU70" s="13">
        <v>15.12</v>
      </c>
      <c r="AV70" s="16">
        <v>6.6</v>
      </c>
      <c r="AW70" s="9">
        <v>17.64</v>
      </c>
    </row>
    <row r="71" spans="1:49" x14ac:dyDescent="0.3">
      <c r="A71" s="21">
        <v>40544</v>
      </c>
      <c r="B71" s="61">
        <v>45140.236400000002</v>
      </c>
      <c r="C71" s="61">
        <v>9515.0722600000008</v>
      </c>
      <c r="D71" s="61">
        <v>19599.882310000001</v>
      </c>
      <c r="E71" s="64">
        <v>6010.4950399999998</v>
      </c>
      <c r="F71" s="61">
        <v>80265.686010000005</v>
      </c>
      <c r="G71" s="16">
        <v>27.0938928234382</v>
      </c>
      <c r="H71" s="16"/>
      <c r="I71" s="13"/>
      <c r="J71" s="13"/>
      <c r="K71" s="16">
        <v>7.5991038176093504</v>
      </c>
      <c r="L71" s="16"/>
      <c r="M71" s="13"/>
      <c r="N71" s="16">
        <v>1.7777270464467601</v>
      </c>
      <c r="O71" s="16"/>
      <c r="P71" s="13"/>
      <c r="Q71" s="11">
        <v>4.3373107206554904</v>
      </c>
      <c r="R71" s="61">
        <v>5707.3</v>
      </c>
      <c r="S71" s="61">
        <v>3195.2</v>
      </c>
      <c r="T71" s="61">
        <v>8439</v>
      </c>
      <c r="U71" s="61">
        <v>4851.6000000000004</v>
      </c>
      <c r="V71" s="64">
        <v>16485.800000000003</v>
      </c>
      <c r="W71" s="61">
        <v>36815.9</v>
      </c>
      <c r="X71" s="61">
        <v>2861.7</v>
      </c>
      <c r="Y71" s="61">
        <v>8329.6</v>
      </c>
      <c r="Z71" s="61">
        <v>417.4</v>
      </c>
      <c r="AA71" s="61">
        <v>7828.5</v>
      </c>
      <c r="AB71" s="61">
        <v>22.2</v>
      </c>
      <c r="AC71" s="64">
        <v>57059.700000000004</v>
      </c>
      <c r="AD71" s="61">
        <v>7037.6</v>
      </c>
      <c r="AE71" s="61">
        <v>4404.8999999999996</v>
      </c>
      <c r="AF71" s="61">
        <v>6945.2</v>
      </c>
      <c r="AG71" s="61">
        <v>2333.5</v>
      </c>
      <c r="AH71" s="61">
        <v>307.3</v>
      </c>
      <c r="AI71" s="61">
        <v>14665.5</v>
      </c>
      <c r="AJ71" s="61">
        <v>8534.2000000000007</v>
      </c>
      <c r="AK71" s="61">
        <v>776.7</v>
      </c>
      <c r="AL71" s="61">
        <v>3339.2</v>
      </c>
      <c r="AM71" s="61">
        <v>241.3</v>
      </c>
      <c r="AN71" s="64">
        <v>98484.1</v>
      </c>
      <c r="AP71" s="16">
        <v>3.72</v>
      </c>
      <c r="AQ71" s="13">
        <v>6.72</v>
      </c>
      <c r="AR71" s="16">
        <v>4.4400000000000004</v>
      </c>
      <c r="AS71" s="13">
        <v>11.4</v>
      </c>
      <c r="AT71" s="16">
        <v>5.64</v>
      </c>
      <c r="AU71" s="13">
        <v>15.48</v>
      </c>
      <c r="AV71" s="16">
        <v>4.5599999999999996</v>
      </c>
      <c r="AW71" s="9">
        <v>20.16</v>
      </c>
    </row>
    <row r="72" spans="1:49" x14ac:dyDescent="0.3">
      <c r="A72" s="20">
        <v>40575</v>
      </c>
      <c r="B72" s="61">
        <v>45314.42583</v>
      </c>
      <c r="C72" s="61">
        <v>9619.6090729999996</v>
      </c>
      <c r="D72" s="61">
        <v>19752.345819999999</v>
      </c>
      <c r="E72" s="64">
        <v>6182.3673849999996</v>
      </c>
      <c r="F72" s="61">
        <v>80868.74811</v>
      </c>
      <c r="G72" s="16">
        <v>26.447192406930501</v>
      </c>
      <c r="H72" s="16"/>
      <c r="I72" s="13"/>
      <c r="J72" s="13"/>
      <c r="K72" s="16">
        <v>7.9065708323920303</v>
      </c>
      <c r="L72" s="16"/>
      <c r="M72" s="13"/>
      <c r="N72" s="16">
        <v>1.74237777338487</v>
      </c>
      <c r="O72" s="16"/>
      <c r="P72" s="13"/>
      <c r="Q72" s="11">
        <v>4.3533094044596599</v>
      </c>
      <c r="R72" s="61">
        <v>5661.5</v>
      </c>
      <c r="S72" s="61">
        <v>3217.8</v>
      </c>
      <c r="T72" s="61">
        <v>8703.7999999999993</v>
      </c>
      <c r="U72" s="61">
        <v>4176.3</v>
      </c>
      <c r="V72" s="64">
        <v>16097.899999999998</v>
      </c>
      <c r="W72" s="61">
        <v>36593.300000000003</v>
      </c>
      <c r="X72" s="61">
        <v>2841.1</v>
      </c>
      <c r="Y72" s="61">
        <v>7469.7</v>
      </c>
      <c r="Z72" s="61">
        <v>427</v>
      </c>
      <c r="AA72" s="61">
        <v>7173.2</v>
      </c>
      <c r="AB72" s="61">
        <v>23.4</v>
      </c>
      <c r="AC72" s="64">
        <v>56232.4</v>
      </c>
      <c r="AD72" s="61">
        <v>6993.2</v>
      </c>
      <c r="AE72" s="61">
        <v>5082</v>
      </c>
      <c r="AF72" s="61">
        <v>7171.5</v>
      </c>
      <c r="AG72" s="61">
        <v>2329</v>
      </c>
      <c r="AH72" s="61">
        <v>306.7</v>
      </c>
      <c r="AI72" s="61">
        <v>14864.9</v>
      </c>
      <c r="AJ72" s="61">
        <v>8344.2000000000007</v>
      </c>
      <c r="AK72" s="61">
        <v>774.5</v>
      </c>
      <c r="AL72" s="61">
        <v>3128.1</v>
      </c>
      <c r="AM72" s="61">
        <v>243.7</v>
      </c>
      <c r="AN72" s="64">
        <v>98726.599999999991</v>
      </c>
      <c r="AP72" s="16">
        <v>3.84</v>
      </c>
      <c r="AQ72" s="13">
        <v>7.44</v>
      </c>
      <c r="AR72" s="16">
        <v>4.8</v>
      </c>
      <c r="AS72" s="13">
        <v>12</v>
      </c>
      <c r="AT72" s="16">
        <v>5.4</v>
      </c>
      <c r="AU72" s="13">
        <v>14.76</v>
      </c>
      <c r="AV72" s="16">
        <v>4.5599999999999996</v>
      </c>
      <c r="AW72" s="9">
        <v>20.04</v>
      </c>
    </row>
    <row r="73" spans="1:49" x14ac:dyDescent="0.3">
      <c r="A73" s="20">
        <v>40603</v>
      </c>
      <c r="B73" s="61">
        <v>45890.500769999999</v>
      </c>
      <c r="C73" s="61">
        <v>9832.2709869999999</v>
      </c>
      <c r="D73" s="61">
        <v>19950.678049999999</v>
      </c>
      <c r="E73" s="64">
        <v>6472.7592629999999</v>
      </c>
      <c r="F73" s="61">
        <v>82146.209080000001</v>
      </c>
      <c r="G73" s="16">
        <v>25.8812617644417</v>
      </c>
      <c r="H73" s="16"/>
      <c r="I73" s="13"/>
      <c r="J73" s="13"/>
      <c r="K73" s="16">
        <v>8.2523413456186905</v>
      </c>
      <c r="L73" s="16"/>
      <c r="M73" s="13"/>
      <c r="N73" s="16">
        <v>1.89461768162144</v>
      </c>
      <c r="O73" s="16"/>
      <c r="P73" s="13"/>
      <c r="Q73" s="11">
        <v>4.3926488605217502</v>
      </c>
      <c r="R73" s="61">
        <v>5614.7</v>
      </c>
      <c r="S73" s="61">
        <v>3174.1</v>
      </c>
      <c r="T73" s="61">
        <v>8733.7999999999993</v>
      </c>
      <c r="U73" s="61">
        <v>4118.6000000000004</v>
      </c>
      <c r="V73" s="64">
        <v>16026.5</v>
      </c>
      <c r="W73" s="61">
        <v>36762.800000000003</v>
      </c>
      <c r="X73" s="61">
        <v>2827.7</v>
      </c>
      <c r="Y73" s="61">
        <v>7470.1</v>
      </c>
      <c r="Z73" s="61">
        <v>441.8</v>
      </c>
      <c r="AA73" s="61">
        <v>7029</v>
      </c>
      <c r="AB73" s="61">
        <v>23.3</v>
      </c>
      <c r="AC73" s="64">
        <v>56476.6</v>
      </c>
      <c r="AD73" s="61">
        <v>6759.6</v>
      </c>
      <c r="AE73" s="61">
        <v>5282.3</v>
      </c>
      <c r="AF73" s="61">
        <v>7513.8</v>
      </c>
      <c r="AG73" s="61">
        <v>2501.8000000000002</v>
      </c>
      <c r="AH73" s="61">
        <v>306.5</v>
      </c>
      <c r="AI73" s="61">
        <v>14920.9</v>
      </c>
      <c r="AJ73" s="61">
        <v>8378.6</v>
      </c>
      <c r="AK73" s="61">
        <v>521.9</v>
      </c>
      <c r="AL73" s="61">
        <v>3397.7</v>
      </c>
      <c r="AM73" s="61">
        <v>250.4</v>
      </c>
      <c r="AN73" s="64">
        <v>99013.9</v>
      </c>
      <c r="AP73" s="16">
        <v>4.2</v>
      </c>
      <c r="AQ73" s="13">
        <v>7.2</v>
      </c>
      <c r="AR73" s="16">
        <v>5.16</v>
      </c>
      <c r="AS73" s="13">
        <v>13.08</v>
      </c>
      <c r="AT73" s="16">
        <v>6.72</v>
      </c>
      <c r="AU73" s="13">
        <v>17.16</v>
      </c>
      <c r="AV73" s="16">
        <v>4.68</v>
      </c>
      <c r="AW73" s="9">
        <v>18.84</v>
      </c>
    </row>
    <row r="74" spans="1:49" x14ac:dyDescent="0.3">
      <c r="A74" s="20">
        <v>40634</v>
      </c>
      <c r="B74" s="61">
        <v>46504.276440000001</v>
      </c>
      <c r="C74" s="61">
        <v>9997.9829360000003</v>
      </c>
      <c r="D74" s="61">
        <v>20168.485840000001</v>
      </c>
      <c r="E74" s="64">
        <v>6537.726729</v>
      </c>
      <c r="F74" s="61">
        <v>83208.471940000003</v>
      </c>
      <c r="G74" s="16">
        <v>27.117885715615099</v>
      </c>
      <c r="H74" s="16"/>
      <c r="I74" s="13"/>
      <c r="J74" s="13"/>
      <c r="K74" s="16">
        <v>8.4234255582339106</v>
      </c>
      <c r="L74" s="16"/>
      <c r="M74" s="13"/>
      <c r="N74" s="16">
        <v>1.6399518332446801</v>
      </c>
      <c r="O74" s="16"/>
      <c r="P74" s="13"/>
      <c r="Q74" s="11">
        <v>4.3059766507292601</v>
      </c>
      <c r="R74" s="61">
        <v>5685.5</v>
      </c>
      <c r="S74" s="61">
        <v>3199.8</v>
      </c>
      <c r="T74" s="61">
        <v>8829.7999999999993</v>
      </c>
      <c r="U74" s="61">
        <v>4271.8999999999996</v>
      </c>
      <c r="V74" s="64">
        <v>16301.499999999998</v>
      </c>
      <c r="W74" s="61">
        <v>37693.699999999997</v>
      </c>
      <c r="X74" s="61">
        <v>2869</v>
      </c>
      <c r="Y74" s="61">
        <v>8298.4</v>
      </c>
      <c r="Z74" s="61">
        <v>473.1</v>
      </c>
      <c r="AA74" s="61">
        <v>7876.4</v>
      </c>
      <c r="AB74" s="61">
        <v>20.3</v>
      </c>
      <c r="AC74" s="64">
        <v>57739</v>
      </c>
      <c r="AD74" s="61">
        <v>6689.8</v>
      </c>
      <c r="AE74" s="61">
        <v>5349.9</v>
      </c>
      <c r="AF74" s="61">
        <v>7688.1</v>
      </c>
      <c r="AG74" s="61">
        <v>2367.1</v>
      </c>
      <c r="AH74" s="61">
        <v>287.5</v>
      </c>
      <c r="AI74" s="61">
        <v>14987.4</v>
      </c>
      <c r="AJ74" s="61">
        <v>8608.7999999999993</v>
      </c>
      <c r="AK74" s="61">
        <v>801.3</v>
      </c>
      <c r="AL74" s="61">
        <v>3825.1</v>
      </c>
      <c r="AM74" s="61">
        <v>258.7</v>
      </c>
      <c r="AN74" s="64">
        <v>100435.1</v>
      </c>
      <c r="AP74" s="16">
        <v>4.68</v>
      </c>
      <c r="AQ74" s="13">
        <v>7.44</v>
      </c>
      <c r="AR74" s="16">
        <v>5.52</v>
      </c>
      <c r="AS74" s="13">
        <v>12.84</v>
      </c>
      <c r="AT74" s="16">
        <v>6.36</v>
      </c>
      <c r="AU74" s="13">
        <v>16.2</v>
      </c>
      <c r="AV74" s="16">
        <v>5.4</v>
      </c>
      <c r="AW74" s="9">
        <v>18.84</v>
      </c>
    </row>
    <row r="75" spans="1:49" x14ac:dyDescent="0.3">
      <c r="A75" s="20">
        <v>40664</v>
      </c>
      <c r="B75" s="61">
        <v>47315.038919999999</v>
      </c>
      <c r="C75" s="61">
        <v>10061.32488</v>
      </c>
      <c r="D75" s="61">
        <v>20375.735390000002</v>
      </c>
      <c r="E75" s="64">
        <v>6969.5636420000001</v>
      </c>
      <c r="F75" s="61">
        <v>84721.662840000005</v>
      </c>
      <c r="G75" s="16">
        <v>27.319752293923599</v>
      </c>
      <c r="H75" s="16"/>
      <c r="I75" s="13"/>
      <c r="J75" s="13"/>
      <c r="K75" s="16">
        <v>8.6587811839057807</v>
      </c>
      <c r="L75" s="16"/>
      <c r="M75" s="13"/>
      <c r="N75" s="16">
        <v>1.6287831033851501</v>
      </c>
      <c r="O75" s="16"/>
      <c r="P75" s="13"/>
      <c r="Q75" s="11">
        <v>4.16</v>
      </c>
      <c r="R75" s="61">
        <v>5966.3</v>
      </c>
      <c r="S75" s="61">
        <v>3250.6</v>
      </c>
      <c r="T75" s="61">
        <v>8952.6</v>
      </c>
      <c r="U75" s="61">
        <v>4376.3999999999996</v>
      </c>
      <c r="V75" s="64">
        <v>16579.599999999999</v>
      </c>
      <c r="W75" s="61">
        <v>38275.699999999997</v>
      </c>
      <c r="X75" s="61">
        <v>2878.3</v>
      </c>
      <c r="Y75" s="61">
        <v>8297.7000000000007</v>
      </c>
      <c r="Z75" s="61">
        <v>490.6</v>
      </c>
      <c r="AA75" s="61">
        <v>7890.4</v>
      </c>
      <c r="AB75" s="61">
        <v>22.6</v>
      </c>
      <c r="AC75" s="64">
        <v>58608.899999999994</v>
      </c>
      <c r="AD75" s="61">
        <v>6778.7</v>
      </c>
      <c r="AE75" s="61">
        <v>5639.5</v>
      </c>
      <c r="AF75" s="61">
        <v>7823.7</v>
      </c>
      <c r="AG75" s="61">
        <v>2166.5</v>
      </c>
      <c r="AH75" s="61">
        <v>268.10000000000002</v>
      </c>
      <c r="AI75" s="61">
        <v>15081.7</v>
      </c>
      <c r="AJ75" s="61">
        <v>8691.2999999999993</v>
      </c>
      <c r="AK75" s="61">
        <v>811.3</v>
      </c>
      <c r="AL75" s="61">
        <v>3977.4</v>
      </c>
      <c r="AM75" s="61">
        <v>263.5</v>
      </c>
      <c r="AN75" s="64">
        <v>101628.8</v>
      </c>
      <c r="AP75" s="16">
        <v>5.4</v>
      </c>
      <c r="AQ75" s="13">
        <v>7.8</v>
      </c>
      <c r="AR75" s="16">
        <v>6</v>
      </c>
      <c r="AS75" s="13">
        <v>12.48</v>
      </c>
      <c r="AT75" s="16">
        <v>6.48</v>
      </c>
      <c r="AU75" s="13">
        <v>15.36</v>
      </c>
      <c r="AV75" s="16">
        <v>4.8</v>
      </c>
      <c r="AW75" s="9">
        <v>18.48</v>
      </c>
    </row>
    <row r="76" spans="1:49" x14ac:dyDescent="0.3">
      <c r="A76" s="20">
        <v>40695</v>
      </c>
      <c r="B76" s="61">
        <v>47636.254739999997</v>
      </c>
      <c r="C76" s="61">
        <v>10177.315210000001</v>
      </c>
      <c r="D76" s="61">
        <v>20615.757389999999</v>
      </c>
      <c r="E76" s="64">
        <v>6805.4106250000004</v>
      </c>
      <c r="F76" s="61">
        <v>85234.737959999999</v>
      </c>
      <c r="G76" s="16">
        <v>26.940850667834901</v>
      </c>
      <c r="H76" s="16"/>
      <c r="I76" s="13"/>
      <c r="J76" s="13"/>
      <c r="K76" s="16">
        <v>9.0991380381480607</v>
      </c>
      <c r="L76" s="16"/>
      <c r="M76" s="13"/>
      <c r="N76" s="16">
        <v>1.7759442266732399</v>
      </c>
      <c r="O76" s="16"/>
      <c r="P76" s="13"/>
      <c r="Q76" s="11">
        <v>4.13</v>
      </c>
      <c r="R76" s="61">
        <v>5832.1</v>
      </c>
      <c r="S76" s="61">
        <v>3289.4</v>
      </c>
      <c r="T76" s="61">
        <v>9209.6</v>
      </c>
      <c r="U76" s="61">
        <v>4208</v>
      </c>
      <c r="V76" s="64">
        <v>16707</v>
      </c>
      <c r="W76" s="61">
        <v>39544.800000000003</v>
      </c>
      <c r="X76" s="61">
        <v>2918.6</v>
      </c>
      <c r="Y76" s="61">
        <v>7394.5</v>
      </c>
      <c r="Z76" s="61">
        <v>495.5</v>
      </c>
      <c r="AA76" s="61">
        <v>6916.6</v>
      </c>
      <c r="AB76" s="61">
        <v>24.5</v>
      </c>
      <c r="AC76" s="64">
        <v>60119.299999999996</v>
      </c>
      <c r="AD76" s="61">
        <v>6771.4</v>
      </c>
      <c r="AE76" s="61">
        <v>5987.1</v>
      </c>
      <c r="AF76" s="61">
        <v>7918.3</v>
      </c>
      <c r="AG76" s="61">
        <v>2094.6999999999998</v>
      </c>
      <c r="AH76" s="61">
        <v>291.5</v>
      </c>
      <c r="AI76" s="61">
        <v>15310.3</v>
      </c>
      <c r="AJ76" s="61">
        <v>8611.6</v>
      </c>
      <c r="AK76" s="61">
        <v>809.6</v>
      </c>
      <c r="AL76" s="61">
        <v>3903.5</v>
      </c>
      <c r="AM76" s="61">
        <v>266.5</v>
      </c>
      <c r="AN76" s="64">
        <v>103743.79999999999</v>
      </c>
      <c r="AP76" s="16">
        <v>5.64</v>
      </c>
      <c r="AQ76" s="13">
        <v>9</v>
      </c>
      <c r="AR76" s="16">
        <v>6</v>
      </c>
      <c r="AS76" s="13">
        <v>12.36</v>
      </c>
      <c r="AT76" s="16">
        <v>5.76</v>
      </c>
      <c r="AU76" s="13">
        <v>17.399999999999999</v>
      </c>
      <c r="AV76" s="16">
        <v>4.08</v>
      </c>
      <c r="AW76" s="9">
        <v>16.8</v>
      </c>
    </row>
    <row r="77" spans="1:49" x14ac:dyDescent="0.3">
      <c r="A77" s="20">
        <v>40725</v>
      </c>
      <c r="B77" s="61">
        <v>47794.155619999998</v>
      </c>
      <c r="C77" s="61">
        <v>10296.95643</v>
      </c>
      <c r="D77" s="61">
        <v>20800.21688</v>
      </c>
      <c r="E77" s="64">
        <v>6964.254449</v>
      </c>
      <c r="F77" s="61">
        <v>85855.583379999996</v>
      </c>
      <c r="G77" s="16">
        <v>27.438141379244001</v>
      </c>
      <c r="H77" s="16"/>
      <c r="I77" s="13"/>
      <c r="J77" s="13"/>
      <c r="K77" s="16">
        <v>9.4809083494664108</v>
      </c>
      <c r="L77" s="16"/>
      <c r="M77" s="13"/>
      <c r="N77" s="16">
        <v>1.7864255577894801</v>
      </c>
      <c r="O77" s="16"/>
      <c r="P77" s="13"/>
      <c r="Q77" s="11">
        <v>4.13</v>
      </c>
      <c r="R77" s="61">
        <v>5952.7</v>
      </c>
      <c r="S77" s="61">
        <v>3288.1</v>
      </c>
      <c r="T77" s="61">
        <v>8868.7999999999993</v>
      </c>
      <c r="U77" s="61">
        <v>4141.8</v>
      </c>
      <c r="V77" s="64">
        <v>16298.7</v>
      </c>
      <c r="W77" s="61">
        <v>41096.300000000003</v>
      </c>
      <c r="X77" s="61">
        <v>2933.6</v>
      </c>
      <c r="Y77" s="61">
        <v>7167.1</v>
      </c>
      <c r="Z77" s="61">
        <v>495.3</v>
      </c>
      <c r="AA77" s="61">
        <v>6714.7</v>
      </c>
      <c r="AB77" s="61">
        <v>24.5</v>
      </c>
      <c r="AC77" s="64">
        <v>61251.8</v>
      </c>
      <c r="AD77" s="61">
        <v>6721.3</v>
      </c>
      <c r="AE77" s="61">
        <v>6584.2</v>
      </c>
      <c r="AF77" s="61">
        <v>8194.4</v>
      </c>
      <c r="AG77" s="61">
        <v>2143.8000000000002</v>
      </c>
      <c r="AH77" s="61">
        <v>309.3</v>
      </c>
      <c r="AI77" s="61">
        <v>15470</v>
      </c>
      <c r="AJ77" s="61">
        <v>8258.5</v>
      </c>
      <c r="AK77" s="61">
        <v>797.9</v>
      </c>
      <c r="AL77" s="61">
        <v>3848.4</v>
      </c>
      <c r="AM77" s="61">
        <v>277.8</v>
      </c>
      <c r="AN77" s="64">
        <v>105605.00000000001</v>
      </c>
      <c r="AP77" s="16">
        <v>5.76</v>
      </c>
      <c r="AQ77" s="13">
        <v>9</v>
      </c>
      <c r="AR77" s="16">
        <v>6.12</v>
      </c>
      <c r="AS77" s="13">
        <v>12.96</v>
      </c>
      <c r="AT77" s="16">
        <v>6.6</v>
      </c>
      <c r="AU77" s="13">
        <v>18.239999999999998</v>
      </c>
      <c r="AV77" s="16"/>
      <c r="AW77" s="9">
        <v>17.64</v>
      </c>
    </row>
    <row r="78" spans="1:49" x14ac:dyDescent="0.3">
      <c r="A78" s="20">
        <v>40756</v>
      </c>
      <c r="B78" s="61">
        <v>48232.471899999997</v>
      </c>
      <c r="C78" s="61">
        <v>10469.931130000001</v>
      </c>
      <c r="D78" s="61">
        <v>20972.753489999999</v>
      </c>
      <c r="E78" s="64">
        <v>7219.4421389999998</v>
      </c>
      <c r="F78" s="61">
        <v>86894.598660000003</v>
      </c>
      <c r="G78" s="16">
        <v>27.68</v>
      </c>
      <c r="H78" s="16"/>
      <c r="I78" s="13"/>
      <c r="J78" s="13"/>
      <c r="K78" s="16">
        <v>9.61</v>
      </c>
      <c r="L78" s="16"/>
      <c r="M78" s="13"/>
      <c r="N78" s="16">
        <v>1.75</v>
      </c>
      <c r="O78" s="16"/>
      <c r="P78" s="13"/>
      <c r="Q78" s="11">
        <v>4.17</v>
      </c>
      <c r="R78" s="61">
        <v>5765.9</v>
      </c>
      <c r="S78" s="61">
        <v>3274.4</v>
      </c>
      <c r="T78" s="61">
        <v>8970.5</v>
      </c>
      <c r="U78" s="61">
        <v>4287.1000000000004</v>
      </c>
      <c r="V78" s="64">
        <v>16532</v>
      </c>
      <c r="W78" s="61">
        <v>42222.3</v>
      </c>
      <c r="X78" s="61">
        <v>2935.5</v>
      </c>
      <c r="Y78" s="61">
        <v>7212</v>
      </c>
      <c r="Z78" s="61">
        <v>492.2</v>
      </c>
      <c r="AA78" s="61">
        <v>7003.4</v>
      </c>
      <c r="AB78" s="61">
        <v>25.8</v>
      </c>
      <c r="AC78" s="64">
        <v>62364.800000000003</v>
      </c>
      <c r="AD78" s="61">
        <v>6753.7</v>
      </c>
      <c r="AE78" s="61">
        <v>6997.6</v>
      </c>
      <c r="AF78" s="61">
        <v>8654.4</v>
      </c>
      <c r="AG78" s="61">
        <v>2182.8000000000002</v>
      </c>
      <c r="AH78" s="61">
        <v>301.60000000000002</v>
      </c>
      <c r="AI78" s="61">
        <v>15484.9</v>
      </c>
      <c r="AJ78" s="61">
        <v>7832</v>
      </c>
      <c r="AK78" s="61">
        <v>772.6</v>
      </c>
      <c r="AL78" s="61">
        <v>3849.3</v>
      </c>
      <c r="AM78" s="61">
        <v>297.5</v>
      </c>
      <c r="AN78" s="64">
        <v>107197.59999999999</v>
      </c>
      <c r="AP78" s="16">
        <v>5.64</v>
      </c>
      <c r="AQ78" s="13">
        <v>9.84</v>
      </c>
      <c r="AR78" s="16">
        <v>5.88</v>
      </c>
      <c r="AS78" s="13">
        <v>12.36</v>
      </c>
      <c r="AT78" s="16">
        <v>6.24</v>
      </c>
      <c r="AU78" s="13">
        <v>18.48</v>
      </c>
      <c r="AV78" s="16">
        <v>5.16</v>
      </c>
      <c r="AW78" s="9">
        <v>20.28</v>
      </c>
    </row>
    <row r="79" spans="1:49" x14ac:dyDescent="0.3">
      <c r="A79" s="20">
        <v>40787</v>
      </c>
      <c r="B79" s="61">
        <v>49463.906020000002</v>
      </c>
      <c r="C79" s="61">
        <v>10567.06338</v>
      </c>
      <c r="D79" s="61">
        <v>21138.080549999999</v>
      </c>
      <c r="E79" s="64">
        <v>8180.1024219999999</v>
      </c>
      <c r="F79" s="61">
        <v>89349.152369999996</v>
      </c>
      <c r="G79" s="16">
        <v>28.74</v>
      </c>
      <c r="H79" s="16"/>
      <c r="I79" s="13"/>
      <c r="J79" s="13"/>
      <c r="K79" s="16">
        <v>9.3000000000000007</v>
      </c>
      <c r="L79" s="16"/>
      <c r="M79" s="13"/>
      <c r="N79" s="16">
        <v>1.81</v>
      </c>
      <c r="O79" s="16"/>
      <c r="P79" s="13"/>
      <c r="Q79" s="11">
        <v>4.17</v>
      </c>
      <c r="R79" s="61">
        <v>5933</v>
      </c>
      <c r="S79" s="61">
        <v>3394</v>
      </c>
      <c r="T79" s="61">
        <v>8784</v>
      </c>
      <c r="U79" s="61">
        <v>4634</v>
      </c>
      <c r="V79" s="64">
        <v>16812</v>
      </c>
      <c r="W79" s="61">
        <v>42201</v>
      </c>
      <c r="X79" s="61">
        <v>2964</v>
      </c>
      <c r="Y79" s="61">
        <v>8283</v>
      </c>
      <c r="Z79" s="61">
        <v>497</v>
      </c>
      <c r="AA79" s="61">
        <v>8111</v>
      </c>
      <c r="AB79" s="61">
        <v>28</v>
      </c>
      <c r="AC79" s="64">
        <v>62618</v>
      </c>
      <c r="AD79" s="61">
        <v>7003</v>
      </c>
      <c r="AE79" s="61">
        <v>7895</v>
      </c>
      <c r="AF79" s="61">
        <v>9054</v>
      </c>
      <c r="AG79" s="61">
        <v>2287</v>
      </c>
      <c r="AH79" s="61">
        <v>310</v>
      </c>
      <c r="AI79" s="61">
        <v>15541</v>
      </c>
      <c r="AJ79" s="61">
        <v>7565</v>
      </c>
      <c r="AK79" s="61">
        <v>744</v>
      </c>
      <c r="AL79" s="61">
        <v>4006</v>
      </c>
      <c r="AM79" s="61">
        <v>313</v>
      </c>
      <c r="AN79" s="64">
        <v>108698</v>
      </c>
      <c r="AP79" s="16">
        <v>5.52</v>
      </c>
      <c r="AQ79" s="13">
        <v>9.7200000000000006</v>
      </c>
      <c r="AR79" s="16">
        <v>5.64</v>
      </c>
      <c r="AS79" s="13">
        <v>13.08</v>
      </c>
      <c r="AT79" s="16">
        <v>5.76</v>
      </c>
      <c r="AU79" s="13">
        <v>18.12</v>
      </c>
      <c r="AV79" s="16">
        <v>7.2</v>
      </c>
      <c r="AW79" s="9">
        <v>18.600000000000001</v>
      </c>
    </row>
    <row r="80" spans="1:49" x14ac:dyDescent="0.3">
      <c r="A80" s="20">
        <v>40817</v>
      </c>
      <c r="B80" s="61">
        <v>50153.989979999998</v>
      </c>
      <c r="C80" s="61">
        <v>10687.71499</v>
      </c>
      <c r="D80" s="61">
        <v>21334.411469999999</v>
      </c>
      <c r="E80" s="64">
        <v>7741.4810120000002</v>
      </c>
      <c r="F80" s="61">
        <v>89917.597450000001</v>
      </c>
      <c r="G80" s="16">
        <v>27.73</v>
      </c>
      <c r="H80" s="16"/>
      <c r="I80" s="13"/>
      <c r="J80" s="13"/>
      <c r="K80" s="16">
        <v>9.59</v>
      </c>
      <c r="L80" s="16"/>
      <c r="M80" s="13"/>
      <c r="N80" s="16">
        <v>2.02</v>
      </c>
      <c r="O80" s="16"/>
      <c r="P80" s="13"/>
      <c r="Q80" s="11">
        <v>4.1100000000000003</v>
      </c>
      <c r="R80" s="61">
        <v>6166.1</v>
      </c>
      <c r="S80" s="61">
        <v>3402.2</v>
      </c>
      <c r="T80" s="61">
        <v>9055.4</v>
      </c>
      <c r="U80" s="61">
        <v>4460.5</v>
      </c>
      <c r="V80" s="64">
        <v>16918.099999999999</v>
      </c>
      <c r="W80" s="61">
        <v>44800</v>
      </c>
      <c r="X80" s="61">
        <v>2979.3</v>
      </c>
      <c r="Y80" s="61">
        <v>9587.2000000000007</v>
      </c>
      <c r="Z80" s="61">
        <v>498.9</v>
      </c>
      <c r="AA80" s="61">
        <v>9319.2999999999993</v>
      </c>
      <c r="AB80" s="61">
        <v>28.9</v>
      </c>
      <c r="AC80" s="64">
        <v>65435.3</v>
      </c>
      <c r="AD80" s="61">
        <v>7200.1</v>
      </c>
      <c r="AE80" s="61">
        <v>8930.2000000000007</v>
      </c>
      <c r="AF80" s="61">
        <v>9495.6</v>
      </c>
      <c r="AG80" s="61">
        <v>2069.4</v>
      </c>
      <c r="AH80" s="61">
        <v>305.8</v>
      </c>
      <c r="AI80" s="61">
        <v>15692</v>
      </c>
      <c r="AJ80" s="61">
        <v>7494.7</v>
      </c>
      <c r="AK80" s="61">
        <v>738.2</v>
      </c>
      <c r="AL80" s="61">
        <v>4041</v>
      </c>
      <c r="AM80" s="61">
        <v>313.7</v>
      </c>
      <c r="AN80" s="64">
        <v>113006.6</v>
      </c>
      <c r="AP80" s="16">
        <v>5.52</v>
      </c>
      <c r="AQ80" s="13">
        <v>9.7200000000000006</v>
      </c>
      <c r="AR80" s="16">
        <v>5.76</v>
      </c>
      <c r="AS80" s="13">
        <v>13.2</v>
      </c>
      <c r="AT80" s="16">
        <v>5.76</v>
      </c>
      <c r="AU80" s="13">
        <v>15.12</v>
      </c>
      <c r="AV80" s="16">
        <v>7.2</v>
      </c>
      <c r="AW80" s="9">
        <v>20.16</v>
      </c>
    </row>
    <row r="81" spans="1:49" x14ac:dyDescent="0.3">
      <c r="A81" s="20">
        <v>40848</v>
      </c>
      <c r="B81" s="61">
        <v>50977.577299999997</v>
      </c>
      <c r="C81" s="61">
        <v>10939.562</v>
      </c>
      <c r="D81" s="61">
        <v>21601.087459999999</v>
      </c>
      <c r="E81" s="64">
        <v>8058.7237009999999</v>
      </c>
      <c r="F81" s="61">
        <v>91576.950459999993</v>
      </c>
      <c r="G81" s="16">
        <v>26.96</v>
      </c>
      <c r="H81" s="16"/>
      <c r="I81" s="13"/>
      <c r="J81" s="13"/>
      <c r="K81" s="16">
        <v>9.5</v>
      </c>
      <c r="L81" s="16"/>
      <c r="M81" s="13"/>
      <c r="N81" s="16">
        <v>2.2200000000000002</v>
      </c>
      <c r="O81" s="16"/>
      <c r="P81" s="13"/>
      <c r="Q81" s="11">
        <v>4.1500000000000004</v>
      </c>
      <c r="R81" s="61">
        <v>6145.2</v>
      </c>
      <c r="S81" s="61">
        <v>3458.7</v>
      </c>
      <c r="T81" s="61">
        <v>9223.1</v>
      </c>
      <c r="U81" s="61">
        <v>4124.6000000000004</v>
      </c>
      <c r="V81" s="64">
        <v>16806.400000000001</v>
      </c>
      <c r="W81" s="61">
        <v>45475.5</v>
      </c>
      <c r="X81" s="61">
        <v>2990.1</v>
      </c>
      <c r="Y81" s="61">
        <v>9160.2999999999993</v>
      </c>
      <c r="Z81" s="61">
        <v>497.2</v>
      </c>
      <c r="AA81" s="61">
        <v>8943.5</v>
      </c>
      <c r="AB81" s="61">
        <v>26.9</v>
      </c>
      <c r="AC81" s="64">
        <v>65959.100000000006</v>
      </c>
      <c r="AD81" s="61">
        <v>7154.2</v>
      </c>
      <c r="AE81" s="61">
        <v>9203.2999999999993</v>
      </c>
      <c r="AF81" s="61">
        <v>9532.5</v>
      </c>
      <c r="AG81" s="61">
        <v>2115.1999999999998</v>
      </c>
      <c r="AH81" s="61">
        <v>288.5</v>
      </c>
      <c r="AI81" s="61">
        <v>15880.1</v>
      </c>
      <c r="AJ81" s="61">
        <v>7413.4</v>
      </c>
      <c r="AK81" s="61">
        <v>734.9</v>
      </c>
      <c r="AL81" s="61">
        <v>3852.4</v>
      </c>
      <c r="AM81" s="61">
        <v>308.3</v>
      </c>
      <c r="AN81" s="64">
        <v>114120.50000000001</v>
      </c>
      <c r="AP81" s="16">
        <v>5.76</v>
      </c>
      <c r="AQ81" s="13">
        <v>9.9600000000000009</v>
      </c>
      <c r="AR81" s="16">
        <v>5.88</v>
      </c>
      <c r="AS81" s="13">
        <v>12</v>
      </c>
      <c r="AT81" s="16">
        <v>6</v>
      </c>
      <c r="AU81" s="13">
        <v>18.48</v>
      </c>
      <c r="AV81" s="16"/>
      <c r="AW81" s="9">
        <v>19.2</v>
      </c>
    </row>
    <row r="82" spans="1:49" x14ac:dyDescent="0.3">
      <c r="A82" s="20">
        <v>40878</v>
      </c>
      <c r="B82" s="61">
        <v>51805.624329999999</v>
      </c>
      <c r="C82" s="61">
        <v>11054.385780000001</v>
      </c>
      <c r="D82" s="61">
        <v>21895.70707</v>
      </c>
      <c r="E82" s="64">
        <v>7604.4715100000003</v>
      </c>
      <c r="F82" s="61">
        <v>92360.188699999999</v>
      </c>
      <c r="G82" s="16">
        <v>27.48</v>
      </c>
      <c r="H82" s="16"/>
      <c r="I82" s="13"/>
      <c r="J82" s="13"/>
      <c r="K82" s="16">
        <v>9.2799999999999994</v>
      </c>
      <c r="L82" s="16"/>
      <c r="M82" s="13"/>
      <c r="N82" s="16">
        <v>2.75</v>
      </c>
      <c r="O82" s="16"/>
      <c r="P82" s="13"/>
      <c r="Q82" s="11">
        <v>4.26</v>
      </c>
      <c r="R82" s="61">
        <v>6719.6</v>
      </c>
      <c r="S82" s="61">
        <v>3646.9</v>
      </c>
      <c r="T82" s="61">
        <v>9807.7000000000007</v>
      </c>
      <c r="U82" s="61">
        <v>4554.5</v>
      </c>
      <c r="V82" s="64">
        <v>18009.099999999999</v>
      </c>
      <c r="W82" s="61">
        <v>45170.400000000001</v>
      </c>
      <c r="X82" s="61">
        <v>2984.7</v>
      </c>
      <c r="Y82" s="61">
        <v>9215.7000000000007</v>
      </c>
      <c r="Z82" s="61">
        <v>500.5</v>
      </c>
      <c r="AA82" s="61">
        <v>8903.9</v>
      </c>
      <c r="AB82" s="61">
        <v>32.5</v>
      </c>
      <c r="AC82" s="64">
        <v>66944</v>
      </c>
      <c r="AD82" s="61">
        <v>7085.4</v>
      </c>
      <c r="AE82" s="61">
        <v>8929.2999999999993</v>
      </c>
      <c r="AF82" s="61">
        <v>9719.2000000000007</v>
      </c>
      <c r="AG82" s="61">
        <v>2093.8000000000002</v>
      </c>
      <c r="AH82" s="61">
        <v>275.89999999999998</v>
      </c>
      <c r="AI82" s="61">
        <v>16073.8</v>
      </c>
      <c r="AJ82" s="61">
        <v>7228.7</v>
      </c>
      <c r="AK82" s="61">
        <v>724.2</v>
      </c>
      <c r="AL82" s="61">
        <v>3769</v>
      </c>
      <c r="AM82" s="61">
        <v>307.10000000000002</v>
      </c>
      <c r="AN82" s="64">
        <v>114998.19999999998</v>
      </c>
      <c r="AP82" s="16">
        <v>6.24</v>
      </c>
      <c r="AQ82" s="13">
        <v>10.199999999999999</v>
      </c>
      <c r="AR82" s="16">
        <v>6.12</v>
      </c>
      <c r="AS82" s="13">
        <v>11.4</v>
      </c>
      <c r="AT82" s="16">
        <v>6.36</v>
      </c>
      <c r="AU82" s="13">
        <v>17.88</v>
      </c>
      <c r="AV82" s="16">
        <v>7.2</v>
      </c>
      <c r="AW82" s="9">
        <v>15.12</v>
      </c>
    </row>
    <row r="83" spans="1:49" x14ac:dyDescent="0.3">
      <c r="A83" s="21">
        <v>40909</v>
      </c>
      <c r="B83" s="61">
        <v>52322.875881753003</v>
      </c>
      <c r="C83" s="61">
        <v>11155.815958646999</v>
      </c>
      <c r="D83" s="61">
        <v>22101.959322090999</v>
      </c>
      <c r="E83" s="64">
        <v>7054.3506215939997</v>
      </c>
      <c r="F83" s="61">
        <v>92635.001784085005</v>
      </c>
      <c r="G83" s="16">
        <v>28.04</v>
      </c>
      <c r="H83" s="16"/>
      <c r="I83" s="13"/>
      <c r="J83" s="13"/>
      <c r="K83" s="16">
        <v>9.39</v>
      </c>
      <c r="L83" s="16"/>
      <c r="M83" s="13"/>
      <c r="N83" s="16">
        <v>2.7</v>
      </c>
      <c r="O83" s="16"/>
      <c r="P83" s="13"/>
      <c r="Q83" s="11">
        <v>4.33</v>
      </c>
      <c r="R83" s="61">
        <v>6524.3762727272697</v>
      </c>
      <c r="S83" s="61">
        <v>3635.9290000000001</v>
      </c>
      <c r="T83" s="61">
        <v>9930.8989999999994</v>
      </c>
      <c r="U83" s="61">
        <v>4621.4849999999997</v>
      </c>
      <c r="V83" s="64">
        <v>18188.312999999998</v>
      </c>
      <c r="W83" s="61">
        <v>46461.466</v>
      </c>
      <c r="X83" s="61">
        <v>2999.076</v>
      </c>
      <c r="Y83" s="61">
        <v>9465.5681661452709</v>
      </c>
      <c r="Z83" s="61">
        <v>504.885653123</v>
      </c>
      <c r="AA83" s="61">
        <v>9013.6872658876891</v>
      </c>
      <c r="AB83" s="61">
        <v>31.252666415499998</v>
      </c>
      <c r="AC83" s="64">
        <v>68574.36888696508</v>
      </c>
      <c r="AD83" s="61">
        <v>7411.18</v>
      </c>
      <c r="AE83" s="61">
        <v>9154.34</v>
      </c>
      <c r="AF83" s="61">
        <v>9900.3140000000003</v>
      </c>
      <c r="AG83" s="61">
        <v>2343.864</v>
      </c>
      <c r="AH83" s="61">
        <v>274.5804445</v>
      </c>
      <c r="AI83" s="61">
        <v>16247.262397451999</v>
      </c>
      <c r="AJ83" s="61">
        <v>7250.2456898356404</v>
      </c>
      <c r="AK83" s="61">
        <v>726.99683949999996</v>
      </c>
      <c r="AL83" s="61">
        <v>3788.6331705463599</v>
      </c>
      <c r="AM83" s="61">
        <v>306.53930015643402</v>
      </c>
      <c r="AN83" s="64">
        <v>117787.97978754994</v>
      </c>
      <c r="AP83" s="16">
        <v>5.52</v>
      </c>
      <c r="AQ83" s="13">
        <v>9.84</v>
      </c>
      <c r="AR83" s="16">
        <v>5.52</v>
      </c>
      <c r="AS83" s="13">
        <v>11.4</v>
      </c>
      <c r="AT83" s="16">
        <v>6</v>
      </c>
      <c r="AU83" s="13">
        <v>16.2</v>
      </c>
      <c r="AV83" s="16">
        <v>7.2</v>
      </c>
      <c r="AW83" s="9">
        <v>19.8</v>
      </c>
    </row>
    <row r="84" spans="1:49" x14ac:dyDescent="0.3">
      <c r="A84" s="20">
        <v>40940</v>
      </c>
      <c r="B84" s="61">
        <v>52673.611703994</v>
      </c>
      <c r="C84" s="61">
        <v>11252.148660768</v>
      </c>
      <c r="D84" s="61">
        <v>22284.892760657</v>
      </c>
      <c r="E84" s="64">
        <v>7154.8135110809999</v>
      </c>
      <c r="F84" s="61">
        <v>93365.466636500001</v>
      </c>
      <c r="G84" s="16">
        <v>29.81</v>
      </c>
      <c r="H84" s="16"/>
      <c r="I84" s="13"/>
      <c r="J84" s="13"/>
      <c r="K84" s="16">
        <v>9.4600000000000009</v>
      </c>
      <c r="L84" s="16"/>
      <c r="M84" s="13"/>
      <c r="N84" s="16">
        <v>2.5</v>
      </c>
      <c r="O84" s="16"/>
      <c r="P84" s="13"/>
      <c r="Q84" s="11">
        <v>4.32</v>
      </c>
      <c r="R84" s="61">
        <v>6450.6474761904801</v>
      </c>
      <c r="S84" s="61">
        <v>3661.1179999999999</v>
      </c>
      <c r="T84" s="61">
        <v>9719.2669999999998</v>
      </c>
      <c r="U84" s="61">
        <v>4355.7060000000001</v>
      </c>
      <c r="V84" s="64">
        <v>17736.091</v>
      </c>
      <c r="W84" s="61">
        <v>46117.076000000001</v>
      </c>
      <c r="X84" s="61">
        <v>3013.2620000000002</v>
      </c>
      <c r="Y84" s="61">
        <v>8673.4887470531103</v>
      </c>
      <c r="Z84" s="61">
        <v>508.55597749399999</v>
      </c>
      <c r="AA84" s="61">
        <v>8474.0640809899505</v>
      </c>
      <c r="AB84" s="61">
        <v>25.026422347499999</v>
      </c>
      <c r="AC84" s="64">
        <v>67549.38322120966</v>
      </c>
      <c r="AD84" s="61">
        <v>7310.31</v>
      </c>
      <c r="AE84" s="61">
        <v>9648.5010000000002</v>
      </c>
      <c r="AF84" s="61">
        <v>9776.4719999999998</v>
      </c>
      <c r="AG84" s="61">
        <v>2434.1770000000001</v>
      </c>
      <c r="AH84" s="61">
        <v>292.44369949999998</v>
      </c>
      <c r="AI84" s="61">
        <v>16327.445810452</v>
      </c>
      <c r="AJ84" s="61">
        <v>7455.65388791036</v>
      </c>
      <c r="AK84" s="61">
        <v>737.82027149999999</v>
      </c>
      <c r="AL84" s="61">
        <v>3820.7386863022698</v>
      </c>
      <c r="AM84" s="61">
        <v>307.74480682942902</v>
      </c>
      <c r="AN84" s="64">
        <v>117403.72339744032</v>
      </c>
      <c r="AP84" s="16">
        <v>5.28</v>
      </c>
      <c r="AQ84" s="13">
        <v>9.48</v>
      </c>
      <c r="AR84" s="16">
        <v>5.52</v>
      </c>
      <c r="AS84" s="13">
        <v>12.6</v>
      </c>
      <c r="AT84" s="16">
        <v>6</v>
      </c>
      <c r="AU84" s="13">
        <v>20.64</v>
      </c>
      <c r="AV84" s="16"/>
      <c r="AW84" s="9">
        <v>19.8</v>
      </c>
    </row>
    <row r="85" spans="1:49" x14ac:dyDescent="0.3">
      <c r="A85" s="20">
        <v>40969</v>
      </c>
      <c r="B85" s="61">
        <v>53657.976699405001</v>
      </c>
      <c r="C85" s="61">
        <v>11401.106183604999</v>
      </c>
      <c r="D85" s="61">
        <v>22517.071191006002</v>
      </c>
      <c r="E85" s="64">
        <v>7478.1019687019998</v>
      </c>
      <c r="F85" s="61">
        <v>95054.256042718</v>
      </c>
      <c r="G85" s="16">
        <v>27.97</v>
      </c>
      <c r="H85" s="16"/>
      <c r="I85" s="13"/>
      <c r="J85" s="13"/>
      <c r="K85" s="16">
        <v>9.33</v>
      </c>
      <c r="L85" s="16"/>
      <c r="M85" s="13"/>
      <c r="N85" s="16">
        <v>2.34</v>
      </c>
      <c r="O85" s="16"/>
      <c r="P85" s="13"/>
      <c r="Q85" s="11">
        <v>4.29</v>
      </c>
      <c r="R85" s="61">
        <v>6446.2190454545498</v>
      </c>
      <c r="S85" s="61">
        <v>3643.5210000000002</v>
      </c>
      <c r="T85" s="61">
        <v>9836.8700000000008</v>
      </c>
      <c r="U85" s="61">
        <v>4382.9930000000004</v>
      </c>
      <c r="V85" s="64">
        <v>17863.384000000002</v>
      </c>
      <c r="W85" s="61">
        <v>47096.805999999997</v>
      </c>
      <c r="X85" s="61">
        <v>3033.127</v>
      </c>
      <c r="Y85" s="61">
        <v>8949.5939726874803</v>
      </c>
      <c r="Z85" s="61">
        <v>512.63237012000002</v>
      </c>
      <c r="AA85" s="61">
        <v>8924.8213787204895</v>
      </c>
      <c r="AB85" s="61">
        <v>27.112216451999998</v>
      </c>
      <c r="AC85" s="64">
        <v>68503.609747634982</v>
      </c>
      <c r="AD85" s="61">
        <v>7483.0155000000004</v>
      </c>
      <c r="AE85" s="61">
        <v>9818.9</v>
      </c>
      <c r="AF85" s="61">
        <v>9856.8510000000006</v>
      </c>
      <c r="AG85" s="61">
        <v>2226.5700000000002</v>
      </c>
      <c r="AH85" s="61">
        <v>284.5983425</v>
      </c>
      <c r="AI85" s="61">
        <v>16388.6115735575</v>
      </c>
      <c r="AJ85" s="61">
        <v>7646.1732017132399</v>
      </c>
      <c r="AK85" s="61">
        <v>744.42435950000004</v>
      </c>
      <c r="AL85" s="61">
        <v>3827.3117985485501</v>
      </c>
      <c r="AM85" s="61">
        <v>304.37091992098402</v>
      </c>
      <c r="AN85" s="64">
        <v>118821.07100643619</v>
      </c>
      <c r="AP85" s="16">
        <v>5.64</v>
      </c>
      <c r="AQ85" s="13">
        <v>9.7200000000000006</v>
      </c>
      <c r="AR85" s="16">
        <v>6</v>
      </c>
      <c r="AS85" s="13">
        <v>13.08</v>
      </c>
      <c r="AT85" s="16">
        <v>6.36</v>
      </c>
      <c r="AU85" s="13">
        <v>18.239999999999998</v>
      </c>
      <c r="AV85" s="16">
        <v>5.4</v>
      </c>
      <c r="AW85" s="9">
        <v>14.28</v>
      </c>
    </row>
    <row r="86" spans="1:49" x14ac:dyDescent="0.3">
      <c r="A86" s="20">
        <v>41000</v>
      </c>
      <c r="B86" s="61">
        <v>54225.706217170999</v>
      </c>
      <c r="C86" s="61">
        <v>11503.007296729</v>
      </c>
      <c r="D86" s="61">
        <v>22710.350470793001</v>
      </c>
      <c r="E86" s="64">
        <v>7703.0827282159999</v>
      </c>
      <c r="F86" s="61">
        <v>96142.146712909002</v>
      </c>
      <c r="G86" s="16">
        <v>28.97</v>
      </c>
      <c r="H86" s="16"/>
      <c r="I86" s="13"/>
      <c r="J86" s="13"/>
      <c r="K86" s="16">
        <v>9.84</v>
      </c>
      <c r="L86" s="16"/>
      <c r="M86" s="13"/>
      <c r="N86" s="16">
        <v>2.4500000000000002</v>
      </c>
      <c r="O86" s="16"/>
      <c r="P86" s="13"/>
      <c r="Q86" s="11">
        <v>4.37</v>
      </c>
      <c r="R86" s="61">
        <v>6517.7190499999997</v>
      </c>
      <c r="S86" s="61">
        <v>3684.8290000000002</v>
      </c>
      <c r="T86" s="61">
        <v>10087.196</v>
      </c>
      <c r="U86" s="61">
        <v>4497.7879999999996</v>
      </c>
      <c r="V86" s="64">
        <v>18269.812999999998</v>
      </c>
      <c r="W86" s="61">
        <v>48143.584000000003</v>
      </c>
      <c r="X86" s="61">
        <v>3062.04</v>
      </c>
      <c r="Y86" s="61">
        <v>9762.3532860445703</v>
      </c>
      <c r="Z86" s="61">
        <v>487.36843262449997</v>
      </c>
      <c r="AA86" s="61">
        <v>9732.6228628084791</v>
      </c>
      <c r="AB86" s="61">
        <v>27.698261096500001</v>
      </c>
      <c r="AC86" s="64">
        <v>69964.837594764089</v>
      </c>
      <c r="AD86" s="61">
        <v>7598.71</v>
      </c>
      <c r="AE86" s="61">
        <v>9889.01</v>
      </c>
      <c r="AF86" s="61">
        <v>9909.42</v>
      </c>
      <c r="AG86" s="61">
        <v>2090.9870000000001</v>
      </c>
      <c r="AH86" s="61">
        <v>265.14160800000002</v>
      </c>
      <c r="AI86" s="61">
        <v>16544.291283057501</v>
      </c>
      <c r="AJ86" s="61">
        <v>7667.6744359532904</v>
      </c>
      <c r="AK86" s="61">
        <v>742.74965799999995</v>
      </c>
      <c r="AL86" s="61">
        <v>3734.1880486488699</v>
      </c>
      <c r="AM86" s="61">
        <v>303.26818565910901</v>
      </c>
      <c r="AN86" s="64">
        <v>120635.36534546691</v>
      </c>
      <c r="AP86" s="16">
        <v>5.76</v>
      </c>
      <c r="AQ86" s="13">
        <v>10.56</v>
      </c>
      <c r="AR86" s="16">
        <v>6.12</v>
      </c>
      <c r="AS86" s="13">
        <v>14.4</v>
      </c>
      <c r="AT86" s="16">
        <v>6.6</v>
      </c>
      <c r="AU86" s="13">
        <v>18.12</v>
      </c>
      <c r="AV86" s="16">
        <v>10.08</v>
      </c>
      <c r="AW86" s="9">
        <v>17.88</v>
      </c>
    </row>
    <row r="87" spans="1:49" x14ac:dyDescent="0.3">
      <c r="A87" s="20">
        <v>41030</v>
      </c>
      <c r="B87" s="61">
        <v>55406.607620850002</v>
      </c>
      <c r="C87" s="61">
        <v>11567.541676153</v>
      </c>
      <c r="D87" s="61">
        <v>22885.515877424001</v>
      </c>
      <c r="E87" s="64">
        <v>8574.7714907680001</v>
      </c>
      <c r="F87" s="61">
        <v>98434.436665194997</v>
      </c>
      <c r="G87" s="16">
        <v>27.931544579865701</v>
      </c>
      <c r="H87" s="16"/>
      <c r="I87" s="13"/>
      <c r="J87" s="13"/>
      <c r="K87" s="16">
        <v>9.9690185256623103</v>
      </c>
      <c r="L87" s="16"/>
      <c r="M87" s="13"/>
      <c r="N87" s="16">
        <v>2.2949663942874898</v>
      </c>
      <c r="O87" s="16"/>
      <c r="P87" s="13"/>
      <c r="Q87" s="11">
        <v>4.3499999999999996</v>
      </c>
      <c r="R87" s="61">
        <v>6701.8677619047603</v>
      </c>
      <c r="S87" s="61">
        <v>3749.7829999999999</v>
      </c>
      <c r="T87" s="61">
        <v>10280.134</v>
      </c>
      <c r="U87" s="61">
        <v>4708.8990000000003</v>
      </c>
      <c r="V87" s="64">
        <v>18738.815999999999</v>
      </c>
      <c r="W87" s="61">
        <v>49058.964999999997</v>
      </c>
      <c r="X87" s="61">
        <v>3097.4270000000001</v>
      </c>
      <c r="Y87" s="61">
        <v>9235.7783668458906</v>
      </c>
      <c r="Z87" s="61">
        <v>504.27328783949997</v>
      </c>
      <c r="AA87" s="61">
        <v>9363.7801613047304</v>
      </c>
      <c r="AB87" s="61">
        <v>26.886657765500001</v>
      </c>
      <c r="AC87" s="64">
        <v>71244.592835615156</v>
      </c>
      <c r="AD87" s="61">
        <v>7710.3419999999996</v>
      </c>
      <c r="AE87" s="61">
        <v>9929.83</v>
      </c>
      <c r="AF87" s="61">
        <v>9936.4699999999993</v>
      </c>
      <c r="AG87" s="61">
        <v>2022.7149999999999</v>
      </c>
      <c r="AH87" s="61">
        <v>262.15271100000001</v>
      </c>
      <c r="AI87" s="61">
        <v>16678.414507505498</v>
      </c>
      <c r="AJ87" s="61">
        <v>7515.8174972689803</v>
      </c>
      <c r="AK87" s="61">
        <v>733.53759849999994</v>
      </c>
      <c r="AL87" s="61">
        <v>3705.1019619407298</v>
      </c>
      <c r="AM87" s="61">
        <v>309.90815521288999</v>
      </c>
      <c r="AN87" s="64">
        <v>122018.86203273601</v>
      </c>
      <c r="AP87" s="16">
        <v>5.76</v>
      </c>
      <c r="AQ87" s="13">
        <v>10.199999999999999</v>
      </c>
      <c r="AR87" s="16">
        <v>6</v>
      </c>
      <c r="AS87" s="13">
        <v>14.04</v>
      </c>
      <c r="AT87" s="16">
        <v>6.6</v>
      </c>
      <c r="AU87" s="13">
        <v>17.16</v>
      </c>
      <c r="AV87" s="16">
        <v>6.6</v>
      </c>
      <c r="AW87" s="9">
        <v>16.920000000000002</v>
      </c>
    </row>
    <row r="88" spans="1:49" x14ac:dyDescent="0.3">
      <c r="A88" s="20">
        <v>41061</v>
      </c>
      <c r="B88" s="61">
        <v>56105.203794071</v>
      </c>
      <c r="C88" s="61">
        <v>11645.665118229001</v>
      </c>
      <c r="D88" s="61">
        <v>23083.911055183999</v>
      </c>
      <c r="E88" s="64">
        <v>8315.5274060110005</v>
      </c>
      <c r="F88" s="61">
        <v>99150.307373495001</v>
      </c>
      <c r="G88" s="16">
        <v>28.013292606401102</v>
      </c>
      <c r="H88" s="16"/>
      <c r="I88" s="13"/>
      <c r="J88" s="13"/>
      <c r="K88" s="16">
        <v>9.4490771800013693</v>
      </c>
      <c r="L88" s="16"/>
      <c r="M88" s="13"/>
      <c r="N88" s="16">
        <v>2.3694759377230001</v>
      </c>
      <c r="O88" s="16"/>
      <c r="P88" s="13"/>
      <c r="Q88" s="11">
        <v>4.3</v>
      </c>
      <c r="R88" s="61">
        <v>6716.8100952381001</v>
      </c>
      <c r="S88" s="61">
        <v>3788.317</v>
      </c>
      <c r="T88" s="61">
        <v>10176.674000000001</v>
      </c>
      <c r="U88" s="61">
        <v>4465.4049999999997</v>
      </c>
      <c r="V88" s="64">
        <v>18430.396000000001</v>
      </c>
      <c r="W88" s="61">
        <v>49244.898999999998</v>
      </c>
      <c r="X88" s="61">
        <v>3194.3960000000002</v>
      </c>
      <c r="Y88" s="61">
        <v>9427.9565815790393</v>
      </c>
      <c r="Z88" s="61">
        <v>556.35298850649997</v>
      </c>
      <c r="AA88" s="61">
        <v>9386.6516155454101</v>
      </c>
      <c r="AB88" s="61">
        <v>28.497669074000001</v>
      </c>
      <c r="AC88" s="64">
        <v>71438.851285466124</v>
      </c>
      <c r="AD88" s="61">
        <v>7623.7359999999999</v>
      </c>
      <c r="AE88" s="61">
        <v>9811.4310000000005</v>
      </c>
      <c r="AF88" s="61">
        <v>9962.1299999999992</v>
      </c>
      <c r="AG88" s="61">
        <v>1941.626</v>
      </c>
      <c r="AH88" s="61">
        <v>257.99858999999998</v>
      </c>
      <c r="AI88" s="61">
        <v>16623.3484110055</v>
      </c>
      <c r="AJ88" s="61">
        <v>7352.5034332396699</v>
      </c>
      <c r="AK88" s="61">
        <v>726.61497850000001</v>
      </c>
      <c r="AL88" s="61">
        <v>3749.4667061727901</v>
      </c>
      <c r="AM88" s="61">
        <v>313.60959913130699</v>
      </c>
      <c r="AN88" s="64">
        <v>121675.16339290718</v>
      </c>
      <c r="AP88" s="16">
        <v>5.76</v>
      </c>
      <c r="AQ88" s="13">
        <v>10.44</v>
      </c>
      <c r="AR88" s="16">
        <v>6.12</v>
      </c>
      <c r="AS88" s="13">
        <v>13.56</v>
      </c>
      <c r="AT88" s="16">
        <v>6.6</v>
      </c>
      <c r="AU88" s="13">
        <v>18.96</v>
      </c>
      <c r="AV88" s="16">
        <v>6.24</v>
      </c>
      <c r="AW88" s="9">
        <v>13.8</v>
      </c>
    </row>
    <row r="89" spans="1:49" x14ac:dyDescent="0.3">
      <c r="A89" s="20">
        <v>41091</v>
      </c>
      <c r="B89" s="61">
        <v>56089.794307835997</v>
      </c>
      <c r="C89" s="61">
        <v>11737.521637837001</v>
      </c>
      <c r="D89" s="61">
        <v>23172.724780875</v>
      </c>
      <c r="E89" s="64">
        <v>8120.9032718219996</v>
      </c>
      <c r="F89" s="61">
        <v>99120.943998369985</v>
      </c>
      <c r="G89" s="16">
        <v>28.0070344328368</v>
      </c>
      <c r="H89" s="16"/>
      <c r="I89" s="13"/>
      <c r="J89" s="13"/>
      <c r="K89" s="16">
        <v>9.4289346983885807</v>
      </c>
      <c r="L89" s="16"/>
      <c r="M89" s="13"/>
      <c r="N89" s="16">
        <v>2.17729347799188</v>
      </c>
      <c r="O89" s="16"/>
      <c r="P89" s="13"/>
      <c r="Q89" s="11">
        <v>4.3499999999999996</v>
      </c>
      <c r="R89" s="61">
        <v>6829.8285999999998</v>
      </c>
      <c r="S89" s="61">
        <v>3821.8780000000002</v>
      </c>
      <c r="T89" s="61">
        <v>10165.995999999999</v>
      </c>
      <c r="U89" s="61">
        <v>4351.9440000000004</v>
      </c>
      <c r="V89" s="64">
        <v>18339.817999999999</v>
      </c>
      <c r="W89" s="61">
        <v>50367.881000000001</v>
      </c>
      <c r="X89" s="61">
        <v>3162.57</v>
      </c>
      <c r="Y89" s="61">
        <v>9877.4998868755902</v>
      </c>
      <c r="Z89" s="61">
        <v>553.90717861799999</v>
      </c>
      <c r="AA89" s="61">
        <v>9748.9314838783594</v>
      </c>
      <c r="AB89" s="61">
        <v>31.042317805500002</v>
      </c>
      <c r="AC89" s="64">
        <v>72521.702263809741</v>
      </c>
      <c r="AD89" s="61">
        <v>7475.79</v>
      </c>
      <c r="AE89" s="61">
        <v>9741.7119999999995</v>
      </c>
      <c r="AF89" s="61">
        <v>10014.9</v>
      </c>
      <c r="AG89" s="61">
        <v>1825.82</v>
      </c>
      <c r="AH89" s="61">
        <v>220.04479749999999</v>
      </c>
      <c r="AI89" s="61">
        <v>16529.928829879998</v>
      </c>
      <c r="AJ89" s="61">
        <v>7132.4216920361996</v>
      </c>
      <c r="AK89" s="61">
        <v>724.73113599999999</v>
      </c>
      <c r="AL89" s="61">
        <v>3630.0288032623298</v>
      </c>
      <c r="AM89" s="61">
        <v>313.61934105312002</v>
      </c>
      <c r="AN89" s="64">
        <v>122243.40257491051</v>
      </c>
      <c r="AP89" s="16">
        <v>5.52</v>
      </c>
      <c r="AQ89" s="13">
        <v>8.64</v>
      </c>
      <c r="AR89" s="16">
        <v>5.76</v>
      </c>
      <c r="AS89" s="13">
        <v>14.04</v>
      </c>
      <c r="AT89" s="16">
        <v>6.36</v>
      </c>
      <c r="AU89" s="13">
        <v>20.16</v>
      </c>
      <c r="AV89" s="16">
        <v>6</v>
      </c>
      <c r="AW89" s="9">
        <v>17.28</v>
      </c>
    </row>
    <row r="90" spans="1:49" x14ac:dyDescent="0.3">
      <c r="A90" s="20">
        <v>41122</v>
      </c>
      <c r="B90" s="61">
        <v>56120.198281063</v>
      </c>
      <c r="C90" s="61">
        <v>11899.888333159999</v>
      </c>
      <c r="D90" s="61">
        <v>23334.959771878999</v>
      </c>
      <c r="E90" s="64">
        <v>8380.3481456669997</v>
      </c>
      <c r="F90" s="61">
        <v>99735.394531768994</v>
      </c>
      <c r="G90" s="16">
        <v>27.7289703324582</v>
      </c>
      <c r="H90" s="16"/>
      <c r="I90" s="13"/>
      <c r="J90" s="13"/>
      <c r="K90" s="16">
        <v>9.6431246179204493</v>
      </c>
      <c r="L90" s="16"/>
      <c r="M90" s="13"/>
      <c r="N90" s="16">
        <v>1.77855340825422</v>
      </c>
      <c r="O90" s="16"/>
      <c r="P90" s="13"/>
      <c r="Q90" s="11">
        <v>4.2699999999999996</v>
      </c>
      <c r="R90" s="61">
        <v>6675.8243181818198</v>
      </c>
      <c r="S90" s="61">
        <v>3815.6089999999999</v>
      </c>
      <c r="T90" s="61">
        <v>9790.3909999999996</v>
      </c>
      <c r="U90" s="61">
        <v>4202.1099999999997</v>
      </c>
      <c r="V90" s="64">
        <v>17808.11</v>
      </c>
      <c r="W90" s="61">
        <v>49612.987000000001</v>
      </c>
      <c r="X90" s="61">
        <v>3214.3910000000001</v>
      </c>
      <c r="Y90" s="61">
        <v>10180.120286924201</v>
      </c>
      <c r="Z90" s="61">
        <v>553.18055731200002</v>
      </c>
      <c r="AA90" s="61">
        <v>10304.645652523201</v>
      </c>
      <c r="AB90" s="61">
        <v>32.954183589000003</v>
      </c>
      <c r="AC90" s="64">
        <v>71031.189008123998</v>
      </c>
      <c r="AD90" s="61">
        <v>7291.74</v>
      </c>
      <c r="AE90" s="61">
        <v>10120.030293059999</v>
      </c>
      <c r="AF90" s="61">
        <v>10066.56</v>
      </c>
      <c r="AG90" s="61">
        <v>1844.4</v>
      </c>
      <c r="AH90" s="61">
        <v>178.745237</v>
      </c>
      <c r="AI90" s="61">
        <v>16537.19859838</v>
      </c>
      <c r="AJ90" s="61">
        <v>7014.6040479809899</v>
      </c>
      <c r="AK90" s="61">
        <v>721.01168700000005</v>
      </c>
      <c r="AL90" s="61">
        <v>3644.4454608266001</v>
      </c>
      <c r="AM90" s="61">
        <v>313.90351304968198</v>
      </c>
      <c r="AN90" s="64">
        <v>120847.1298976687</v>
      </c>
      <c r="AP90" s="16">
        <v>5.52</v>
      </c>
      <c r="AQ90" s="13">
        <v>9.7200000000000006</v>
      </c>
      <c r="AR90" s="16">
        <v>5.52</v>
      </c>
      <c r="AS90" s="13">
        <v>14.52</v>
      </c>
      <c r="AT90" s="16">
        <v>6.36</v>
      </c>
      <c r="AU90" s="13">
        <v>20.399999999999999</v>
      </c>
      <c r="AV90" s="16">
        <v>6.24</v>
      </c>
      <c r="AW90" s="9">
        <v>18.12</v>
      </c>
    </row>
    <row r="91" spans="1:49" x14ac:dyDescent="0.3">
      <c r="A91" s="20">
        <v>41153</v>
      </c>
      <c r="B91" s="61">
        <v>56659.485628884002</v>
      </c>
      <c r="C91" s="61">
        <v>11974.534441768001</v>
      </c>
      <c r="D91" s="61">
        <v>23502.784636305001</v>
      </c>
      <c r="E91" s="64">
        <v>8206.6399692699997</v>
      </c>
      <c r="F91" s="61">
        <v>100343.44467622701</v>
      </c>
      <c r="G91" s="16">
        <v>28.481981974524398</v>
      </c>
      <c r="H91" s="16"/>
      <c r="I91" s="13"/>
      <c r="J91" s="13"/>
      <c r="K91" s="16">
        <v>9.5346932300959608</v>
      </c>
      <c r="L91" s="16"/>
      <c r="M91" s="13"/>
      <c r="N91" s="16">
        <v>1.79598059436146</v>
      </c>
      <c r="O91" s="16"/>
      <c r="P91" s="13"/>
      <c r="Q91" s="11">
        <v>4.3099999999999996</v>
      </c>
      <c r="R91" s="61">
        <v>7014.2273529411796</v>
      </c>
      <c r="S91" s="61">
        <v>4002.335</v>
      </c>
      <c r="T91" s="61">
        <v>9962.5720000000001</v>
      </c>
      <c r="U91" s="61">
        <v>4673.83</v>
      </c>
      <c r="V91" s="64">
        <v>18638.737000000001</v>
      </c>
      <c r="W91" s="61">
        <v>49060.186999999998</v>
      </c>
      <c r="X91" s="61">
        <v>3165.8609999999999</v>
      </c>
      <c r="Y91" s="61">
        <v>10011.324347682599</v>
      </c>
      <c r="Z91" s="61">
        <v>552.17239396100001</v>
      </c>
      <c r="AA91" s="61">
        <v>10183.068967192899</v>
      </c>
      <c r="AB91" s="61">
        <v>30.063564340999999</v>
      </c>
      <c r="AC91" s="64">
        <v>71215.149210109696</v>
      </c>
      <c r="AD91" s="61">
        <v>7141.35</v>
      </c>
      <c r="AE91" s="61">
        <v>10073.174000000001</v>
      </c>
      <c r="AF91" s="61">
        <v>10202.66</v>
      </c>
      <c r="AG91" s="61">
        <v>1796.84</v>
      </c>
      <c r="AH91" s="61">
        <v>176.096407</v>
      </c>
      <c r="AI91" s="61">
        <v>16526.576958306501</v>
      </c>
      <c r="AJ91" s="61">
        <v>7102.9912026811498</v>
      </c>
      <c r="AK91" s="61">
        <v>725.19064749999995</v>
      </c>
      <c r="AL91" s="61">
        <v>3668.7408280597501</v>
      </c>
      <c r="AM91" s="61">
        <v>315.866936170722</v>
      </c>
      <c r="AN91" s="64">
        <v>120975.42066136688</v>
      </c>
      <c r="AP91" s="16">
        <v>5.64</v>
      </c>
      <c r="AQ91" s="13">
        <v>9.36</v>
      </c>
      <c r="AR91" s="16">
        <v>5.88</v>
      </c>
      <c r="AS91" s="13">
        <v>13.68</v>
      </c>
      <c r="AT91" s="16">
        <v>6.48</v>
      </c>
      <c r="AU91" s="13">
        <v>23.04</v>
      </c>
      <c r="AV91" s="16">
        <v>6.24</v>
      </c>
      <c r="AW91" s="9">
        <v>18.600000000000001</v>
      </c>
    </row>
    <row r="92" spans="1:49" x14ac:dyDescent="0.3">
      <c r="A92" s="20">
        <v>41183</v>
      </c>
      <c r="B92" s="61">
        <v>57336.541967354999</v>
      </c>
      <c r="C92" s="61">
        <v>12103.432316050001</v>
      </c>
      <c r="D92" s="61">
        <v>23791.321610776999</v>
      </c>
      <c r="E92" s="64">
        <v>8151.9989430839996</v>
      </c>
      <c r="F92" s="61">
        <v>101383.294837266</v>
      </c>
      <c r="G92" s="16">
        <v>27.4284071406062</v>
      </c>
      <c r="H92" s="16"/>
      <c r="I92" s="13"/>
      <c r="J92" s="13"/>
      <c r="K92" s="16">
        <v>9.4280744323333803</v>
      </c>
      <c r="L92" s="16"/>
      <c r="M92" s="13"/>
      <c r="N92" s="16">
        <v>1.8064579251033399</v>
      </c>
      <c r="O92" s="16"/>
      <c r="P92" s="13"/>
      <c r="Q92" s="11">
        <v>4.34</v>
      </c>
      <c r="R92" s="61">
        <v>6918.4290000000001</v>
      </c>
      <c r="S92" s="61">
        <v>3917.4520000000002</v>
      </c>
      <c r="T92" s="61">
        <v>9823.2250000000004</v>
      </c>
      <c r="U92" s="61">
        <v>4572.12</v>
      </c>
      <c r="V92" s="64">
        <v>18312.796999999999</v>
      </c>
      <c r="W92" s="61">
        <v>49858.523999999998</v>
      </c>
      <c r="X92" s="61">
        <v>3183.35</v>
      </c>
      <c r="Y92" s="61">
        <v>10090.478747307199</v>
      </c>
      <c r="Z92" s="61">
        <v>535.04464374199995</v>
      </c>
      <c r="AA92" s="61">
        <v>10133.042902851101</v>
      </c>
      <c r="AB92" s="61">
        <v>27.224178278999901</v>
      </c>
      <c r="AC92" s="64">
        <v>71819.92730991909</v>
      </c>
      <c r="AD92" s="61">
        <v>7301.2</v>
      </c>
      <c r="AE92" s="61">
        <v>10228.42</v>
      </c>
      <c r="AF92" s="61">
        <v>10347.36</v>
      </c>
      <c r="AG92" s="61">
        <v>1551.78</v>
      </c>
      <c r="AH92" s="61">
        <v>181.2706465</v>
      </c>
      <c r="AI92" s="61">
        <v>16438.675029806502</v>
      </c>
      <c r="AJ92" s="61">
        <v>7231.5050015414299</v>
      </c>
      <c r="AK92" s="61">
        <v>732.33823949999999</v>
      </c>
      <c r="AL92" s="61">
        <v>3768.8919087033901</v>
      </c>
      <c r="AM92" s="61">
        <v>315.74860864198598</v>
      </c>
      <c r="AN92" s="64">
        <v>121747.83570992165</v>
      </c>
      <c r="AP92" s="16">
        <v>5.76</v>
      </c>
      <c r="AQ92" s="13">
        <v>9.36</v>
      </c>
      <c r="AR92" s="16">
        <v>6.12</v>
      </c>
      <c r="AS92" s="13">
        <v>13.68</v>
      </c>
      <c r="AT92" s="16">
        <v>6.6</v>
      </c>
      <c r="AU92" s="13">
        <v>18.96</v>
      </c>
      <c r="AV92" s="16">
        <v>6.72</v>
      </c>
      <c r="AW92" s="9">
        <v>18.72</v>
      </c>
    </row>
    <row r="93" spans="1:49" x14ac:dyDescent="0.3">
      <c r="A93" s="20">
        <v>41214</v>
      </c>
      <c r="B93" s="61">
        <v>58331.724085870002</v>
      </c>
      <c r="C93" s="61">
        <v>12245.006587254</v>
      </c>
      <c r="D93" s="61">
        <v>24113.229085260002</v>
      </c>
      <c r="E93" s="64">
        <v>8170.370977304</v>
      </c>
      <c r="F93" s="61">
        <v>102860.330735688</v>
      </c>
      <c r="G93" s="16">
        <v>25.904770674609601</v>
      </c>
      <c r="H93" s="16"/>
      <c r="I93" s="13"/>
      <c r="J93" s="13"/>
      <c r="K93" s="16">
        <v>9.1915253581540899</v>
      </c>
      <c r="L93" s="16"/>
      <c r="M93" s="13"/>
      <c r="N93" s="16">
        <v>1.99207197945793</v>
      </c>
      <c r="O93" s="16"/>
      <c r="P93" s="13"/>
      <c r="Q93" s="11">
        <v>4.34</v>
      </c>
      <c r="R93" s="61">
        <v>7052.0749999999998</v>
      </c>
      <c r="S93" s="61">
        <v>3957.4079999999999</v>
      </c>
      <c r="T93" s="61">
        <v>9969.6260000000002</v>
      </c>
      <c r="U93" s="61">
        <v>4345</v>
      </c>
      <c r="V93" s="64">
        <v>18272.034</v>
      </c>
      <c r="W93" s="61">
        <v>49658.112000000001</v>
      </c>
      <c r="X93" s="61">
        <v>3196.913</v>
      </c>
      <c r="Y93" s="61">
        <v>11169.681157950599</v>
      </c>
      <c r="Z93" s="61">
        <v>527.53824238950006</v>
      </c>
      <c r="AA93" s="61">
        <v>11179.923043077601</v>
      </c>
      <c r="AB93" s="61">
        <v>28.9242247164999</v>
      </c>
      <c r="AC93" s="64">
        <v>71615.431132545986</v>
      </c>
      <c r="AD93" s="61">
        <v>7697.52</v>
      </c>
      <c r="AE93" s="61">
        <v>10694.7</v>
      </c>
      <c r="AF93" s="61">
        <v>10373.4</v>
      </c>
      <c r="AG93" s="61">
        <v>1419.86</v>
      </c>
      <c r="AH93" s="61">
        <v>196.57450600000001</v>
      </c>
      <c r="AI93" s="61">
        <v>16453.5346245</v>
      </c>
      <c r="AJ93" s="61">
        <v>7291.99969224492</v>
      </c>
      <c r="AK93" s="61">
        <v>733.36134000000004</v>
      </c>
      <c r="AL93" s="61">
        <v>3955.9570984432999</v>
      </c>
      <c r="AM93" s="61">
        <v>310.80837381648701</v>
      </c>
      <c r="AN93" s="64">
        <v>122209.61582303114</v>
      </c>
      <c r="AP93" s="16">
        <v>5.64</v>
      </c>
      <c r="AQ93" s="13">
        <v>8.8800000000000008</v>
      </c>
      <c r="AR93" s="16">
        <v>6.12</v>
      </c>
      <c r="AS93" s="13">
        <v>14.16</v>
      </c>
      <c r="AT93" s="16">
        <v>6.6</v>
      </c>
      <c r="AU93" s="13">
        <v>19.440000000000001</v>
      </c>
      <c r="AV93" s="16">
        <v>5.88</v>
      </c>
      <c r="AW93" s="9">
        <v>15.96</v>
      </c>
    </row>
    <row r="94" spans="1:49" x14ac:dyDescent="0.3">
      <c r="A94" s="20">
        <v>41244</v>
      </c>
      <c r="B94" s="61">
        <v>59124.137891307997</v>
      </c>
      <c r="C94" s="61">
        <v>12332.837726420001</v>
      </c>
      <c r="D94" s="61">
        <v>24293.663935629</v>
      </c>
      <c r="E94" s="64">
        <v>8052.0199867780002</v>
      </c>
      <c r="F94" s="61">
        <v>103802.65954013499</v>
      </c>
      <c r="G94" s="16">
        <v>25.6580552670092</v>
      </c>
      <c r="H94" s="16"/>
      <c r="I94" s="13"/>
      <c r="J94" s="13"/>
      <c r="K94" s="16">
        <v>8.9380054820874104</v>
      </c>
      <c r="L94" s="16"/>
      <c r="M94" s="13"/>
      <c r="N94" s="11">
        <v>1.93347585976437</v>
      </c>
      <c r="O94" s="13"/>
      <c r="P94" s="13"/>
      <c r="Q94" s="11">
        <v>4.38</v>
      </c>
      <c r="R94" s="61">
        <v>7659.5420000000004</v>
      </c>
      <c r="S94" s="61">
        <v>4199.0810000000001</v>
      </c>
      <c r="T94" s="61">
        <v>10634.746999999999</v>
      </c>
      <c r="U94" s="61">
        <v>4764.5879999999997</v>
      </c>
      <c r="V94" s="64">
        <v>19598.415999999997</v>
      </c>
      <c r="W94" s="61">
        <v>48631.315000000002</v>
      </c>
      <c r="X94" s="61">
        <v>3189.6790000000001</v>
      </c>
      <c r="Y94" s="61">
        <v>10935.480893899399</v>
      </c>
      <c r="Z94" s="61">
        <v>523.71411613949999</v>
      </c>
      <c r="AA94" s="61">
        <v>10835.855057319701</v>
      </c>
      <c r="AB94" s="61">
        <v>26.463384279</v>
      </c>
      <c r="AC94" s="64">
        <v>72016.286568440191</v>
      </c>
      <c r="AD94" s="61">
        <v>8068.6</v>
      </c>
      <c r="AE94" s="61">
        <v>9420.48</v>
      </c>
      <c r="AF94" s="61">
        <v>10453.84</v>
      </c>
      <c r="AG94" s="61">
        <v>1490.72</v>
      </c>
      <c r="AH94" s="61">
        <v>209.4110235</v>
      </c>
      <c r="AI94" s="61">
        <v>16610.991207821</v>
      </c>
      <c r="AJ94" s="61">
        <v>7217.6124056516001</v>
      </c>
      <c r="AK94" s="61">
        <v>736.34220549999998</v>
      </c>
      <c r="AL94" s="61">
        <v>3745.4505700262298</v>
      </c>
      <c r="AM94" s="61">
        <v>306.982377260492</v>
      </c>
      <c r="AN94" s="64">
        <v>122171.85046362606</v>
      </c>
      <c r="AP94" s="16">
        <v>5.88</v>
      </c>
      <c r="AQ94" s="13">
        <v>9.24</v>
      </c>
      <c r="AR94" s="16">
        <v>6.12</v>
      </c>
      <c r="AS94" s="13">
        <v>12.96</v>
      </c>
      <c r="AT94" s="16">
        <v>6.72</v>
      </c>
      <c r="AU94" s="13">
        <v>21.36</v>
      </c>
      <c r="AV94" s="16">
        <v>6</v>
      </c>
      <c r="AW94" s="9">
        <v>16.8</v>
      </c>
    </row>
    <row r="95" spans="1:49" x14ac:dyDescent="0.3">
      <c r="A95" s="21">
        <v>41275</v>
      </c>
      <c r="B95" s="61">
        <v>59058.494362154997</v>
      </c>
      <c r="C95" s="61">
        <v>12430.113157362</v>
      </c>
      <c r="D95" s="61">
        <v>24441.38699065</v>
      </c>
      <c r="E95" s="64">
        <v>7941.8890524520002</v>
      </c>
      <c r="F95" s="61">
        <v>103871.88356261901</v>
      </c>
      <c r="G95" s="11">
        <v>25.89170232802476</v>
      </c>
      <c r="H95" s="69">
        <v>34.276679850088797</v>
      </c>
      <c r="I95" s="69">
        <v>17.879241495422065</v>
      </c>
      <c r="J95" s="69">
        <v>35.487278086287489</v>
      </c>
      <c r="K95" s="11">
        <v>9.3112663279834216</v>
      </c>
      <c r="L95" s="70">
        <v>7.9345490200935469</v>
      </c>
      <c r="M95" s="69">
        <v>13.885975581647898</v>
      </c>
      <c r="N95" s="11">
        <v>1.8710290952025586</v>
      </c>
      <c r="O95" s="69">
        <v>1.5992605766579482</v>
      </c>
      <c r="P95" s="69">
        <v>2.1423179466952456</v>
      </c>
      <c r="Q95" s="11">
        <v>4.43</v>
      </c>
      <c r="R95" s="61">
        <v>7586.6084090909098</v>
      </c>
      <c r="S95" s="61">
        <v>4180.4549999999999</v>
      </c>
      <c r="T95" s="61">
        <v>10934.297</v>
      </c>
      <c r="U95" s="61">
        <v>4998.8010000000004</v>
      </c>
      <c r="V95" s="64">
        <v>20113.553</v>
      </c>
      <c r="W95" s="61">
        <v>49943.275999999998</v>
      </c>
      <c r="X95" s="61">
        <v>3186.9140000000002</v>
      </c>
      <c r="Y95" s="61">
        <v>9935.8962768740603</v>
      </c>
      <c r="Z95" s="61">
        <v>524.65397428899996</v>
      </c>
      <c r="AA95" s="61">
        <v>9749.6850553865097</v>
      </c>
      <c r="AB95" s="61">
        <v>26.634598763</v>
      </c>
      <c r="AC95" s="64">
        <v>73927.973597013552</v>
      </c>
      <c r="AD95" s="61">
        <v>8082.71</v>
      </c>
      <c r="AE95" s="61">
        <v>9113.26</v>
      </c>
      <c r="AF95" s="61">
        <v>11068.03</v>
      </c>
      <c r="AG95" s="61">
        <v>1478.92</v>
      </c>
      <c r="AH95" s="61">
        <v>222.83386849999999</v>
      </c>
      <c r="AI95" s="61">
        <v>16821.846780321001</v>
      </c>
      <c r="AJ95" s="61">
        <v>7191.8786356758801</v>
      </c>
      <c r="AK95" s="61">
        <v>745.35621200000003</v>
      </c>
      <c r="AL95" s="61">
        <v>3654.9715061481502</v>
      </c>
      <c r="AM95" s="61">
        <v>301.08591872205</v>
      </c>
      <c r="AN95" s="64">
        <v>124696.75166864022</v>
      </c>
      <c r="AP95" s="16">
        <v>5.52</v>
      </c>
      <c r="AQ95" s="13">
        <v>8.76</v>
      </c>
      <c r="AR95" s="16">
        <v>5.52</v>
      </c>
      <c r="AS95" s="13">
        <v>12.72</v>
      </c>
      <c r="AT95" s="16">
        <v>6.6</v>
      </c>
      <c r="AU95" s="13">
        <v>19.559999999999999</v>
      </c>
      <c r="AV95" s="16">
        <v>6.84</v>
      </c>
      <c r="AW95" s="9">
        <v>17.64</v>
      </c>
    </row>
    <row r="96" spans="1:49" x14ac:dyDescent="0.3">
      <c r="A96" s="20">
        <v>41306</v>
      </c>
      <c r="B96" s="61">
        <v>59462.113799332001</v>
      </c>
      <c r="C96" s="61">
        <v>12490.056336129999</v>
      </c>
      <c r="D96" s="61">
        <v>24646.687026602001</v>
      </c>
      <c r="E96" s="64">
        <v>8031.9790761519998</v>
      </c>
      <c r="F96" s="61">
        <v>104630.836238216</v>
      </c>
      <c r="G96" s="11">
        <v>26.686751233779432</v>
      </c>
      <c r="H96" s="69">
        <v>35.737984214140184</v>
      </c>
      <c r="I96" s="69">
        <v>18.011629898911512</v>
      </c>
      <c r="J96" s="69">
        <v>36.97620386546766</v>
      </c>
      <c r="K96" s="11">
        <v>9.676705483834187</v>
      </c>
      <c r="L96" s="70">
        <v>8.7479265635799894</v>
      </c>
      <c r="M96" s="69">
        <v>12.841079076939385</v>
      </c>
      <c r="N96" s="11">
        <v>1.8413967970039411</v>
      </c>
      <c r="O96" s="69">
        <v>1.5201833489137551</v>
      </c>
      <c r="P96" s="69">
        <v>2.0953665672094592</v>
      </c>
      <c r="Q96" s="11">
        <v>4.5199999999999996</v>
      </c>
      <c r="R96" s="61">
        <v>7432.5703999999996</v>
      </c>
      <c r="S96" s="61">
        <v>4212.2952080445002</v>
      </c>
      <c r="T96" s="61">
        <v>10693.768</v>
      </c>
      <c r="U96" s="61">
        <v>4729.77855</v>
      </c>
      <c r="V96" s="64">
        <v>19635.841758044498</v>
      </c>
      <c r="W96" s="61">
        <v>50246.544000000002</v>
      </c>
      <c r="X96" s="61">
        <v>3193.5790000000002</v>
      </c>
      <c r="Y96" s="61">
        <v>9192.1391897291705</v>
      </c>
      <c r="Z96" s="61">
        <v>530.65212148399996</v>
      </c>
      <c r="AA96" s="61">
        <v>9063.6267350748403</v>
      </c>
      <c r="AB96" s="61">
        <v>30.351860088999999</v>
      </c>
      <c r="AC96" s="64">
        <v>73704.777474093833</v>
      </c>
      <c r="AD96" s="61">
        <v>8002.7539999999999</v>
      </c>
      <c r="AE96" s="61">
        <v>9729.9599999999991</v>
      </c>
      <c r="AF96" s="61">
        <v>11053.27</v>
      </c>
      <c r="AG96" s="61">
        <v>1450.55</v>
      </c>
      <c r="AH96" s="61">
        <v>231.037621</v>
      </c>
      <c r="AI96" s="61">
        <v>16932.295286500001</v>
      </c>
      <c r="AJ96" s="61">
        <v>7304.9737817516097</v>
      </c>
      <c r="AK96" s="61">
        <v>754.29323399999998</v>
      </c>
      <c r="AL96" s="61">
        <v>3768.2533933126501</v>
      </c>
      <c r="AM96" s="61">
        <v>299.30397844139202</v>
      </c>
      <c r="AN96" s="64">
        <v>125096.3540255914</v>
      </c>
      <c r="AP96" s="16">
        <v>5.28</v>
      </c>
      <c r="AQ96" s="13">
        <v>9.6</v>
      </c>
      <c r="AR96" s="16">
        <v>5.4</v>
      </c>
      <c r="AS96" s="13">
        <v>14.16</v>
      </c>
      <c r="AT96" s="16">
        <v>5.64</v>
      </c>
      <c r="AU96" s="13">
        <v>23.28</v>
      </c>
      <c r="AV96" s="16">
        <v>5.76</v>
      </c>
      <c r="AW96" s="9">
        <v>17.64</v>
      </c>
    </row>
    <row r="97" spans="1:49" x14ac:dyDescent="0.3">
      <c r="A97" s="20">
        <v>41334</v>
      </c>
      <c r="B97" s="61">
        <v>59953.778528734998</v>
      </c>
      <c r="C97" s="61">
        <v>12643.48909886</v>
      </c>
      <c r="D97" s="61">
        <v>24884.628053542001</v>
      </c>
      <c r="E97" s="64">
        <v>8215.005209338</v>
      </c>
      <c r="F97" s="61">
        <v>105696.90089047499</v>
      </c>
      <c r="G97" s="11">
        <v>26.561767147938347</v>
      </c>
      <c r="H97" s="69">
        <v>26.173268304710046</v>
      </c>
      <c r="I97" s="69">
        <v>15.956792963243938</v>
      </c>
      <c r="J97" s="69">
        <v>35.536686807848625</v>
      </c>
      <c r="K97" s="11">
        <v>9.2852544936548362</v>
      </c>
      <c r="L97" s="70">
        <v>6.8424892073433661</v>
      </c>
      <c r="M97" s="69">
        <v>10.993208854277523</v>
      </c>
      <c r="N97" s="11">
        <v>1.7211954079737886</v>
      </c>
      <c r="O97" s="69">
        <v>1.4536419258085347</v>
      </c>
      <c r="P97" s="69">
        <v>2.0507794838662039</v>
      </c>
      <c r="Q97" s="11">
        <v>4.53</v>
      </c>
      <c r="R97" s="61">
        <v>7537.5744000000004</v>
      </c>
      <c r="S97" s="61">
        <v>4204.3719233996999</v>
      </c>
      <c r="T97" s="61">
        <v>10800.172</v>
      </c>
      <c r="U97" s="61">
        <v>4921.77945</v>
      </c>
      <c r="V97" s="64">
        <v>19926.3233733997</v>
      </c>
      <c r="W97" s="61">
        <v>51363.182999999997</v>
      </c>
      <c r="X97" s="61">
        <v>3214.194</v>
      </c>
      <c r="Y97" s="61">
        <v>9313.4923548986499</v>
      </c>
      <c r="Z97" s="61">
        <v>540.24465861650003</v>
      </c>
      <c r="AA97" s="61">
        <v>9174.9244679067906</v>
      </c>
      <c r="AB97" s="61">
        <v>30.671665119499998</v>
      </c>
      <c r="AC97" s="64">
        <v>75151.84125388856</v>
      </c>
      <c r="AD97" s="61">
        <v>8012.34</v>
      </c>
      <c r="AE97" s="61">
        <v>9597.14</v>
      </c>
      <c r="AF97" s="61">
        <v>11168.83</v>
      </c>
      <c r="AG97" s="61">
        <v>1527.664</v>
      </c>
      <c r="AH97" s="61">
        <v>218.2914475</v>
      </c>
      <c r="AI97" s="61">
        <v>16967.063505499998</v>
      </c>
      <c r="AJ97" s="61">
        <v>7442.9632248779599</v>
      </c>
      <c r="AK97" s="61">
        <v>760.26499249999995</v>
      </c>
      <c r="AL97" s="61">
        <v>3687.8496852876701</v>
      </c>
      <c r="AM97" s="61">
        <v>302.64389656721897</v>
      </c>
      <c r="AN97" s="64">
        <v>126855.90484241163</v>
      </c>
      <c r="AP97" s="16">
        <v>5.28</v>
      </c>
      <c r="AQ97" s="13">
        <v>9</v>
      </c>
      <c r="AR97" s="16">
        <v>5.4</v>
      </c>
      <c r="AS97" s="13">
        <v>14.16</v>
      </c>
      <c r="AT97" s="16">
        <v>6</v>
      </c>
      <c r="AU97" s="13">
        <v>23.28</v>
      </c>
      <c r="AV97" s="16">
        <v>5.52</v>
      </c>
      <c r="AW97" s="9">
        <v>16.920000000000002</v>
      </c>
    </row>
    <row r="98" spans="1:49" x14ac:dyDescent="0.3">
      <c r="A98" s="20">
        <v>41365</v>
      </c>
      <c r="B98" s="61">
        <v>60066.752632511001</v>
      </c>
      <c r="C98" s="61">
        <v>12768.334742532001</v>
      </c>
      <c r="D98" s="61">
        <v>25126.479632957002</v>
      </c>
      <c r="E98" s="64">
        <v>8447.8660763759999</v>
      </c>
      <c r="F98" s="61">
        <v>106409.43308437601</v>
      </c>
      <c r="G98" s="11">
        <v>25.74</v>
      </c>
      <c r="H98" s="69">
        <v>25.099909679211386</v>
      </c>
      <c r="I98" s="69">
        <v>16.218474186202549</v>
      </c>
      <c r="J98" s="69">
        <v>35.47639021779635</v>
      </c>
      <c r="K98" s="11">
        <v>9.2200000000000006</v>
      </c>
      <c r="L98" s="70">
        <v>7.1537193513329651</v>
      </c>
      <c r="M98" s="69">
        <v>11.11862965641018</v>
      </c>
      <c r="N98" s="11">
        <v>1.52</v>
      </c>
      <c r="O98" s="69">
        <v>1.2766490627366318</v>
      </c>
      <c r="P98" s="69">
        <v>1.8876556355107634</v>
      </c>
      <c r="Q98" s="11">
        <v>4.53</v>
      </c>
      <c r="R98" s="61">
        <v>7364.7487727272701</v>
      </c>
      <c r="S98" s="61">
        <v>4208.2879999999996</v>
      </c>
      <c r="T98" s="61">
        <v>10876</v>
      </c>
      <c r="U98" s="61">
        <v>4907.674</v>
      </c>
      <c r="V98" s="64">
        <v>19991.962</v>
      </c>
      <c r="W98" s="61">
        <v>52377.927999973297</v>
      </c>
      <c r="X98" s="61">
        <v>3241.1439999999998</v>
      </c>
      <c r="Y98" s="61">
        <v>10557.8664431539</v>
      </c>
      <c r="Z98" s="61">
        <v>545.51205477600001</v>
      </c>
      <c r="AA98" s="61">
        <v>10287.6045672526</v>
      </c>
      <c r="AB98" s="61">
        <v>30.5164185985</v>
      </c>
      <c r="AC98" s="64">
        <v>76396.291512052107</v>
      </c>
      <c r="AD98" s="61">
        <v>8184.93</v>
      </c>
      <c r="AE98" s="61">
        <v>10276.59</v>
      </c>
      <c r="AF98" s="61">
        <v>11433.98</v>
      </c>
      <c r="AG98" s="61">
        <v>1333.83</v>
      </c>
      <c r="AH98" s="61">
        <v>212.92004399999999</v>
      </c>
      <c r="AI98" s="61">
        <v>17134.263898000001</v>
      </c>
      <c r="AJ98" s="61">
        <v>7462.8434772221699</v>
      </c>
      <c r="AK98" s="61">
        <v>764.05670850000001</v>
      </c>
      <c r="AL98" s="61">
        <v>3893.43359120593</v>
      </c>
      <c r="AM98" s="61">
        <v>312.81016459774702</v>
      </c>
      <c r="AN98" s="64">
        <v>128993.46188397059</v>
      </c>
      <c r="AP98" s="16">
        <v>4.92</v>
      </c>
      <c r="AQ98" s="13">
        <v>9.1199999999999992</v>
      </c>
      <c r="AR98" s="16">
        <v>5.04</v>
      </c>
      <c r="AS98" s="13">
        <v>13.8</v>
      </c>
      <c r="AT98" s="16">
        <v>5.76</v>
      </c>
      <c r="AU98" s="13">
        <v>22.08</v>
      </c>
      <c r="AV98" s="16">
        <v>5.28</v>
      </c>
      <c r="AW98" s="9">
        <v>16.440000000000001</v>
      </c>
    </row>
    <row r="99" spans="1:49" x14ac:dyDescent="0.3">
      <c r="A99" s="20">
        <v>41395</v>
      </c>
      <c r="B99" s="61">
        <v>60844.640443668999</v>
      </c>
      <c r="C99" s="61">
        <v>12814.396966032</v>
      </c>
      <c r="D99" s="61">
        <v>25239.420674541001</v>
      </c>
      <c r="E99" s="64">
        <v>9149.131647614</v>
      </c>
      <c r="F99" s="61">
        <v>108047.589731856</v>
      </c>
      <c r="G99" s="11">
        <v>26.62</v>
      </c>
      <c r="H99" s="69">
        <v>27.214571884394715</v>
      </c>
      <c r="I99" s="69">
        <v>16.350231273634741</v>
      </c>
      <c r="J99" s="69">
        <v>35.79288413008841</v>
      </c>
      <c r="K99" s="11">
        <v>9.1300000000000008</v>
      </c>
      <c r="L99" s="70">
        <v>7.0924092152010729</v>
      </c>
      <c r="M99" s="69">
        <v>10.892780111542804</v>
      </c>
      <c r="N99" s="11">
        <v>1.44</v>
      </c>
      <c r="O99" s="69">
        <v>1.1652457123381132</v>
      </c>
      <c r="P99" s="69">
        <v>1.9833324124911127</v>
      </c>
      <c r="Q99" s="11">
        <v>4.51</v>
      </c>
      <c r="R99" s="61">
        <v>7436.3356190476197</v>
      </c>
      <c r="S99" s="61">
        <v>4336.6379999999999</v>
      </c>
      <c r="T99" s="61">
        <v>11106.963</v>
      </c>
      <c r="U99" s="61">
        <v>4926.933</v>
      </c>
      <c r="V99" s="64">
        <v>20370.534</v>
      </c>
      <c r="W99" s="61">
        <v>53405.277999877901</v>
      </c>
      <c r="X99" s="61">
        <v>3267.82</v>
      </c>
      <c r="Y99" s="61">
        <v>12144.496142647</v>
      </c>
      <c r="Z99" s="61">
        <v>548.24303933199997</v>
      </c>
      <c r="AA99" s="61">
        <v>11585.0931033215</v>
      </c>
      <c r="AB99" s="61">
        <v>31.776936093500002</v>
      </c>
      <c r="AC99" s="64">
        <v>78119.501142441906</v>
      </c>
      <c r="AD99" s="61">
        <v>8517.5300000000007</v>
      </c>
      <c r="AE99" s="61">
        <v>10687.8</v>
      </c>
      <c r="AF99" s="61">
        <v>11865.38</v>
      </c>
      <c r="AG99" s="61">
        <v>1390.55</v>
      </c>
      <c r="AH99" s="61">
        <v>216.25049050000001</v>
      </c>
      <c r="AI99" s="61">
        <v>17265.981302</v>
      </c>
      <c r="AJ99" s="61">
        <v>7487.3947211608702</v>
      </c>
      <c r="AK99" s="61">
        <v>770.99131750000004</v>
      </c>
      <c r="AL99" s="61">
        <v>4156.6385202871897</v>
      </c>
      <c r="AM99" s="61">
        <v>325.02709457500998</v>
      </c>
      <c r="AN99" s="64">
        <v>131839.71335874058</v>
      </c>
      <c r="AP99" s="16">
        <v>4.8</v>
      </c>
      <c r="AQ99" s="13">
        <v>9.24</v>
      </c>
      <c r="AR99" s="16">
        <v>5.04</v>
      </c>
      <c r="AS99" s="13">
        <v>13.2</v>
      </c>
      <c r="AT99" s="16">
        <v>5.52</v>
      </c>
      <c r="AU99" s="13">
        <v>22.08</v>
      </c>
      <c r="AV99" s="16">
        <v>5.4</v>
      </c>
      <c r="AW99" s="9">
        <v>16.2</v>
      </c>
    </row>
    <row r="100" spans="1:49" x14ac:dyDescent="0.3">
      <c r="A100" s="20">
        <v>41426</v>
      </c>
      <c r="B100" s="61">
        <v>61379.846584473999</v>
      </c>
      <c r="C100" s="61">
        <v>12885.66426576</v>
      </c>
      <c r="D100" s="61">
        <v>25410.535288949999</v>
      </c>
      <c r="E100" s="64">
        <v>9282.4319592949996</v>
      </c>
      <c r="F100" s="61">
        <v>108958.47809847901</v>
      </c>
      <c r="G100" s="11">
        <v>26.36</v>
      </c>
      <c r="H100" s="69">
        <v>28.022812697517871</v>
      </c>
      <c r="I100" s="69">
        <v>15.956952948129221</v>
      </c>
      <c r="J100" s="69">
        <v>36.183460757486131</v>
      </c>
      <c r="K100" s="11">
        <v>9.0359999999999996</v>
      </c>
      <c r="L100" s="70">
        <v>7.004507965268493</v>
      </c>
      <c r="M100" s="69">
        <v>11.069089415975037</v>
      </c>
      <c r="N100" s="11">
        <v>1.43</v>
      </c>
      <c r="O100" s="69">
        <v>1.1594420622293382</v>
      </c>
      <c r="P100" s="69">
        <v>1.8839872119990264</v>
      </c>
      <c r="Q100" s="11">
        <v>4.45</v>
      </c>
      <c r="R100" s="61">
        <v>7677.1089000000002</v>
      </c>
      <c r="S100" s="61">
        <v>4335.1360000000004</v>
      </c>
      <c r="T100" s="61">
        <v>11191.653</v>
      </c>
      <c r="U100" s="61">
        <v>5247.1970000000001</v>
      </c>
      <c r="V100" s="64">
        <v>20773.986000000001</v>
      </c>
      <c r="W100" s="61">
        <v>53886.968000412002</v>
      </c>
      <c r="X100" s="61">
        <v>3297.049</v>
      </c>
      <c r="Y100" s="61">
        <v>11437.071521321101</v>
      </c>
      <c r="Z100" s="61">
        <v>559.51957145699998</v>
      </c>
      <c r="AA100" s="61">
        <v>10854.7134498961</v>
      </c>
      <c r="AB100" s="61">
        <v>37.987573570999999</v>
      </c>
      <c r="AC100" s="64">
        <v>79061.893069722995</v>
      </c>
      <c r="AD100" s="61">
        <v>8809.85</v>
      </c>
      <c r="AE100" s="61">
        <v>10366.280000000001</v>
      </c>
      <c r="AF100" s="61">
        <v>12198.08</v>
      </c>
      <c r="AG100" s="61">
        <v>1288.8699999999999</v>
      </c>
      <c r="AH100" s="61">
        <v>212.1981955</v>
      </c>
      <c r="AI100" s="61">
        <v>17235.910854500002</v>
      </c>
      <c r="AJ100" s="61">
        <v>7489.2069834199701</v>
      </c>
      <c r="AK100" s="61">
        <v>769.06223150000005</v>
      </c>
      <c r="AL100" s="61">
        <v>3962.0338764654698</v>
      </c>
      <c r="AM100" s="61">
        <v>327.93084687656301</v>
      </c>
      <c r="AN100" s="64">
        <v>133141.38661130093</v>
      </c>
      <c r="AP100" s="16">
        <v>5.04</v>
      </c>
      <c r="AQ100" s="13">
        <v>9</v>
      </c>
      <c r="AR100" s="16">
        <v>5.16</v>
      </c>
      <c r="AS100" s="13">
        <v>13.32</v>
      </c>
      <c r="AT100" s="16">
        <v>5.4</v>
      </c>
      <c r="AU100" s="13">
        <v>19.68</v>
      </c>
      <c r="AV100" s="16">
        <v>5.64</v>
      </c>
      <c r="AW100" s="9">
        <v>15.48</v>
      </c>
    </row>
    <row r="101" spans="1:49" x14ac:dyDescent="0.3">
      <c r="A101" s="20">
        <v>41456</v>
      </c>
      <c r="B101" s="61">
        <v>61638.652617993001</v>
      </c>
      <c r="C101" s="61">
        <v>12968.27827126</v>
      </c>
      <c r="D101" s="61">
        <v>25677.006838674999</v>
      </c>
      <c r="E101" s="64">
        <v>9555.3180315270001</v>
      </c>
      <c r="F101" s="61">
        <v>109839.255759455</v>
      </c>
      <c r="G101" s="11">
        <v>26.99</v>
      </c>
      <c r="H101" s="69">
        <v>28.251789521882767</v>
      </c>
      <c r="I101" s="69">
        <v>16.277407031945078</v>
      </c>
      <c r="J101" s="69">
        <v>36.195445698235588</v>
      </c>
      <c r="K101" s="11">
        <v>9.2200000000000006</v>
      </c>
      <c r="L101" s="70">
        <v>7.2360119466197137</v>
      </c>
      <c r="M101" s="69">
        <v>11.11571503580709</v>
      </c>
      <c r="N101" s="11">
        <v>1.48</v>
      </c>
      <c r="O101" s="69">
        <v>1.282517036762912</v>
      </c>
      <c r="P101" s="69">
        <v>1.7922752793318626</v>
      </c>
      <c r="Q101" s="11">
        <v>4.46</v>
      </c>
      <c r="R101" s="61">
        <v>7727.2669999999998</v>
      </c>
      <c r="S101" s="61">
        <v>4346.9279999999999</v>
      </c>
      <c r="T101" s="61">
        <v>11227.862999999999</v>
      </c>
      <c r="U101" s="61">
        <v>5273.9515499999998</v>
      </c>
      <c r="V101" s="64">
        <v>20848.742549999999</v>
      </c>
      <c r="W101" s="61">
        <v>54335.131999969497</v>
      </c>
      <c r="X101" s="61">
        <v>3317.72</v>
      </c>
      <c r="Y101" s="61">
        <v>10500.764471057</v>
      </c>
      <c r="Z101" s="61">
        <v>559.27391510150005</v>
      </c>
      <c r="AA101" s="61">
        <v>9960.0111412177794</v>
      </c>
      <c r="AB101" s="61">
        <v>41.150848197167001</v>
      </c>
      <c r="AC101" s="64">
        <v>79560.470946713045</v>
      </c>
      <c r="AD101" s="61">
        <v>9258.0876905000005</v>
      </c>
      <c r="AE101" s="61">
        <v>10551.92</v>
      </c>
      <c r="AF101" s="61">
        <v>12470.28</v>
      </c>
      <c r="AG101" s="61">
        <v>1115.0129999999999</v>
      </c>
      <c r="AH101" s="61">
        <v>180.99684500000001</v>
      </c>
      <c r="AI101" s="61">
        <v>17073.432420500001</v>
      </c>
      <c r="AJ101" s="61">
        <v>7512.8966345378103</v>
      </c>
      <c r="AK101" s="61">
        <v>766.45123349999994</v>
      </c>
      <c r="AL101" s="61">
        <v>3859.3954535979701</v>
      </c>
      <c r="AM101" s="61">
        <v>326.97267657258402</v>
      </c>
      <c r="AN101" s="64">
        <v>134303.18064058031</v>
      </c>
      <c r="AP101" s="16">
        <v>5.16</v>
      </c>
      <c r="AQ101" s="13">
        <v>9</v>
      </c>
      <c r="AR101" s="16">
        <v>5.28</v>
      </c>
      <c r="AS101" s="13">
        <v>13.08</v>
      </c>
      <c r="AT101" s="16">
        <v>5.52</v>
      </c>
      <c r="AU101" s="13">
        <v>23.52</v>
      </c>
      <c r="AV101" s="16">
        <v>5.76</v>
      </c>
      <c r="AW101" s="9">
        <v>15.72</v>
      </c>
    </row>
    <row r="102" spans="1:49" x14ac:dyDescent="0.3">
      <c r="A102" s="20">
        <v>41487</v>
      </c>
      <c r="B102" s="61">
        <v>62324.265287996997</v>
      </c>
      <c r="C102" s="61">
        <v>13121.271233418</v>
      </c>
      <c r="D102" s="61">
        <v>25931.978446857</v>
      </c>
      <c r="E102" s="64">
        <v>9463.4720320710003</v>
      </c>
      <c r="F102" s="61">
        <v>110840.987000343</v>
      </c>
      <c r="G102" s="11">
        <v>27.410764499772498</v>
      </c>
      <c r="H102" s="69">
        <v>31.846919797108157</v>
      </c>
      <c r="I102" s="69">
        <v>15.591562672046479</v>
      </c>
      <c r="J102" s="69">
        <v>35.902965937685209</v>
      </c>
      <c r="K102" s="11">
        <v>8.8965493557184914</v>
      </c>
      <c r="L102" s="70">
        <v>7.125036704190963</v>
      </c>
      <c r="M102" s="69">
        <v>10.6665350824013</v>
      </c>
      <c r="N102" s="11">
        <v>1.6821505055583721</v>
      </c>
      <c r="O102" s="69">
        <v>1.5204008062693743</v>
      </c>
      <c r="P102" s="69">
        <v>1.8796683960316261</v>
      </c>
      <c r="Q102" s="11">
        <v>4.49</v>
      </c>
      <c r="R102" s="61">
        <v>7587.3778571428602</v>
      </c>
      <c r="S102" s="61">
        <v>4303.2259999999997</v>
      </c>
      <c r="T102" s="61">
        <v>11050.959000000001</v>
      </c>
      <c r="U102" s="61">
        <v>5090.7219999999998</v>
      </c>
      <c r="V102" s="64">
        <v>20444.906999999999</v>
      </c>
      <c r="W102" s="61">
        <v>55066.114000320398</v>
      </c>
      <c r="X102" s="61">
        <v>3334.85</v>
      </c>
      <c r="Y102" s="61">
        <v>11598.586705461301</v>
      </c>
      <c r="Z102" s="61">
        <v>546.07476028450003</v>
      </c>
      <c r="AA102" s="61">
        <v>10964.774220176199</v>
      </c>
      <c r="AB102" s="61">
        <v>41.312020088154298</v>
      </c>
      <c r="AC102" s="64">
        <v>79984.446225801832</v>
      </c>
      <c r="AD102" s="61">
        <v>9605.48</v>
      </c>
      <c r="AE102" s="61">
        <v>10931</v>
      </c>
      <c r="AF102" s="61">
        <v>12812.89</v>
      </c>
      <c r="AG102" s="61">
        <v>1136.6300000000001</v>
      </c>
      <c r="AH102" s="61">
        <v>150.16604100000001</v>
      </c>
      <c r="AI102" s="61">
        <v>17682.202528000002</v>
      </c>
      <c r="AJ102" s="61">
        <v>7572.5965652654704</v>
      </c>
      <c r="AK102" s="61">
        <v>764.61644650000005</v>
      </c>
      <c r="AL102" s="61">
        <v>4068.4210899367799</v>
      </c>
      <c r="AM102" s="61">
        <v>330.70368720135798</v>
      </c>
      <c r="AN102" s="64">
        <v>136240.90302942914</v>
      </c>
      <c r="AP102" s="16">
        <v>5.16</v>
      </c>
      <c r="AQ102" s="13">
        <v>8.64</v>
      </c>
      <c r="AR102" s="16">
        <v>5.28</v>
      </c>
      <c r="AS102" s="13">
        <v>12.600000000000001</v>
      </c>
      <c r="AT102" s="16">
        <v>5.4</v>
      </c>
      <c r="AU102" s="13">
        <v>21.6</v>
      </c>
      <c r="AV102" s="16">
        <v>5.5200000000000005</v>
      </c>
      <c r="AW102" s="9">
        <v>19.080000000000002</v>
      </c>
    </row>
    <row r="103" spans="1:49" x14ac:dyDescent="0.3">
      <c r="A103" s="20">
        <v>41518</v>
      </c>
      <c r="B103" s="61">
        <v>62676.919152317998</v>
      </c>
      <c r="C103" s="61">
        <v>13184.398188218</v>
      </c>
      <c r="D103" s="61">
        <v>26179.952037489998</v>
      </c>
      <c r="E103" s="64">
        <v>8993.8486126150001</v>
      </c>
      <c r="F103" s="61">
        <v>111035.117990641</v>
      </c>
      <c r="G103" s="11">
        <v>27.456714660823657</v>
      </c>
      <c r="H103" s="69">
        <v>31.165323148352044</v>
      </c>
      <c r="I103" s="69">
        <v>14.20804883190101</v>
      </c>
      <c r="J103" s="69">
        <v>35.704905589331588</v>
      </c>
      <c r="K103" s="11">
        <v>9.2435012481818664</v>
      </c>
      <c r="L103" s="70">
        <v>6.8945340367623675</v>
      </c>
      <c r="M103" s="69">
        <v>11.022305956128957</v>
      </c>
      <c r="N103" s="11">
        <v>1.4553408483150525</v>
      </c>
      <c r="O103" s="69">
        <v>1.3135641342240492</v>
      </c>
      <c r="P103" s="69">
        <v>1.7691063868823258</v>
      </c>
      <c r="Q103" s="11">
        <v>4.37</v>
      </c>
      <c r="R103" s="61">
        <v>7791.8594999999996</v>
      </c>
      <c r="S103" s="61">
        <v>4567.3610587642797</v>
      </c>
      <c r="T103" s="61">
        <v>11064.549000000001</v>
      </c>
      <c r="U103" s="61">
        <v>5471.9348499999996</v>
      </c>
      <c r="V103" s="64">
        <v>21103.84490876428</v>
      </c>
      <c r="W103" s="61">
        <v>54939.826000000001</v>
      </c>
      <c r="X103" s="61">
        <v>3349.0219999999999</v>
      </c>
      <c r="Y103" s="61">
        <v>11510.7391860801</v>
      </c>
      <c r="Z103" s="61">
        <v>535.17595421450005</v>
      </c>
      <c r="AA103" s="61">
        <v>10994.725551510301</v>
      </c>
      <c r="AB103" s="61">
        <v>42.3274843826539</v>
      </c>
      <c r="AC103" s="64">
        <v>80401.555013165926</v>
      </c>
      <c r="AD103" s="61">
        <v>9548.1068361425005</v>
      </c>
      <c r="AE103" s="61">
        <v>11082.259616011001</v>
      </c>
      <c r="AF103" s="61">
        <v>13067.575789312799</v>
      </c>
      <c r="AG103" s="61">
        <v>1143.596</v>
      </c>
      <c r="AH103" s="61">
        <v>149.32443549999999</v>
      </c>
      <c r="AI103" s="61">
        <v>18101.054451</v>
      </c>
      <c r="AJ103" s="61">
        <v>7573.9759426619003</v>
      </c>
      <c r="AK103" s="61">
        <v>766.22891300000003</v>
      </c>
      <c r="AL103" s="61">
        <v>4111.7442036093698</v>
      </c>
      <c r="AM103" s="61">
        <v>335.85089040337999</v>
      </c>
      <c r="AN103" s="64">
        <v>137386.08190278138</v>
      </c>
      <c r="AP103" s="16">
        <v>5.16</v>
      </c>
      <c r="AQ103" s="13">
        <v>8.879999999999999</v>
      </c>
      <c r="AR103" s="16">
        <v>5.4</v>
      </c>
      <c r="AS103" s="13">
        <v>12.600000000000001</v>
      </c>
      <c r="AT103" s="16">
        <v>5.5200000000000005</v>
      </c>
      <c r="AU103" s="13">
        <v>19.559999999999999</v>
      </c>
      <c r="AV103" s="16">
        <v>5.76</v>
      </c>
      <c r="AW103" s="9">
        <v>19.200000000000003</v>
      </c>
    </row>
    <row r="104" spans="1:49" x14ac:dyDescent="0.3">
      <c r="A104" s="20">
        <v>41548</v>
      </c>
      <c r="B104" s="61">
        <v>63074.792605896997</v>
      </c>
      <c r="C104" s="61">
        <v>13343.264794047</v>
      </c>
      <c r="D104" s="61">
        <v>26484.339895824</v>
      </c>
      <c r="E104" s="64">
        <v>8901.4314665250004</v>
      </c>
      <c r="F104" s="61">
        <v>111803.82876229301</v>
      </c>
      <c r="G104" s="11">
        <v>26.863969371184837</v>
      </c>
      <c r="H104" s="69">
        <v>29.728903353522245</v>
      </c>
      <c r="I104" s="69">
        <v>15.766727938179059</v>
      </c>
      <c r="J104" s="69">
        <v>35.537349645069781</v>
      </c>
      <c r="K104" s="11">
        <v>8.8171856697406028</v>
      </c>
      <c r="L104" s="70">
        <v>7.1883724453017619</v>
      </c>
      <c r="M104" s="69">
        <v>10.174885845762081</v>
      </c>
      <c r="N104" s="11">
        <v>1.6687795377367145</v>
      </c>
      <c r="O104" s="69">
        <v>1.5634216322485095</v>
      </c>
      <c r="P104" s="69">
        <v>1.7905766682535385</v>
      </c>
      <c r="Q104" s="11">
        <v>4.3899999999999997</v>
      </c>
      <c r="R104" s="61">
        <v>7635.9054545454601</v>
      </c>
      <c r="S104" s="61">
        <v>4493.9050318703803</v>
      </c>
      <c r="T104" s="61">
        <v>10919.862999999999</v>
      </c>
      <c r="U104" s="61">
        <v>4986.8899499999998</v>
      </c>
      <c r="V104" s="64">
        <v>20400.657981870379</v>
      </c>
      <c r="W104" s="61">
        <v>55245.915999999997</v>
      </c>
      <c r="X104" s="61">
        <v>3357.605</v>
      </c>
      <c r="Y104" s="61">
        <v>11653.905722822299</v>
      </c>
      <c r="Z104" s="61">
        <v>529.99138439800004</v>
      </c>
      <c r="AA104" s="61">
        <v>11357.648651892199</v>
      </c>
      <c r="AB104" s="61">
        <v>41.323367561241099</v>
      </c>
      <c r="AC104" s="64">
        <v>79789.104069637237</v>
      </c>
      <c r="AD104" s="61">
        <v>9431.4192887749996</v>
      </c>
      <c r="AE104" s="61">
        <v>11107.279546481999</v>
      </c>
      <c r="AF104" s="61">
        <v>13407.939865431001</v>
      </c>
      <c r="AG104" s="61">
        <v>1069.69</v>
      </c>
      <c r="AH104" s="61">
        <v>156.88345100000001</v>
      </c>
      <c r="AI104" s="61">
        <v>17907.501324500001</v>
      </c>
      <c r="AJ104" s="61">
        <v>7753.7108089537996</v>
      </c>
      <c r="AK104" s="61">
        <v>782.2287705</v>
      </c>
      <c r="AL104" s="61">
        <v>4182.9438588134399</v>
      </c>
      <c r="AM104" s="61">
        <v>336.89513176431001</v>
      </c>
      <c r="AN104" s="64">
        <v>136885.91813470129</v>
      </c>
      <c r="AP104" s="16">
        <v>5.04</v>
      </c>
      <c r="AQ104" s="13">
        <v>8.3999999999999986</v>
      </c>
      <c r="AR104" s="16">
        <v>5.28</v>
      </c>
      <c r="AS104" s="13">
        <v>14.04</v>
      </c>
      <c r="AT104" s="16">
        <v>5.4</v>
      </c>
      <c r="AU104" s="13">
        <v>20.28</v>
      </c>
      <c r="AV104" s="16">
        <v>5.88</v>
      </c>
      <c r="AW104" s="9">
        <v>17.399999999999999</v>
      </c>
    </row>
    <row r="105" spans="1:49" x14ac:dyDescent="0.3">
      <c r="A105" s="20">
        <v>41579</v>
      </c>
      <c r="B105" s="61">
        <v>64440.736405971998</v>
      </c>
      <c r="C105" s="61">
        <v>13519.495529350999</v>
      </c>
      <c r="D105" s="61">
        <v>26713.225417457001</v>
      </c>
      <c r="E105" s="64">
        <v>9170.4276710289996</v>
      </c>
      <c r="F105" s="61">
        <v>113843.88502380899</v>
      </c>
      <c r="G105" s="11">
        <v>26.783234874877937</v>
      </c>
      <c r="H105" s="69">
        <v>29.49860397661892</v>
      </c>
      <c r="I105" s="69">
        <v>15.579875176664661</v>
      </c>
      <c r="J105" s="69">
        <v>35.355460238795061</v>
      </c>
      <c r="K105" s="11">
        <v>8.8913731545848123</v>
      </c>
      <c r="L105" s="70">
        <v>6.6389807958743869</v>
      </c>
      <c r="M105" s="69">
        <v>11.091098509406459</v>
      </c>
      <c r="N105" s="11">
        <v>1.5710335556046542</v>
      </c>
      <c r="O105" s="69">
        <v>1.3861692296394117</v>
      </c>
      <c r="P105" s="69">
        <v>1.8152955775910864</v>
      </c>
      <c r="Q105" s="11">
        <v>4.3600000000000003</v>
      </c>
      <c r="R105" s="61">
        <v>7725.1412499999997</v>
      </c>
      <c r="S105" s="61">
        <v>4490.2324316683998</v>
      </c>
      <c r="T105" s="61">
        <v>11086.464</v>
      </c>
      <c r="U105" s="61">
        <v>5226.5156999999999</v>
      </c>
      <c r="V105" s="64">
        <v>20803.212131668399</v>
      </c>
      <c r="W105" s="61">
        <v>55808.555</v>
      </c>
      <c r="X105" s="61">
        <v>3356.1350000000002</v>
      </c>
      <c r="Y105" s="61">
        <v>12862.8901362657</v>
      </c>
      <c r="Z105" s="61">
        <v>529.31235435200006</v>
      </c>
      <c r="AA105" s="61">
        <v>12542.6411085661</v>
      </c>
      <c r="AB105" s="61">
        <v>42.821590877373097</v>
      </c>
      <c r="AC105" s="64">
        <v>80774.641922842624</v>
      </c>
      <c r="AD105" s="61">
        <v>9543.2933327749997</v>
      </c>
      <c r="AE105" s="61">
        <v>11320.062708744001</v>
      </c>
      <c r="AF105" s="61">
        <v>13232.230390045001</v>
      </c>
      <c r="AG105" s="61">
        <v>1080.914</v>
      </c>
      <c r="AH105" s="61">
        <v>167.3743365</v>
      </c>
      <c r="AI105" s="61">
        <v>17938.027262</v>
      </c>
      <c r="AJ105" s="61">
        <v>8086.6716218500296</v>
      </c>
      <c r="AK105" s="61">
        <v>793.356855</v>
      </c>
      <c r="AL105" s="61">
        <v>4540.55607987438</v>
      </c>
      <c r="AM105" s="61">
        <v>334.26365814146902</v>
      </c>
      <c r="AN105" s="64">
        <v>138061.75269174078</v>
      </c>
      <c r="AP105" s="16">
        <v>4.68</v>
      </c>
      <c r="AQ105" s="13">
        <v>8.3999999999999986</v>
      </c>
      <c r="AR105" s="16">
        <v>4.8000000000000007</v>
      </c>
      <c r="AS105" s="13">
        <v>13.080000000000002</v>
      </c>
      <c r="AT105" s="16">
        <v>4.92</v>
      </c>
      <c r="AU105" s="13">
        <v>21.96</v>
      </c>
      <c r="AV105" s="16">
        <v>5.88</v>
      </c>
      <c r="AW105" s="9">
        <v>18.48</v>
      </c>
    </row>
    <row r="106" spans="1:49" x14ac:dyDescent="0.3">
      <c r="A106" s="20">
        <v>41609</v>
      </c>
      <c r="B106" s="61">
        <v>64939.088727597002</v>
      </c>
      <c r="C106" s="61">
        <v>13615.169793145</v>
      </c>
      <c r="D106" s="61">
        <v>27049.086330990998</v>
      </c>
      <c r="E106" s="64">
        <v>8667.5003024329999</v>
      </c>
      <c r="F106" s="61">
        <v>114270.84515416602</v>
      </c>
      <c r="G106" s="11">
        <v>26.061785231993277</v>
      </c>
      <c r="H106" s="69">
        <v>26.895884212139769</v>
      </c>
      <c r="I106" s="69">
        <v>15.98790360800349</v>
      </c>
      <c r="J106" s="69">
        <v>34.378369600617553</v>
      </c>
      <c r="K106" s="11">
        <v>8.3457161833633986</v>
      </c>
      <c r="L106" s="70">
        <v>6.4396360524949783</v>
      </c>
      <c r="M106" s="69">
        <v>10.437750909014721</v>
      </c>
      <c r="N106" s="11">
        <v>1.6486526813059557</v>
      </c>
      <c r="O106" s="69">
        <v>1.5128739369708393</v>
      </c>
      <c r="P106" s="69">
        <v>1.8519406511584169</v>
      </c>
      <c r="Q106" s="11">
        <v>4.3600000000000003</v>
      </c>
      <c r="R106" s="61">
        <v>8296.8158500000009</v>
      </c>
      <c r="S106" s="61">
        <v>4693.2209999999995</v>
      </c>
      <c r="T106" s="61">
        <v>12019.099</v>
      </c>
      <c r="U106" s="61">
        <v>5399.5730000000003</v>
      </c>
      <c r="V106" s="64">
        <v>22111.893</v>
      </c>
      <c r="W106" s="61">
        <v>56209.396999835997</v>
      </c>
      <c r="X106" s="61">
        <v>3345.5680000000002</v>
      </c>
      <c r="Y106" s="61">
        <v>12513.9210008645</v>
      </c>
      <c r="Z106" s="61">
        <v>533.95150133725997</v>
      </c>
      <c r="AA106" s="61">
        <v>11940.188061300199</v>
      </c>
      <c r="AB106" s="61">
        <v>41.971099067753002</v>
      </c>
      <c r="AC106" s="64">
        <v>82732.571341669798</v>
      </c>
      <c r="AD106" s="61">
        <v>9628.8050000000003</v>
      </c>
      <c r="AE106" s="61">
        <v>10362.365</v>
      </c>
      <c r="AF106" s="61">
        <v>13167.666999999999</v>
      </c>
      <c r="AG106" s="61">
        <v>993.77200000000005</v>
      </c>
      <c r="AH106" s="61">
        <v>176.29989850000001</v>
      </c>
      <c r="AI106" s="61">
        <v>17974.284245999999</v>
      </c>
      <c r="AJ106" s="61">
        <v>8280.1243622934398</v>
      </c>
      <c r="AK106" s="61">
        <v>796.01428850000002</v>
      </c>
      <c r="AL106" s="61">
        <v>4638.7501457854296</v>
      </c>
      <c r="AM106" s="61">
        <v>329.455956486307</v>
      </c>
      <c r="AN106" s="64">
        <v>139143.69703469149</v>
      </c>
      <c r="AP106" s="16">
        <v>4.5600000000000005</v>
      </c>
      <c r="AQ106" s="13">
        <v>8.64</v>
      </c>
      <c r="AR106" s="16">
        <v>4.8000000000000007</v>
      </c>
      <c r="AS106" s="13">
        <v>11.76</v>
      </c>
      <c r="AT106" s="16">
        <v>5.16</v>
      </c>
      <c r="AU106" s="13">
        <v>17.399999999999999</v>
      </c>
      <c r="AV106" s="16">
        <v>5.88</v>
      </c>
      <c r="AW106" s="9">
        <v>17.16</v>
      </c>
    </row>
    <row r="107" spans="1:49" x14ac:dyDescent="0.3">
      <c r="A107" s="21">
        <v>41640</v>
      </c>
      <c r="B107" s="61">
        <v>65565.129976900003</v>
      </c>
      <c r="C107" s="61">
        <v>13773.695319955001</v>
      </c>
      <c r="D107" s="61">
        <v>27428.245663682999</v>
      </c>
      <c r="E107" s="64">
        <v>8975.0189321029993</v>
      </c>
      <c r="F107" s="61">
        <v>115742.08989264102</v>
      </c>
      <c r="G107" s="11">
        <v>26.412031708642619</v>
      </c>
      <c r="H107" s="69">
        <v>28.034345939279952</v>
      </c>
      <c r="I107" s="69">
        <v>16.783340296670406</v>
      </c>
      <c r="J107" s="69">
        <v>33.01531303897486</v>
      </c>
      <c r="K107" s="11">
        <v>8.5691470463123132</v>
      </c>
      <c r="L107" s="70">
        <v>6.4201853735809484</v>
      </c>
      <c r="M107" s="69">
        <v>10.815662098772957</v>
      </c>
      <c r="N107" s="11">
        <v>1.9783569076592389</v>
      </c>
      <c r="O107" s="69">
        <v>2.0253880406420528</v>
      </c>
      <c r="P107" s="69">
        <v>1.9409025910652504</v>
      </c>
      <c r="Q107" s="11">
        <v>4.32</v>
      </c>
      <c r="R107" s="61">
        <v>8057.8897272727299</v>
      </c>
      <c r="S107" s="61">
        <v>4742.973</v>
      </c>
      <c r="T107" s="61">
        <v>11973.105</v>
      </c>
      <c r="U107" s="61">
        <v>5637.6746999999996</v>
      </c>
      <c r="V107" s="64">
        <v>22353.752700000001</v>
      </c>
      <c r="W107" s="61">
        <v>56630.868999999999</v>
      </c>
      <c r="X107" s="61">
        <v>3353.6260000000002</v>
      </c>
      <c r="Y107" s="61">
        <v>12347.781389333901</v>
      </c>
      <c r="Z107" s="61">
        <v>547.08967683751996</v>
      </c>
      <c r="AA107" s="61">
        <v>11691.0238114109</v>
      </c>
      <c r="AB107" s="61">
        <v>39.2157802729335</v>
      </c>
      <c r="AC107" s="64">
        <v>83502.879174487593</v>
      </c>
      <c r="AD107" s="61">
        <v>9790.4730231730391</v>
      </c>
      <c r="AE107" s="61">
        <v>9793.5459992923606</v>
      </c>
      <c r="AF107" s="61">
        <v>12909.165613864499</v>
      </c>
      <c r="AG107" s="61">
        <v>900.92899999999997</v>
      </c>
      <c r="AH107" s="61">
        <v>186.35172750000001</v>
      </c>
      <c r="AI107" s="61">
        <v>18178.545945499998</v>
      </c>
      <c r="AJ107" s="61">
        <v>8505.9354400214997</v>
      </c>
      <c r="AK107" s="61">
        <v>795.096631</v>
      </c>
      <c r="AL107" s="61">
        <v>4766.2168102612004</v>
      </c>
      <c r="AM107" s="61">
        <v>335.50887176672398</v>
      </c>
      <c r="AN107" s="64">
        <v>139461.19687281107</v>
      </c>
      <c r="AP107" s="16">
        <v>4.4399999999999995</v>
      </c>
      <c r="AQ107" s="13">
        <v>8.16</v>
      </c>
      <c r="AR107" s="16">
        <v>4.5600000000000005</v>
      </c>
      <c r="AS107" s="13">
        <v>12</v>
      </c>
      <c r="AT107" s="16">
        <v>4.8000000000000007</v>
      </c>
      <c r="AU107" s="13">
        <v>20.28</v>
      </c>
      <c r="AV107" s="16"/>
      <c r="AW107" s="9">
        <v>19.799999999999997</v>
      </c>
    </row>
    <row r="108" spans="1:49" x14ac:dyDescent="0.3">
      <c r="A108" s="20">
        <v>41671</v>
      </c>
      <c r="B108" s="61">
        <v>65694.845556300002</v>
      </c>
      <c r="C108" s="61">
        <v>13843.874411063</v>
      </c>
      <c r="D108" s="61">
        <v>27727.261889288999</v>
      </c>
      <c r="E108" s="64">
        <v>9020.4700081819992</v>
      </c>
      <c r="F108" s="61">
        <v>116286.45186483402</v>
      </c>
      <c r="G108" s="11">
        <v>26.870807576773871</v>
      </c>
      <c r="H108" s="69">
        <v>28.298966010716921</v>
      </c>
      <c r="I108" s="69">
        <v>16.792079552065417</v>
      </c>
      <c r="J108" s="69">
        <v>33.556208752618844</v>
      </c>
      <c r="K108" s="11">
        <v>8.5283087521029941</v>
      </c>
      <c r="L108" s="70">
        <v>6.3520008870919629</v>
      </c>
      <c r="M108" s="69">
        <v>10.287635810321621</v>
      </c>
      <c r="N108" s="11">
        <v>1.573835960313003</v>
      </c>
      <c r="O108" s="69">
        <v>1.4685126367093424</v>
      </c>
      <c r="P108" s="69">
        <v>1.7031621634800065</v>
      </c>
      <c r="Q108" s="11">
        <v>4.3</v>
      </c>
      <c r="R108" s="61">
        <v>8099.7340000000004</v>
      </c>
      <c r="S108" s="61">
        <v>4725.875</v>
      </c>
      <c r="T108" s="61">
        <v>11755.534</v>
      </c>
      <c r="U108" s="61">
        <v>5626.9889999999996</v>
      </c>
      <c r="V108" s="64">
        <v>22108.398000000001</v>
      </c>
      <c r="W108" s="61">
        <v>57143.888999939001</v>
      </c>
      <c r="X108" s="61">
        <v>3372.81</v>
      </c>
      <c r="Y108" s="61">
        <v>12632.765367702301</v>
      </c>
      <c r="Z108" s="61">
        <v>560.38664849407996</v>
      </c>
      <c r="AA108" s="61">
        <v>11963.842543008799</v>
      </c>
      <c r="AB108" s="61">
        <v>40.674832719910498</v>
      </c>
      <c r="AC108" s="64">
        <v>83813.731640406666</v>
      </c>
      <c r="AD108" s="61">
        <v>10309.054</v>
      </c>
      <c r="AE108" s="61">
        <v>10897.807000000001</v>
      </c>
      <c r="AF108" s="61">
        <v>13093.852999999999</v>
      </c>
      <c r="AG108" s="61">
        <v>918.096</v>
      </c>
      <c r="AH108" s="61">
        <v>185.551322</v>
      </c>
      <c r="AI108" s="61">
        <v>18294.093463000001</v>
      </c>
      <c r="AJ108" s="61">
        <v>9002.9084575039797</v>
      </c>
      <c r="AK108" s="61">
        <v>807.37833049999995</v>
      </c>
      <c r="AL108" s="61">
        <v>5185.0236207770704</v>
      </c>
      <c r="AM108" s="61">
        <v>345.490712376668</v>
      </c>
      <c r="AN108" s="64">
        <v>141791.95888025692</v>
      </c>
      <c r="AP108" s="16">
        <v>4.1999999999999993</v>
      </c>
      <c r="AQ108" s="13">
        <v>8.879999999999999</v>
      </c>
      <c r="AR108" s="16">
        <v>4.4399999999999995</v>
      </c>
      <c r="AS108" s="13">
        <v>12.120000000000001</v>
      </c>
      <c r="AT108" s="16">
        <v>4.68</v>
      </c>
      <c r="AU108" s="13">
        <v>22.080000000000002</v>
      </c>
      <c r="AV108" s="16">
        <v>3.84</v>
      </c>
      <c r="AW108" s="9">
        <v>20.759999999999998</v>
      </c>
    </row>
    <row r="109" spans="1:49" x14ac:dyDescent="0.3">
      <c r="A109" s="20">
        <v>41699</v>
      </c>
      <c r="B109" s="61">
        <v>65259.355840693002</v>
      </c>
      <c r="C109" s="61">
        <v>13964.766692121</v>
      </c>
      <c r="D109" s="61">
        <v>28090.008135729</v>
      </c>
      <c r="E109" s="64">
        <v>8768.7498366849995</v>
      </c>
      <c r="F109" s="61">
        <v>116082.88050522801</v>
      </c>
      <c r="G109" s="11">
        <v>24.533370625872152</v>
      </c>
      <c r="H109" s="69">
        <v>25.245979574918692</v>
      </c>
      <c r="I109" s="69">
        <v>15.113614278177737</v>
      </c>
      <c r="J109" s="69">
        <v>33.846129119697459</v>
      </c>
      <c r="K109" s="11">
        <v>8.4679797802710421</v>
      </c>
      <c r="L109" s="70">
        <v>6.257895577809828</v>
      </c>
      <c r="M109" s="69">
        <v>11.375784584375012</v>
      </c>
      <c r="N109" s="11">
        <v>1.5645734390072867</v>
      </c>
      <c r="O109" s="69">
        <v>1.3952677077475253</v>
      </c>
      <c r="P109" s="69">
        <v>1.8499777390643179</v>
      </c>
      <c r="Q109" s="11">
        <v>4.3</v>
      </c>
      <c r="R109" s="61">
        <v>8025.0497619047601</v>
      </c>
      <c r="S109" s="61">
        <v>4689.0720000000001</v>
      </c>
      <c r="T109" s="61">
        <v>11788.535952381</v>
      </c>
      <c r="U109" s="61">
        <v>5696.0429999999997</v>
      </c>
      <c r="V109" s="64">
        <v>22173.650952381002</v>
      </c>
      <c r="W109" s="61">
        <v>56929.960000038103</v>
      </c>
      <c r="X109" s="61">
        <v>3402.75</v>
      </c>
      <c r="Y109" s="61">
        <v>11578.969282198001</v>
      </c>
      <c r="Z109" s="61">
        <v>566.44828511429</v>
      </c>
      <c r="AA109" s="61">
        <v>10994.5030017179</v>
      </c>
      <c r="AB109" s="61">
        <v>41.761807378498197</v>
      </c>
      <c r="AC109" s="64">
        <v>83615.513710635001</v>
      </c>
      <c r="AD109" s="61">
        <v>10474.8540624334</v>
      </c>
      <c r="AE109" s="61">
        <v>11101.5701415535</v>
      </c>
      <c r="AF109" s="61">
        <v>13085.5192111867</v>
      </c>
      <c r="AG109" s="61">
        <v>899.89700000000005</v>
      </c>
      <c r="AH109" s="61">
        <v>176.063963</v>
      </c>
      <c r="AI109" s="61">
        <v>18296.767180999999</v>
      </c>
      <c r="AJ109" s="61">
        <v>9691.9700980371508</v>
      </c>
      <c r="AK109" s="61">
        <v>823.80522199999996</v>
      </c>
      <c r="AL109" s="61">
        <v>5466.5025693444204</v>
      </c>
      <c r="AM109" s="61">
        <v>351.39728863163901</v>
      </c>
      <c r="AN109" s="64">
        <v>142348.06073186969</v>
      </c>
      <c r="AP109" s="16">
        <v>4.08</v>
      </c>
      <c r="AQ109" s="13">
        <v>8.0400000000000009</v>
      </c>
      <c r="AR109" s="16">
        <v>4.08</v>
      </c>
      <c r="AS109" s="13">
        <v>12.24</v>
      </c>
      <c r="AT109" s="16">
        <v>4.32</v>
      </c>
      <c r="AU109" s="13">
        <v>19.919999999999998</v>
      </c>
      <c r="AV109" s="16">
        <v>3.7199999999999998</v>
      </c>
      <c r="AW109" s="9">
        <v>17.88</v>
      </c>
    </row>
    <row r="110" spans="1:49" x14ac:dyDescent="0.3">
      <c r="A110" s="20">
        <v>41730</v>
      </c>
      <c r="B110" s="61">
        <v>65388.114414999996</v>
      </c>
      <c r="C110" s="61">
        <v>14089.385329481</v>
      </c>
      <c r="D110" s="61">
        <v>28511.887613786999</v>
      </c>
      <c r="E110" s="64">
        <v>9119.9330801069991</v>
      </c>
      <c r="F110" s="61">
        <v>117109.32043837498</v>
      </c>
      <c r="G110" s="11">
        <v>26.128753305750863</v>
      </c>
      <c r="H110" s="69">
        <v>27.970359313594294</v>
      </c>
      <c r="I110" s="69">
        <v>15.24987607050376</v>
      </c>
      <c r="J110" s="69">
        <v>34.284568837278428</v>
      </c>
      <c r="K110" s="11">
        <v>8.7159404390390769</v>
      </c>
      <c r="L110" s="70">
        <v>5.9723921931852928</v>
      </c>
      <c r="M110" s="69">
        <v>11.071794970937495</v>
      </c>
      <c r="N110" s="11">
        <v>1.5915439607837103</v>
      </c>
      <c r="O110" s="69">
        <v>1.4654610817892866</v>
      </c>
      <c r="P110" s="69">
        <v>1.7693950851914799</v>
      </c>
      <c r="Q110" s="11">
        <v>4.25</v>
      </c>
      <c r="R110" s="61">
        <v>7978.4621904761898</v>
      </c>
      <c r="S110" s="61">
        <v>4728.2</v>
      </c>
      <c r="T110" s="61">
        <v>12088.763999999999</v>
      </c>
      <c r="U110" s="61">
        <v>5782.4707500000004</v>
      </c>
      <c r="V110" s="64">
        <v>22599.43475</v>
      </c>
      <c r="W110" s="61">
        <v>56018.82</v>
      </c>
      <c r="X110" s="61">
        <v>3434.453</v>
      </c>
      <c r="Y110" s="61">
        <v>11800.6315233307</v>
      </c>
      <c r="Z110" s="61">
        <v>570.738394323075</v>
      </c>
      <c r="AA110" s="61">
        <v>11068.4047286814</v>
      </c>
      <c r="AB110" s="61">
        <v>41.369013704050502</v>
      </c>
      <c r="AC110" s="64">
        <v>83314.303925268323</v>
      </c>
      <c r="AD110" s="61">
        <v>10962.5113115</v>
      </c>
      <c r="AE110" s="61">
        <v>11030.3386955275</v>
      </c>
      <c r="AF110" s="61">
        <v>13065.093216446699</v>
      </c>
      <c r="AG110" s="61">
        <v>877.83500000000004</v>
      </c>
      <c r="AH110" s="61">
        <v>181.6311015</v>
      </c>
      <c r="AI110" s="61">
        <v>18190.367314499999</v>
      </c>
      <c r="AJ110" s="61">
        <v>10463.299053668899</v>
      </c>
      <c r="AK110" s="61">
        <v>839.36859600000003</v>
      </c>
      <c r="AL110" s="61">
        <v>5942.6437582102499</v>
      </c>
      <c r="AM110" s="61">
        <v>358.34232268699799</v>
      </c>
      <c r="AN110" s="64">
        <v>142623.76213351419</v>
      </c>
      <c r="AP110" s="16">
        <v>3.96</v>
      </c>
      <c r="AQ110" s="13">
        <v>8.2799999999999994</v>
      </c>
      <c r="AR110" s="16">
        <v>3.96</v>
      </c>
      <c r="AS110" s="13">
        <v>12.48</v>
      </c>
      <c r="AT110" s="16">
        <v>4.4399999999999995</v>
      </c>
      <c r="AU110" s="13">
        <v>19.559999999999999</v>
      </c>
      <c r="AV110" s="16">
        <v>3.4799999999999995</v>
      </c>
      <c r="AW110" s="9">
        <v>20.759999999999998</v>
      </c>
    </row>
    <row r="111" spans="1:49" x14ac:dyDescent="0.3">
      <c r="A111" s="20">
        <v>41760</v>
      </c>
      <c r="B111" s="61">
        <v>65766.534992385001</v>
      </c>
      <c r="C111" s="61">
        <v>14118.000695794</v>
      </c>
      <c r="D111" s="61">
        <v>28889.136082473</v>
      </c>
      <c r="E111" s="64">
        <v>9037.2049931130005</v>
      </c>
      <c r="F111" s="61">
        <v>117810.876763765</v>
      </c>
      <c r="G111" s="11">
        <v>27.427716397807067</v>
      </c>
      <c r="H111" s="69">
        <v>30.483858889072962</v>
      </c>
      <c r="I111" s="69">
        <v>15.470669963980157</v>
      </c>
      <c r="J111" s="69">
        <v>34.061190931859919</v>
      </c>
      <c r="K111" s="11">
        <v>8.5526738198805123</v>
      </c>
      <c r="L111" s="70">
        <v>5.7994443883841766</v>
      </c>
      <c r="M111" s="69">
        <v>11.069368667306577</v>
      </c>
      <c r="N111" s="11">
        <v>1.241849285992547</v>
      </c>
      <c r="O111" s="69">
        <v>1.0215195241530253</v>
      </c>
      <c r="P111" s="69">
        <v>1.6340814842366758</v>
      </c>
      <c r="Q111" s="11">
        <v>4.1399999999999997</v>
      </c>
      <c r="R111" s="61">
        <v>8098.402</v>
      </c>
      <c r="S111" s="61">
        <v>4767.1379999999999</v>
      </c>
      <c r="T111" s="61">
        <v>12064.878904761899</v>
      </c>
      <c r="U111" s="61">
        <v>6083.3587500000003</v>
      </c>
      <c r="V111" s="64">
        <v>22915.375654761898</v>
      </c>
      <c r="W111" s="61">
        <v>55231.484000206001</v>
      </c>
      <c r="X111" s="61">
        <v>3477.1849999999999</v>
      </c>
      <c r="Y111" s="61">
        <v>13061.713606981501</v>
      </c>
      <c r="Z111" s="61">
        <v>576.27328310256996</v>
      </c>
      <c r="AA111" s="61">
        <v>11996.698264963999</v>
      </c>
      <c r="AB111" s="61">
        <v>41.774759136952802</v>
      </c>
      <c r="AC111" s="64">
        <v>83223.558520951003</v>
      </c>
      <c r="AD111" s="61">
        <v>11531.504837805</v>
      </c>
      <c r="AE111" s="61">
        <v>11528.681084994299</v>
      </c>
      <c r="AF111" s="61">
        <v>13402.515347715</v>
      </c>
      <c r="AG111" s="61">
        <v>1226.1489999999999</v>
      </c>
      <c r="AH111" s="61">
        <v>187.93015800000001</v>
      </c>
      <c r="AI111" s="61">
        <v>18192.795905999999</v>
      </c>
      <c r="AJ111" s="61">
        <v>11306.6236713744</v>
      </c>
      <c r="AK111" s="61">
        <v>859.18684949999999</v>
      </c>
      <c r="AL111" s="61">
        <v>6551.4383865954997</v>
      </c>
      <c r="AM111" s="61">
        <v>364.90347089946698</v>
      </c>
      <c r="AN111" s="64">
        <v>144542.60351884476</v>
      </c>
      <c r="AP111" s="16">
        <v>3.96</v>
      </c>
      <c r="AQ111" s="13">
        <v>7.68</v>
      </c>
      <c r="AR111" s="16">
        <v>4.08</v>
      </c>
      <c r="AS111" s="13">
        <v>12.24</v>
      </c>
      <c r="AT111" s="16">
        <v>4.32</v>
      </c>
      <c r="AU111" s="13">
        <v>17.16</v>
      </c>
      <c r="AV111" s="16">
        <v>3.96</v>
      </c>
      <c r="AW111" s="9">
        <v>22.56</v>
      </c>
    </row>
    <row r="112" spans="1:49" x14ac:dyDescent="0.3">
      <c r="A112" s="20">
        <v>41791</v>
      </c>
      <c r="B112" s="61">
        <v>66168.764287566999</v>
      </c>
      <c r="C112" s="61">
        <v>14148.013496157</v>
      </c>
      <c r="D112" s="61">
        <v>29223.803193149</v>
      </c>
      <c r="E112" s="64">
        <v>8734.6648568750006</v>
      </c>
      <c r="F112" s="61">
        <v>118275.24583374799</v>
      </c>
      <c r="G112" s="11">
        <v>26.578430844051667</v>
      </c>
      <c r="H112" s="69">
        <v>28.896511441683906</v>
      </c>
      <c r="I112" s="69">
        <v>15.226036140217682</v>
      </c>
      <c r="J112" s="69">
        <v>33.745644952398877</v>
      </c>
      <c r="K112" s="11">
        <v>8.2215048189788327</v>
      </c>
      <c r="L112" s="70">
        <v>6.1963520386099233</v>
      </c>
      <c r="M112" s="69">
        <v>9.4834937933566223</v>
      </c>
      <c r="N112" s="11">
        <v>1.367077825268709</v>
      </c>
      <c r="O112" s="69">
        <v>1.1871845049230478</v>
      </c>
      <c r="P112" s="69">
        <v>1.6914843293215895</v>
      </c>
      <c r="Q112" s="11">
        <v>3.94</v>
      </c>
      <c r="R112" s="61">
        <v>8142.1109999999999</v>
      </c>
      <c r="S112" s="61">
        <v>4789.1390000000001</v>
      </c>
      <c r="T112" s="61">
        <v>12204.374</v>
      </c>
      <c r="U112" s="61">
        <v>6139.6369500000001</v>
      </c>
      <c r="V112" s="64">
        <v>23133.149949999999</v>
      </c>
      <c r="W112" s="61">
        <v>55412.737999999998</v>
      </c>
      <c r="X112" s="61">
        <v>3525.183</v>
      </c>
      <c r="Y112" s="61">
        <v>11618.2261980313</v>
      </c>
      <c r="Z112" s="61">
        <v>579.24090378999495</v>
      </c>
      <c r="AA112" s="61">
        <v>10680.2541400216</v>
      </c>
      <c r="AB112" s="61">
        <v>43.951848460188202</v>
      </c>
      <c r="AC112" s="64">
        <v>83544.332063339505</v>
      </c>
      <c r="AD112" s="61">
        <v>11357.527</v>
      </c>
      <c r="AE112" s="61">
        <v>11247.934999999999</v>
      </c>
      <c r="AF112" s="61">
        <v>13809.134</v>
      </c>
      <c r="AG112" s="61">
        <v>1460.0530000000001</v>
      </c>
      <c r="AH112" s="61">
        <v>182.6638925</v>
      </c>
      <c r="AI112" s="61">
        <v>18311.7802405</v>
      </c>
      <c r="AJ112" s="61">
        <v>12122.1629747729</v>
      </c>
      <c r="AK112" s="61">
        <v>877.42279699999995</v>
      </c>
      <c r="AL112" s="61">
        <v>6737.7428226418197</v>
      </c>
      <c r="AM112" s="61">
        <v>368.14841856365399</v>
      </c>
      <c r="AN112" s="64">
        <v>145807.11972690694</v>
      </c>
      <c r="AP112" s="16">
        <v>3.96</v>
      </c>
      <c r="AQ112" s="13">
        <v>8.52</v>
      </c>
      <c r="AR112" s="16">
        <v>4.1999999999999993</v>
      </c>
      <c r="AS112" s="13">
        <v>10.44</v>
      </c>
      <c r="AT112" s="16">
        <v>4.4399999999999995</v>
      </c>
      <c r="AU112" s="13">
        <v>14.64</v>
      </c>
      <c r="AV112" s="16">
        <v>4.68</v>
      </c>
      <c r="AW112" s="9">
        <v>20.399999999999999</v>
      </c>
    </row>
    <row r="113" spans="1:49" ht="15" x14ac:dyDescent="0.25">
      <c r="A113" s="20">
        <v>41821</v>
      </c>
      <c r="B113" s="61">
        <v>66458.078092598997</v>
      </c>
      <c r="C113" s="61">
        <v>14241.056071061001</v>
      </c>
      <c r="D113" s="61">
        <v>29476.757812060001</v>
      </c>
      <c r="E113" s="64">
        <v>9040.9949389150006</v>
      </c>
      <c r="F113" s="61">
        <v>119216.88691463499</v>
      </c>
      <c r="G113" s="11">
        <v>24.957813606664963</v>
      </c>
      <c r="H113" s="69">
        <v>26.025322012966271</v>
      </c>
      <c r="I113" s="69">
        <v>15.202943041096539</v>
      </c>
      <c r="J113" s="69">
        <v>33.344070261990986</v>
      </c>
      <c r="K113" s="11">
        <v>8.05413924045423</v>
      </c>
      <c r="L113" s="70">
        <v>5.6506261608419788</v>
      </c>
      <c r="M113" s="69">
        <v>10.103122554276478</v>
      </c>
      <c r="N113" s="11">
        <v>1.2390792352240154</v>
      </c>
      <c r="O113" s="69">
        <v>1.1136074675088106</v>
      </c>
      <c r="P113" s="69">
        <v>1.4387413590719831</v>
      </c>
      <c r="Q113" s="11">
        <v>3.86</v>
      </c>
      <c r="R113" s="61">
        <v>7977.7780000000002</v>
      </c>
      <c r="S113" s="61">
        <v>4768.5929999999998</v>
      </c>
      <c r="T113" s="61">
        <v>12185.322</v>
      </c>
      <c r="U113" s="61">
        <v>5976.3685704545496</v>
      </c>
      <c r="V113" s="64">
        <v>22930.28357045455</v>
      </c>
      <c r="W113" s="61">
        <v>56971.68</v>
      </c>
      <c r="X113" s="61">
        <v>3583.2460000000001</v>
      </c>
      <c r="Y113" s="61">
        <v>10195.743891837001</v>
      </c>
      <c r="Z113" s="61">
        <v>578.57724146329997</v>
      </c>
      <c r="AA113" s="61">
        <v>9364.2513979899504</v>
      </c>
      <c r="AB113" s="61">
        <v>47.3518632761688</v>
      </c>
      <c r="AC113" s="64">
        <v>84847.927442488712</v>
      </c>
      <c r="AD113" s="61">
        <v>11362.423076845</v>
      </c>
      <c r="AE113" s="61">
        <v>10767.750514732201</v>
      </c>
      <c r="AF113" s="61">
        <v>14046.022379945</v>
      </c>
      <c r="AG113" s="61">
        <v>1050.223</v>
      </c>
      <c r="AH113" s="61">
        <v>173.86779799999999</v>
      </c>
      <c r="AI113" s="61">
        <v>18397.320626000001</v>
      </c>
      <c r="AJ113" s="61">
        <v>12841.6417103029</v>
      </c>
      <c r="AK113" s="61">
        <v>902.99983450000002</v>
      </c>
      <c r="AL113" s="61">
        <v>6913.0553691096402</v>
      </c>
      <c r="AM113" s="61">
        <v>371.89973105037598</v>
      </c>
      <c r="AN113" s="64">
        <v>147105.22128265383</v>
      </c>
      <c r="AP113" s="16">
        <v>3.96</v>
      </c>
      <c r="AQ113" s="13">
        <v>8.16</v>
      </c>
      <c r="AR113" s="16">
        <v>3.96</v>
      </c>
      <c r="AS113" s="13">
        <v>11.399999999999999</v>
      </c>
      <c r="AT113" s="16">
        <v>4.32</v>
      </c>
      <c r="AU113" s="13">
        <v>12.48</v>
      </c>
      <c r="AV113" s="16">
        <v>3.12</v>
      </c>
      <c r="AW113" s="9">
        <v>19.68</v>
      </c>
    </row>
    <row r="114" spans="1:49" ht="15" x14ac:dyDescent="0.25">
      <c r="A114" s="20">
        <v>41852</v>
      </c>
      <c r="B114" s="61">
        <v>67327.851470598995</v>
      </c>
      <c r="C114" s="61">
        <v>14354.085870336001</v>
      </c>
      <c r="D114" s="61">
        <v>29800.063759446999</v>
      </c>
      <c r="E114" s="64">
        <v>9032.4802558690008</v>
      </c>
      <c r="F114" s="61">
        <v>120514.481356251</v>
      </c>
      <c r="G114" s="11">
        <v>24.736555562183391</v>
      </c>
      <c r="H114" s="69">
        <v>26.571384079799781</v>
      </c>
      <c r="I114" s="69">
        <v>14.587982654580076</v>
      </c>
      <c r="J114" s="69">
        <v>32.944830229592128</v>
      </c>
      <c r="K114" s="11">
        <v>7.6667139531344972</v>
      </c>
      <c r="L114" s="70">
        <v>5.5018822049095393</v>
      </c>
      <c r="M114" s="69">
        <v>9.1105911661443617</v>
      </c>
      <c r="N114" s="11">
        <v>1.3430400832379437</v>
      </c>
      <c r="O114" s="69">
        <v>1.2883507273028563</v>
      </c>
      <c r="P114" s="69">
        <v>1.4114953529957284</v>
      </c>
      <c r="Q114" s="11">
        <v>3.67</v>
      </c>
      <c r="R114" s="61">
        <v>8142.2067999999999</v>
      </c>
      <c r="S114" s="61">
        <v>4708.0050000000001</v>
      </c>
      <c r="T114" s="61">
        <v>12069.72545</v>
      </c>
      <c r="U114" s="61">
        <v>5841.7793174999997</v>
      </c>
      <c r="V114" s="64">
        <v>22619.5097675</v>
      </c>
      <c r="W114" s="61">
        <v>57690.917000000001</v>
      </c>
      <c r="X114" s="61">
        <v>3557.9009999999998</v>
      </c>
      <c r="Y114" s="61">
        <v>10125.504438403001</v>
      </c>
      <c r="Z114" s="61">
        <v>580.98044524049999</v>
      </c>
      <c r="AA114" s="61">
        <v>9296.5690458825593</v>
      </c>
      <c r="AB114" s="61">
        <v>47.312533043531801</v>
      </c>
      <c r="AC114" s="64">
        <v>85230.931072217412</v>
      </c>
      <c r="AD114" s="61">
        <v>11740.023810344999</v>
      </c>
      <c r="AE114" s="61">
        <v>10785.4973470241</v>
      </c>
      <c r="AF114" s="61">
        <v>14195.3027038665</v>
      </c>
      <c r="AG114" s="61">
        <v>1037.117</v>
      </c>
      <c r="AH114" s="61">
        <v>158.60780349999999</v>
      </c>
      <c r="AI114" s="61">
        <v>18474.578635499998</v>
      </c>
      <c r="AJ114" s="61">
        <v>13840.9201321525</v>
      </c>
      <c r="AK114" s="61">
        <v>939.1599185</v>
      </c>
      <c r="AL114" s="61">
        <v>7451.8913631327996</v>
      </c>
      <c r="AM114" s="61">
        <v>379.30087172404598</v>
      </c>
      <c r="AN114" s="64">
        <v>148570.94618824869</v>
      </c>
      <c r="AP114" s="16">
        <v>3.5999999999999996</v>
      </c>
      <c r="AQ114" s="13">
        <v>7.8000000000000007</v>
      </c>
      <c r="AR114" s="16">
        <v>3.5999999999999996</v>
      </c>
      <c r="AS114" s="13">
        <v>10.44</v>
      </c>
      <c r="AT114" s="16">
        <v>3.7199999999999998</v>
      </c>
      <c r="AU114" s="13">
        <v>12.72</v>
      </c>
      <c r="AV114" s="16">
        <v>4.08</v>
      </c>
      <c r="AW114" s="9">
        <v>19.919999999999998</v>
      </c>
    </row>
    <row r="115" spans="1:49" ht="15" x14ac:dyDescent="0.25">
      <c r="A115" s="20">
        <v>41883</v>
      </c>
      <c r="B115" s="61">
        <v>67730.497433056997</v>
      </c>
      <c r="C115" s="61">
        <v>14426.432400211001</v>
      </c>
      <c r="D115" s="61">
        <v>30172.775293113002</v>
      </c>
      <c r="E115" s="64">
        <v>9044.9396277550004</v>
      </c>
      <c r="F115" s="61">
        <v>121374.64475413598</v>
      </c>
      <c r="G115" s="11">
        <v>24.962352136693131</v>
      </c>
      <c r="H115" s="69">
        <v>27.061107365624707</v>
      </c>
      <c r="I115" s="69">
        <v>14.389216938665404</v>
      </c>
      <c r="J115" s="69">
        <v>32.097890084746204</v>
      </c>
      <c r="K115" s="11">
        <v>7.3536800904046364</v>
      </c>
      <c r="L115" s="70">
        <v>5.2648061730301059</v>
      </c>
      <c r="M115" s="69">
        <v>8.8290249133065366</v>
      </c>
      <c r="N115" s="11">
        <v>1.2830019285065295</v>
      </c>
      <c r="O115" s="69">
        <v>1.0518275822548373</v>
      </c>
      <c r="P115" s="69">
        <v>1.6187405267488699</v>
      </c>
      <c r="Q115" s="11">
        <v>3.58</v>
      </c>
      <c r="R115" s="61">
        <v>8182.4049999999997</v>
      </c>
      <c r="S115" s="61">
        <v>4883.9579999999996</v>
      </c>
      <c r="T115" s="61">
        <v>12248.254000000001</v>
      </c>
      <c r="U115" s="61">
        <v>6117.6009999999997</v>
      </c>
      <c r="V115" s="64">
        <v>23249.812999999998</v>
      </c>
      <c r="W115" s="61">
        <v>57448.650999999998</v>
      </c>
      <c r="X115" s="61">
        <v>3571.933</v>
      </c>
      <c r="Y115" s="61">
        <v>10315.978404314201</v>
      </c>
      <c r="Z115" s="61">
        <v>585.78126963269995</v>
      </c>
      <c r="AA115" s="61">
        <v>9567.0776713781106</v>
      </c>
      <c r="AB115" s="61">
        <v>46.6326859140026</v>
      </c>
      <c r="AC115" s="64">
        <v>85558.446316654779</v>
      </c>
      <c r="AD115" s="61">
        <v>12239.687</v>
      </c>
      <c r="AE115" s="61">
        <v>10599.540999999999</v>
      </c>
      <c r="AF115" s="61">
        <v>14604.148999999999</v>
      </c>
      <c r="AG115" s="61">
        <v>1108.2570000000001</v>
      </c>
      <c r="AH115" s="61">
        <v>141.70561499999999</v>
      </c>
      <c r="AI115" s="61">
        <v>18568.049824500002</v>
      </c>
      <c r="AJ115" s="61">
        <v>14025.238188035701</v>
      </c>
      <c r="AK115" s="61">
        <v>959.47857850000003</v>
      </c>
      <c r="AL115" s="61">
        <v>7661.0784545267998</v>
      </c>
      <c r="AM115" s="61">
        <v>381.39194440169803</v>
      </c>
      <c r="AN115" s="64">
        <v>149762.08212376197</v>
      </c>
      <c r="AP115" s="16">
        <v>3.4799999999999995</v>
      </c>
      <c r="AQ115" s="13">
        <v>7.4399999999999995</v>
      </c>
      <c r="AR115" s="16">
        <v>3.3600000000000003</v>
      </c>
      <c r="AS115" s="13">
        <v>9.36</v>
      </c>
      <c r="AT115" s="16">
        <v>3.5999999999999996</v>
      </c>
      <c r="AU115" s="13">
        <v>12.120000000000001</v>
      </c>
      <c r="AV115" s="16">
        <v>4.8000000000000007</v>
      </c>
      <c r="AW115" s="9">
        <v>20.04</v>
      </c>
    </row>
    <row r="116" spans="1:49" ht="15" x14ac:dyDescent="0.25">
      <c r="A116" s="20">
        <v>41913</v>
      </c>
      <c r="B116" s="61">
        <v>68033.964476630994</v>
      </c>
      <c r="C116" s="61">
        <v>14542.214164871</v>
      </c>
      <c r="D116" s="61">
        <v>30651.802285876001</v>
      </c>
      <c r="E116" s="64">
        <v>8692.3673476500007</v>
      </c>
      <c r="F116" s="61">
        <v>121920.34827502799</v>
      </c>
      <c r="G116" s="11">
        <v>24.140386595713494</v>
      </c>
      <c r="H116" s="69">
        <v>26.079612161247596</v>
      </c>
      <c r="I116" s="69">
        <v>14.479213412056559</v>
      </c>
      <c r="J116" s="69">
        <v>31.375564437270441</v>
      </c>
      <c r="K116" s="11">
        <v>7.3109124194682353</v>
      </c>
      <c r="L116" s="70">
        <v>5.3210779848427414</v>
      </c>
      <c r="M116" s="69">
        <v>8.8672979948331871</v>
      </c>
      <c r="N116" s="11">
        <v>1.4164985210673096</v>
      </c>
      <c r="O116" s="69">
        <v>1.2244827463166235</v>
      </c>
      <c r="P116" s="69">
        <v>1.7332163860362249</v>
      </c>
      <c r="Q116" s="11">
        <v>3.57</v>
      </c>
      <c r="R116" s="61">
        <v>8046.06</v>
      </c>
      <c r="S116" s="61">
        <v>4801.4290000000001</v>
      </c>
      <c r="T116" s="61">
        <v>11947.594999999999</v>
      </c>
      <c r="U116" s="61">
        <v>6071.5950000000003</v>
      </c>
      <c r="V116" s="64">
        <v>22820.618999999999</v>
      </c>
      <c r="W116" s="61">
        <v>58071.220999999998</v>
      </c>
      <c r="X116" s="61">
        <v>3599.4720000000002</v>
      </c>
      <c r="Y116" s="61">
        <v>11948.004880783201</v>
      </c>
      <c r="Z116" s="61">
        <v>592.42963044159501</v>
      </c>
      <c r="AA116" s="61">
        <v>11080.325806491001</v>
      </c>
      <c r="AB116" s="61">
        <v>47.581217146020897</v>
      </c>
      <c r="AC116" s="64">
        <v>85903.839487587786</v>
      </c>
      <c r="AD116" s="61">
        <v>12176.286</v>
      </c>
      <c r="AE116" s="61">
        <v>10892.788</v>
      </c>
      <c r="AF116" s="61">
        <v>14768.473</v>
      </c>
      <c r="AG116" s="61">
        <v>962.39599999999996</v>
      </c>
      <c r="AH116" s="61">
        <v>139.3263925</v>
      </c>
      <c r="AI116" s="61">
        <v>18576.105361499998</v>
      </c>
      <c r="AJ116" s="61">
        <v>13029.7133484519</v>
      </c>
      <c r="AK116" s="61">
        <v>954.71518200000003</v>
      </c>
      <c r="AL116" s="61">
        <v>7294.5744955711398</v>
      </c>
      <c r="AM116" s="61">
        <v>380.26108528444598</v>
      </c>
      <c r="AN116" s="64">
        <v>149728.80719118411</v>
      </c>
      <c r="AP116" s="16">
        <v>3.5999999999999996</v>
      </c>
      <c r="AQ116" s="13">
        <v>7.4399999999999995</v>
      </c>
      <c r="AR116" s="16">
        <v>3.4799999999999995</v>
      </c>
      <c r="AS116" s="13">
        <v>9.120000000000001</v>
      </c>
      <c r="AT116" s="16">
        <v>3.84</v>
      </c>
      <c r="AU116" s="13">
        <v>15.24</v>
      </c>
      <c r="AV116" s="16">
        <v>5.16</v>
      </c>
      <c r="AW116" s="9">
        <v>17.399999999999999</v>
      </c>
    </row>
    <row r="117" spans="1:49" ht="15" x14ac:dyDescent="0.25">
      <c r="A117" s="20">
        <v>41944</v>
      </c>
      <c r="B117" s="61">
        <v>69824.921463933002</v>
      </c>
      <c r="C117" s="61">
        <v>14691.02463059</v>
      </c>
      <c r="D117" s="61">
        <v>31194.060844418</v>
      </c>
      <c r="E117" s="64">
        <v>9048.8023577109998</v>
      </c>
      <c r="F117" s="61">
        <v>124758.80929665199</v>
      </c>
      <c r="G117" s="11">
        <v>23.933469138164995</v>
      </c>
      <c r="H117" s="69">
        <v>25.50276779642509</v>
      </c>
      <c r="I117" s="69">
        <v>14.75867164799423</v>
      </c>
      <c r="J117" s="69">
        <v>31.155112929897008</v>
      </c>
      <c r="K117" s="11">
        <v>6.8987822627539384</v>
      </c>
      <c r="L117" s="70">
        <v>5.2204692214107213</v>
      </c>
      <c r="M117" s="69">
        <v>8.198723638467083</v>
      </c>
      <c r="N117" s="11">
        <v>1.5128841476348087</v>
      </c>
      <c r="O117" s="69">
        <v>1.4029675997861781</v>
      </c>
      <c r="P117" s="69">
        <v>1.6661345458542656</v>
      </c>
      <c r="Q117" s="11">
        <v>3.65</v>
      </c>
      <c r="R117" s="61">
        <v>8346.9789999999994</v>
      </c>
      <c r="S117" s="61">
        <v>4879.1970000000001</v>
      </c>
      <c r="T117" s="61">
        <v>12853.964</v>
      </c>
      <c r="U117" s="61">
        <v>6228.6367499999997</v>
      </c>
      <c r="V117" s="64">
        <v>23961.797749999998</v>
      </c>
      <c r="W117" s="61">
        <v>59069.760999999999</v>
      </c>
      <c r="X117" s="61">
        <v>3627.8760000000002</v>
      </c>
      <c r="Y117" s="61">
        <v>12672.883791087101</v>
      </c>
      <c r="Z117" s="61">
        <v>596.61915881940502</v>
      </c>
      <c r="AA117" s="61">
        <v>11731.4362506694</v>
      </c>
      <c r="AB117" s="61">
        <v>47.9557239493369</v>
      </c>
      <c r="AC117" s="64">
        <v>88149.545725287768</v>
      </c>
      <c r="AD117" s="61">
        <v>12254.1620595</v>
      </c>
      <c r="AE117" s="61">
        <v>10275.042789728301</v>
      </c>
      <c r="AF117" s="61">
        <v>14985.445815646999</v>
      </c>
      <c r="AG117" s="61">
        <v>879.59</v>
      </c>
      <c r="AH117" s="61">
        <v>143.96886850000001</v>
      </c>
      <c r="AI117" s="61">
        <v>18583.103633999999</v>
      </c>
      <c r="AJ117" s="61">
        <v>12798.3413903126</v>
      </c>
      <c r="AK117" s="61">
        <v>968.29707980201795</v>
      </c>
      <c r="AL117" s="61">
        <v>7057.4914770034002</v>
      </c>
      <c r="AM117" s="61">
        <v>381.02492016715303</v>
      </c>
      <c r="AN117" s="64">
        <v>151598.98096560716</v>
      </c>
      <c r="AP117" s="16">
        <v>3.4799999999999995</v>
      </c>
      <c r="AQ117" s="13">
        <v>6.9599999999999991</v>
      </c>
      <c r="AR117" s="16">
        <v>3.5999999999999996</v>
      </c>
      <c r="AS117" s="13">
        <v>9.48</v>
      </c>
      <c r="AT117" s="16">
        <v>3.84</v>
      </c>
      <c r="AU117" s="13">
        <v>10.68</v>
      </c>
      <c r="AV117" s="16">
        <v>4.68</v>
      </c>
      <c r="AW117" s="9">
        <v>17.88</v>
      </c>
    </row>
    <row r="118" spans="1:49" ht="15" x14ac:dyDescent="0.25">
      <c r="A118" s="20">
        <v>41974</v>
      </c>
      <c r="B118" s="61">
        <v>70255.531534616995</v>
      </c>
      <c r="C118" s="61">
        <v>14760.744088306001</v>
      </c>
      <c r="D118" s="61">
        <v>31579.011781309</v>
      </c>
      <c r="E118" s="64">
        <v>8819.9903718999994</v>
      </c>
      <c r="F118" s="61">
        <v>125415.277776132</v>
      </c>
      <c r="G118" s="11">
        <v>23.702525572450863</v>
      </c>
      <c r="H118" s="69">
        <v>23.964291361547403</v>
      </c>
      <c r="I118" s="69">
        <v>15.010740828005918</v>
      </c>
      <c r="J118" s="69">
        <v>30.34777356348712</v>
      </c>
      <c r="K118" s="11">
        <v>6.8751071984544314</v>
      </c>
      <c r="L118" s="70">
        <v>5.2742914788392188</v>
      </c>
      <c r="M118" s="69">
        <v>7.9730256528947256</v>
      </c>
      <c r="N118" s="11">
        <v>1.3937931498209903</v>
      </c>
      <c r="O118" s="69">
        <v>1.2304519005111727</v>
      </c>
      <c r="P118" s="69">
        <v>1.7107067853237408</v>
      </c>
      <c r="Q118" s="11">
        <v>3.73</v>
      </c>
      <c r="R118" s="61">
        <v>8715.1949999999997</v>
      </c>
      <c r="S118" s="61">
        <v>5160.6040000000003</v>
      </c>
      <c r="T118" s="61">
        <v>13659.306</v>
      </c>
      <c r="U118" s="61">
        <v>6670.9083000000001</v>
      </c>
      <c r="V118" s="64">
        <v>25490.818299999999</v>
      </c>
      <c r="W118" s="61">
        <v>59986.525999999998</v>
      </c>
      <c r="X118" s="61">
        <v>3636.7249999999999</v>
      </c>
      <c r="Y118" s="61">
        <v>12662.707433810299</v>
      </c>
      <c r="Z118" s="61">
        <v>599.56342408854005</v>
      </c>
      <c r="AA118" s="61">
        <v>11862.829294818701</v>
      </c>
      <c r="AB118" s="61">
        <v>47.872794203369502</v>
      </c>
      <c r="AC118" s="64">
        <v>90465.638068876768</v>
      </c>
      <c r="AD118" s="61">
        <v>12683.856487372501</v>
      </c>
      <c r="AE118" s="61">
        <v>9484.9765905942004</v>
      </c>
      <c r="AF118" s="61">
        <v>15401.515945718</v>
      </c>
      <c r="AG118" s="61">
        <v>1136.3009999999999</v>
      </c>
      <c r="AH118" s="61">
        <v>196.92497233</v>
      </c>
      <c r="AI118" s="61">
        <v>18594.186380537001</v>
      </c>
      <c r="AJ118" s="61">
        <v>12995.3666057013</v>
      </c>
      <c r="AK118" s="61">
        <v>989.55239900000004</v>
      </c>
      <c r="AL118" s="61">
        <v>6954.3878565168097</v>
      </c>
      <c r="AM118" s="61">
        <v>389.72986529098603</v>
      </c>
      <c r="AN118" s="64">
        <v>154604.20072832197</v>
      </c>
      <c r="AP118" s="16">
        <v>3.4799999999999995</v>
      </c>
      <c r="AQ118" s="13">
        <v>6.9599999999999991</v>
      </c>
      <c r="AR118" s="16">
        <v>3.5999999999999996</v>
      </c>
      <c r="AS118" s="13">
        <v>8.52</v>
      </c>
      <c r="AT118" s="16">
        <v>3.84</v>
      </c>
      <c r="AU118" s="13">
        <v>12.72</v>
      </c>
      <c r="AV118" s="16">
        <v>3.12</v>
      </c>
      <c r="AW118" s="9">
        <v>17.88</v>
      </c>
    </row>
    <row r="119" spans="1:49" ht="15" x14ac:dyDescent="0.25">
      <c r="A119" s="21">
        <v>42005</v>
      </c>
      <c r="B119" s="61">
        <v>70467.613015872994</v>
      </c>
      <c r="C119" s="61">
        <v>14828.789951237</v>
      </c>
      <c r="D119" s="61">
        <v>31737.148958720001</v>
      </c>
      <c r="E119" s="64">
        <v>9523.6364489459993</v>
      </c>
      <c r="F119" s="61">
        <v>126557.188374776</v>
      </c>
      <c r="G119" s="11">
        <v>24.096004417675232</v>
      </c>
      <c r="H119" s="69">
        <v>24.770099273516159</v>
      </c>
      <c r="I119" s="69">
        <v>15.33345316100732</v>
      </c>
      <c r="J119" s="69">
        <v>30.472606645070002</v>
      </c>
      <c r="K119" s="11">
        <v>7.0701299105733071</v>
      </c>
      <c r="L119" s="70">
        <v>5.2847722854794892</v>
      </c>
      <c r="M119" s="69">
        <v>8.3226654049551438</v>
      </c>
      <c r="N119" s="11">
        <v>1.597160986435902</v>
      </c>
      <c r="O119" s="69">
        <v>1.5164041911724901</v>
      </c>
      <c r="P119" s="69">
        <v>1.6994628902479114</v>
      </c>
      <c r="Q119" s="11">
        <v>3.75</v>
      </c>
      <c r="R119" s="61">
        <v>8826.1173337519049</v>
      </c>
      <c r="S119" s="61">
        <v>5142.750500997</v>
      </c>
      <c r="T119" s="61">
        <v>13639.938</v>
      </c>
      <c r="U119" s="61">
        <v>6632.0919000000004</v>
      </c>
      <c r="V119" s="64">
        <v>25414.780400996999</v>
      </c>
      <c r="W119" s="61">
        <v>60427.361761904758</v>
      </c>
      <c r="X119" s="61">
        <v>3650.9730000000004</v>
      </c>
      <c r="Y119" s="61">
        <v>13476.617841077554</v>
      </c>
      <c r="Z119" s="61">
        <v>614.00856720293518</v>
      </c>
      <c r="AA119" s="61">
        <v>12577.726616569435</v>
      </c>
      <c r="AB119" s="61">
        <v>46.773605212071388</v>
      </c>
      <c r="AC119" s="64">
        <v>90959.241349400749</v>
      </c>
      <c r="AD119" s="61">
        <v>13130.561948499999</v>
      </c>
      <c r="AE119" s="61">
        <v>9589.8665609855707</v>
      </c>
      <c r="AF119" s="61">
        <v>15374.204571008571</v>
      </c>
      <c r="AG119" s="61">
        <v>1083.8880000000001</v>
      </c>
      <c r="AH119" s="61">
        <v>227.24428533</v>
      </c>
      <c r="AI119" s="61">
        <v>18486.309256667497</v>
      </c>
      <c r="AJ119" s="61">
        <v>13028.379420965482</v>
      </c>
      <c r="AK119" s="61">
        <v>1004.8061494999999</v>
      </c>
      <c r="AL119" s="61">
        <v>6893.0843811426585</v>
      </c>
      <c r="AM119" s="61">
        <v>403.41056618296091</v>
      </c>
      <c r="AN119" s="64">
        <v>155588.00659503223</v>
      </c>
      <c r="AP119" s="16">
        <v>3.3600000000000003</v>
      </c>
      <c r="AQ119" s="13">
        <v>6.24</v>
      </c>
      <c r="AR119" s="16">
        <v>3.24</v>
      </c>
      <c r="AS119" s="13">
        <v>9.120000000000001</v>
      </c>
      <c r="AT119" s="16">
        <v>3.4799999999999995</v>
      </c>
      <c r="AU119" s="13">
        <v>14.399999999999999</v>
      </c>
      <c r="AV119" s="16">
        <v>5.4</v>
      </c>
      <c r="AW119" s="9">
        <v>20.52</v>
      </c>
    </row>
    <row r="120" spans="1:49" ht="15" x14ac:dyDescent="0.25">
      <c r="A120" s="20">
        <v>42036</v>
      </c>
      <c r="B120" s="61">
        <v>70127.490674633998</v>
      </c>
      <c r="C120" s="61">
        <v>14883.444062656999</v>
      </c>
      <c r="D120" s="61">
        <v>31939.024774992999</v>
      </c>
      <c r="E120" s="64">
        <v>9126.0257688479996</v>
      </c>
      <c r="F120" s="61">
        <v>126075.985281132</v>
      </c>
      <c r="G120" s="11">
        <v>25.234454506174483</v>
      </c>
      <c r="H120" s="69">
        <v>26.275318029970286</v>
      </c>
      <c r="I120" s="69">
        <v>15.402136517196087</v>
      </c>
      <c r="J120" s="69">
        <v>31.146985890800082</v>
      </c>
      <c r="K120" s="11">
        <v>7.1278456061208804</v>
      </c>
      <c r="L120" s="70">
        <v>5.5181542645438171</v>
      </c>
      <c r="M120" s="69">
        <v>7.8036065890156969</v>
      </c>
      <c r="N120" s="11">
        <v>1.684601636833142</v>
      </c>
      <c r="O120" s="69">
        <v>1.6581105727950991</v>
      </c>
      <c r="P120" s="69">
        <v>1.7358640988313598</v>
      </c>
      <c r="Q120" s="11">
        <v>3.73</v>
      </c>
      <c r="R120" s="61">
        <v>9072.6020000000008</v>
      </c>
      <c r="S120" s="61">
        <v>5188.5173789404998</v>
      </c>
      <c r="T120" s="61">
        <v>13384.962999999998</v>
      </c>
      <c r="U120" s="61">
        <v>6762.9544500000029</v>
      </c>
      <c r="V120" s="64">
        <v>25336.434828940502</v>
      </c>
      <c r="W120" s="61">
        <v>59786.558999999994</v>
      </c>
      <c r="X120" s="61">
        <v>3669.6210000000001</v>
      </c>
      <c r="Y120" s="61">
        <v>13464.067694018058</v>
      </c>
      <c r="Z120" s="61">
        <v>632.73463008226508</v>
      </c>
      <c r="AA120" s="61">
        <v>12542.350880688113</v>
      </c>
      <c r="AB120" s="61">
        <v>47.376621599392053</v>
      </c>
      <c r="AC120" s="64">
        <v>90299.689650753309</v>
      </c>
      <c r="AD120" s="61">
        <v>13338.521599</v>
      </c>
      <c r="AE120" s="61">
        <v>10184.925999999999</v>
      </c>
      <c r="AF120" s="61">
        <v>15739.519</v>
      </c>
      <c r="AG120" s="61">
        <v>940.64699999999993</v>
      </c>
      <c r="AH120" s="61">
        <v>205.20878349999998</v>
      </c>
      <c r="AI120" s="61">
        <v>18399.158909630503</v>
      </c>
      <c r="AJ120" s="61">
        <v>13647.401666835965</v>
      </c>
      <c r="AK120" s="61">
        <v>1031.045629</v>
      </c>
      <c r="AL120" s="61">
        <v>7096.8060267225446</v>
      </c>
      <c r="AM120" s="61">
        <v>408.11149485549981</v>
      </c>
      <c r="AN120" s="64">
        <v>156281.20071714174</v>
      </c>
      <c r="AP120" s="16">
        <v>3.24</v>
      </c>
      <c r="AQ120" s="13">
        <v>5.16</v>
      </c>
      <c r="AR120" s="16">
        <v>3.24</v>
      </c>
      <c r="AS120" s="13">
        <v>10.199999999999999</v>
      </c>
      <c r="AT120" s="16">
        <v>3.5999999999999996</v>
      </c>
      <c r="AU120" s="13">
        <v>12.48</v>
      </c>
      <c r="AV120" s="16">
        <v>5.16</v>
      </c>
      <c r="AW120" s="9">
        <v>20.04</v>
      </c>
    </row>
    <row r="121" spans="1:49" ht="15" x14ac:dyDescent="0.25">
      <c r="A121" s="20">
        <v>42064</v>
      </c>
      <c r="B121" s="61">
        <v>70094.153396256006</v>
      </c>
      <c r="C121" s="61">
        <v>14984.897491348</v>
      </c>
      <c r="D121" s="61">
        <v>32327.534700623</v>
      </c>
      <c r="E121" s="64">
        <v>9152.5812855059994</v>
      </c>
      <c r="F121" s="61">
        <v>126559.166873733</v>
      </c>
      <c r="G121" s="11">
        <v>23.299889255728694</v>
      </c>
      <c r="H121" s="69">
        <v>24.720736570128857</v>
      </c>
      <c r="I121" s="69">
        <v>13.730764952547478</v>
      </c>
      <c r="J121" s="69">
        <v>30.790077344049799</v>
      </c>
      <c r="K121" s="11">
        <v>7.1450969129499748</v>
      </c>
      <c r="L121" s="70">
        <v>5.4522568421928517</v>
      </c>
      <c r="M121" s="69">
        <v>8.1683457396932528</v>
      </c>
      <c r="N121" s="11">
        <v>1.4588164771542831</v>
      </c>
      <c r="O121" s="69">
        <v>1.2203524717978489</v>
      </c>
      <c r="P121" s="69">
        <v>1.8134075907534819</v>
      </c>
      <c r="Q121" s="11">
        <v>3.67</v>
      </c>
      <c r="R121" s="61">
        <v>8878.8998082446396</v>
      </c>
      <c r="S121" s="61">
        <v>5184.0789063579996</v>
      </c>
      <c r="T121" s="61">
        <v>13468.071</v>
      </c>
      <c r="U121" s="61">
        <v>6433.7468999999955</v>
      </c>
      <c r="V121" s="64">
        <v>25085.896806357992</v>
      </c>
      <c r="W121" s="61">
        <v>59606.58</v>
      </c>
      <c r="X121" s="61">
        <v>3705.5129999999999</v>
      </c>
      <c r="Y121" s="61">
        <v>11904.060621304692</v>
      </c>
      <c r="Z121" s="61">
        <v>641.62364998090493</v>
      </c>
      <c r="AA121" s="61">
        <v>11373.882327675228</v>
      </c>
      <c r="AB121" s="61">
        <v>59.777590697513567</v>
      </c>
      <c r="AC121" s="64">
        <v>89510.014159270868</v>
      </c>
      <c r="AD121" s="61">
        <v>13055.860278999999</v>
      </c>
      <c r="AE121" s="61">
        <v>9967.3738718431996</v>
      </c>
      <c r="AF121" s="61">
        <v>15803.281858594542</v>
      </c>
      <c r="AG121" s="61">
        <v>912.90000000000009</v>
      </c>
      <c r="AH121" s="61">
        <v>205.72166049999998</v>
      </c>
      <c r="AI121" s="61">
        <v>18278.322478499998</v>
      </c>
      <c r="AJ121" s="61">
        <v>14539.252116773307</v>
      </c>
      <c r="AK121" s="61">
        <v>1053.3296700000001</v>
      </c>
      <c r="AL121" s="61">
        <v>7311.2219430954538</v>
      </c>
      <c r="AM121" s="61">
        <v>409.84759040033396</v>
      </c>
      <c r="AN121" s="64">
        <v>155604.98656098614</v>
      </c>
      <c r="AP121" s="16">
        <v>3.3600000000000003</v>
      </c>
      <c r="AQ121" s="13">
        <v>5.28</v>
      </c>
      <c r="AR121" s="16">
        <v>3.4799999999999995</v>
      </c>
      <c r="AS121" s="13">
        <v>9.84</v>
      </c>
      <c r="AT121" s="16">
        <v>3.7199999999999998</v>
      </c>
      <c r="AU121" s="13">
        <v>13.080000000000002</v>
      </c>
      <c r="AV121" s="16">
        <v>5.16</v>
      </c>
      <c r="AW121" s="9">
        <v>19.32</v>
      </c>
    </row>
    <row r="122" spans="1:49" ht="15" x14ac:dyDescent="0.25">
      <c r="A122" s="20">
        <v>42095</v>
      </c>
      <c r="B122" s="61">
        <v>70180.506110275004</v>
      </c>
      <c r="C122" s="61">
        <v>15085.988004864999</v>
      </c>
      <c r="D122" s="61">
        <v>32816.129443113001</v>
      </c>
      <c r="E122" s="64">
        <v>9141.6188143079999</v>
      </c>
      <c r="F122" s="61">
        <v>127224.24237256101</v>
      </c>
      <c r="G122" s="11">
        <v>23.619520297404737</v>
      </c>
      <c r="H122" s="69">
        <v>24.946302742901871</v>
      </c>
      <c r="I122" s="69">
        <v>14.201427247366844</v>
      </c>
      <c r="J122" s="69">
        <v>30.556844934074732</v>
      </c>
      <c r="K122" s="11">
        <v>7.0364298241080938</v>
      </c>
      <c r="L122" s="70">
        <v>5.5670550231722427</v>
      </c>
      <c r="M122" s="69">
        <v>7.8905429710960213</v>
      </c>
      <c r="N122" s="11">
        <v>1.62</v>
      </c>
      <c r="O122" s="69">
        <v>1.5500471797138695</v>
      </c>
      <c r="P122" s="69">
        <v>1.6644820074580875</v>
      </c>
      <c r="Q122" s="11">
        <v>3.6</v>
      </c>
      <c r="R122" s="61">
        <v>8864.913115695761</v>
      </c>
      <c r="S122" s="61">
        <v>5203.5529140037597</v>
      </c>
      <c r="T122" s="61">
        <v>13562.890000000001</v>
      </c>
      <c r="U122" s="61">
        <v>6711.0520000000006</v>
      </c>
      <c r="V122" s="64">
        <v>25477.494914003761</v>
      </c>
      <c r="W122" s="61">
        <v>60258.821904761899</v>
      </c>
      <c r="X122" s="61">
        <v>3747.8679999999999</v>
      </c>
      <c r="Y122" s="61">
        <v>11921.309093418</v>
      </c>
      <c r="Z122" s="61">
        <v>640.16570504571507</v>
      </c>
      <c r="AA122" s="61">
        <v>11498.951432974447</v>
      </c>
      <c r="AB122" s="61">
        <v>73.2845247995959</v>
      </c>
      <c r="AC122" s="64">
        <v>90473.423659455322</v>
      </c>
      <c r="AD122" s="61">
        <v>12963.291432</v>
      </c>
      <c r="AE122" s="61">
        <v>9746.0585185657637</v>
      </c>
      <c r="AF122" s="61">
        <v>15891.180919594284</v>
      </c>
      <c r="AG122" s="61">
        <v>714.96399999999994</v>
      </c>
      <c r="AH122" s="61">
        <v>201.090092</v>
      </c>
      <c r="AI122" s="61">
        <v>18329.9333195</v>
      </c>
      <c r="AJ122" s="61">
        <v>14774.933785000001</v>
      </c>
      <c r="AK122" s="61">
        <v>1072.4199739999999</v>
      </c>
      <c r="AL122" s="61">
        <v>7229.9844421608577</v>
      </c>
      <c r="AM122" s="61">
        <v>412.38811296329078</v>
      </c>
      <c r="AN122" s="64">
        <v>156524.92314499125</v>
      </c>
      <c r="AP122" s="16">
        <v>3.3600000000000003</v>
      </c>
      <c r="AQ122" s="13">
        <v>5.28</v>
      </c>
      <c r="AR122" s="16">
        <v>3.5999999999999996</v>
      </c>
      <c r="AS122" s="13">
        <v>10.08</v>
      </c>
      <c r="AT122" s="16">
        <v>3.84</v>
      </c>
      <c r="AU122" s="13">
        <v>11.16</v>
      </c>
      <c r="AV122" s="16">
        <v>4.68</v>
      </c>
      <c r="AW122" s="9">
        <v>18.600000000000001</v>
      </c>
    </row>
    <row r="123" spans="1:49" ht="15" x14ac:dyDescent="0.25">
      <c r="A123" s="20">
        <v>42125</v>
      </c>
      <c r="B123" s="61">
        <v>71322.357115891005</v>
      </c>
      <c r="C123" s="61">
        <v>14931.114995738</v>
      </c>
      <c r="D123" s="61">
        <v>33276.685116717003</v>
      </c>
      <c r="E123" s="64">
        <v>9443.7444685080009</v>
      </c>
      <c r="F123" s="61">
        <v>128973.90169685401</v>
      </c>
      <c r="G123" s="11">
        <v>23.777920247312657</v>
      </c>
      <c r="H123" s="69">
        <v>25.437449923390041</v>
      </c>
      <c r="I123" s="69">
        <v>14.086346710722641</v>
      </c>
      <c r="J123" s="69">
        <v>30.347827472409669</v>
      </c>
      <c r="K123" s="11">
        <v>6.8780397911292805</v>
      </c>
      <c r="L123" s="70">
        <v>5.2827961398552805</v>
      </c>
      <c r="M123" s="69">
        <v>8.0814116425379385</v>
      </c>
      <c r="N123" s="11">
        <v>1.3818396097605696</v>
      </c>
      <c r="O123" s="69">
        <v>1.2428675282110295</v>
      </c>
      <c r="P123" s="69">
        <v>1.7682111716674147</v>
      </c>
      <c r="Q123" s="11">
        <v>3.61</v>
      </c>
      <c r="R123" s="61">
        <v>9360.2416174558894</v>
      </c>
      <c r="S123" s="61">
        <v>5334.6192415104197</v>
      </c>
      <c r="T123" s="61">
        <v>13851.195</v>
      </c>
      <c r="U123" s="61">
        <v>6771.0121499999996</v>
      </c>
      <c r="V123" s="64">
        <v>25956.826391510418</v>
      </c>
      <c r="W123" s="61">
        <v>60308.074000000001</v>
      </c>
      <c r="X123" s="61">
        <v>3807.3530000000001</v>
      </c>
      <c r="Y123" s="61">
        <v>12193.997349955205</v>
      </c>
      <c r="Z123" s="61">
        <v>634.8859204813001</v>
      </c>
      <c r="AA123" s="61">
        <v>11803.47907921868</v>
      </c>
      <c r="AB123" s="61">
        <v>65.602267329998554</v>
      </c>
      <c r="AC123" s="64">
        <v>91032.055315398262</v>
      </c>
      <c r="AD123" s="61">
        <v>13209.366978999999</v>
      </c>
      <c r="AE123" s="61">
        <v>10273.837670286841</v>
      </c>
      <c r="AF123" s="61">
        <v>16652.289609850526</v>
      </c>
      <c r="AG123" s="61">
        <v>670.1239999999998</v>
      </c>
      <c r="AH123" s="61">
        <v>191.9154015</v>
      </c>
      <c r="AI123" s="61">
        <v>18536.231045</v>
      </c>
      <c r="AJ123" s="61">
        <v>14600.03263406069</v>
      </c>
      <c r="AK123" s="61">
        <v>1087.14833</v>
      </c>
      <c r="AL123" s="61">
        <v>6884.7159446065598</v>
      </c>
      <c r="AM123" s="61">
        <v>416.97226065814868</v>
      </c>
      <c r="AN123" s="64">
        <v>158951.31277983161</v>
      </c>
      <c r="AP123" s="16">
        <v>3.4799999999999995</v>
      </c>
      <c r="AQ123" s="13">
        <v>5.16</v>
      </c>
      <c r="AR123" s="16">
        <v>3.7199999999999998</v>
      </c>
      <c r="AS123" s="13">
        <v>9.9599999999999991</v>
      </c>
      <c r="AT123" s="16">
        <v>3.96</v>
      </c>
      <c r="AU123" s="13">
        <v>9.9599999999999991</v>
      </c>
      <c r="AV123" s="16">
        <v>3.4799999999999995</v>
      </c>
      <c r="AW123" s="9">
        <v>19.799999999999997</v>
      </c>
    </row>
    <row r="124" spans="1:49" x14ac:dyDescent="0.3">
      <c r="A124" s="20">
        <v>42156</v>
      </c>
      <c r="B124" s="61">
        <v>71562.743553394001</v>
      </c>
      <c r="C124" s="61">
        <v>14969.745615794</v>
      </c>
      <c r="D124" s="61">
        <v>33659.714397848002</v>
      </c>
      <c r="E124" s="64">
        <v>9459.9422520900007</v>
      </c>
      <c r="F124" s="61">
        <v>129652.145819126</v>
      </c>
      <c r="G124" s="11">
        <v>23.479117582852449</v>
      </c>
      <c r="H124" s="69">
        <v>25.011463471140058</v>
      </c>
      <c r="I124" s="69">
        <v>13.974289954592345</v>
      </c>
      <c r="J124" s="69">
        <v>30.109024445817216</v>
      </c>
      <c r="K124" s="11">
        <v>7.0624309633953626</v>
      </c>
      <c r="L124" s="70">
        <v>5.7113793215964961</v>
      </c>
      <c r="M124" s="69">
        <v>8.0822841641447436</v>
      </c>
      <c r="N124" s="11">
        <v>1.681825336480314</v>
      </c>
      <c r="O124" s="69">
        <v>1.6046976974281602</v>
      </c>
      <c r="P124" s="69">
        <v>1.788890231942359</v>
      </c>
      <c r="Q124" s="11">
        <v>3.66</v>
      </c>
      <c r="R124" s="61">
        <v>9207.0265374331902</v>
      </c>
      <c r="S124" s="61">
        <v>5380.3431603669524</v>
      </c>
      <c r="T124" s="61">
        <v>14052.700999999999</v>
      </c>
      <c r="U124" s="61">
        <v>7031.6473499999956</v>
      </c>
      <c r="V124" s="64">
        <v>26464.691510366949</v>
      </c>
      <c r="W124" s="61">
        <v>61457.207999999999</v>
      </c>
      <c r="X124" s="61">
        <v>3874.8209999999999</v>
      </c>
      <c r="Y124" s="61">
        <v>10893.681500000001</v>
      </c>
      <c r="Z124" s="61">
        <v>630.30213379999998</v>
      </c>
      <c r="AA124" s="61">
        <v>10657.81403</v>
      </c>
      <c r="AB124" s="61">
        <v>53.741631810000001</v>
      </c>
      <c r="AC124" s="64">
        <v>92609.148482356948</v>
      </c>
      <c r="AD124" s="61">
        <v>13138.2933885</v>
      </c>
      <c r="AE124" s="61">
        <v>9618.9835970805689</v>
      </c>
      <c r="AF124" s="61">
        <v>17489.836237045714</v>
      </c>
      <c r="AG124" s="61">
        <v>625.74799999999982</v>
      </c>
      <c r="AH124" s="61">
        <v>188.24907250000001</v>
      </c>
      <c r="AI124" s="61">
        <v>18517.851630000001</v>
      </c>
      <c r="AJ124" s="61">
        <v>14818.10757</v>
      </c>
      <c r="AK124" s="61">
        <v>1093.4313239999999</v>
      </c>
      <c r="AL124" s="61">
        <v>6679.9096890000001</v>
      </c>
      <c r="AM124" s="61">
        <v>418.46320429999997</v>
      </c>
      <c r="AN124" s="64">
        <v>161001.27640818321</v>
      </c>
      <c r="AP124" s="16">
        <v>3.4799999999999995</v>
      </c>
      <c r="AQ124" s="13">
        <v>5.4</v>
      </c>
      <c r="AR124" s="16">
        <v>3.7199999999999998</v>
      </c>
      <c r="AS124" s="13">
        <v>9.84</v>
      </c>
      <c r="AT124" s="16">
        <v>3.96</v>
      </c>
      <c r="AU124" s="13">
        <v>13.32</v>
      </c>
      <c r="AV124" s="71"/>
      <c r="AW124" s="9">
        <v>16.559999999999999</v>
      </c>
    </row>
    <row r="125" spans="1:49" x14ac:dyDescent="0.3">
      <c r="A125" s="20">
        <v>42186</v>
      </c>
      <c r="B125" s="61">
        <v>72405.917575700994</v>
      </c>
      <c r="C125" s="61">
        <v>15119.758056874</v>
      </c>
      <c r="D125" s="61">
        <v>34057.182553817998</v>
      </c>
      <c r="E125" s="64">
        <v>9869.6904472580009</v>
      </c>
      <c r="F125" s="61">
        <v>131452.54863365099</v>
      </c>
      <c r="G125" s="11">
        <v>22.914229745414907</v>
      </c>
      <c r="H125" s="69">
        <v>24.30348207985918</v>
      </c>
      <c r="I125" s="69">
        <v>14.254897787068533</v>
      </c>
      <c r="J125" s="69">
        <v>29.399690125558152</v>
      </c>
      <c r="K125" s="11">
        <v>6.8327055217161652</v>
      </c>
      <c r="L125" s="70">
        <v>5.5295721727949161</v>
      </c>
      <c r="M125" s="69">
        <v>7.5611642442675038</v>
      </c>
      <c r="N125" s="11">
        <v>1.5486261039288127</v>
      </c>
      <c r="O125" s="69">
        <v>1.4555430115189918</v>
      </c>
      <c r="P125" s="69">
        <v>1.6887426063491797</v>
      </c>
      <c r="Q125" s="11">
        <v>3.67</v>
      </c>
      <c r="R125" s="61">
        <v>9221.0362347103182</v>
      </c>
      <c r="S125" s="61">
        <v>5331.0252972085927</v>
      </c>
      <c r="T125" s="61">
        <v>14023.011</v>
      </c>
      <c r="U125" s="61">
        <v>6948.9189000000006</v>
      </c>
      <c r="V125" s="64">
        <v>26302.955197208594</v>
      </c>
      <c r="W125" s="61">
        <v>62239.873000000014</v>
      </c>
      <c r="X125" s="61">
        <v>3911.5629999999996</v>
      </c>
      <c r="Y125" s="61">
        <v>12324.47537</v>
      </c>
      <c r="Z125" s="61">
        <v>629.10834950000003</v>
      </c>
      <c r="AA125" s="61">
        <v>11871.820239999999</v>
      </c>
      <c r="AB125" s="61">
        <v>50.52274912</v>
      </c>
      <c r="AC125" s="64">
        <v>93485.631927588605</v>
      </c>
      <c r="AD125" s="61">
        <v>13486.677455999999</v>
      </c>
      <c r="AE125" s="61">
        <v>9710.0810056134524</v>
      </c>
      <c r="AF125" s="61">
        <v>18422.960396034548</v>
      </c>
      <c r="AG125" s="61">
        <v>836.30499999999995</v>
      </c>
      <c r="AH125" s="61">
        <v>187.60143550000001</v>
      </c>
      <c r="AI125" s="61">
        <v>18594.807649999999</v>
      </c>
      <c r="AJ125" s="61">
        <v>15397.272139999999</v>
      </c>
      <c r="AK125" s="61">
        <v>1125.3050499999999</v>
      </c>
      <c r="AL125" s="61">
        <v>6884.7525990000004</v>
      </c>
      <c r="AM125" s="61">
        <v>423.85530779999999</v>
      </c>
      <c r="AN125" s="64">
        <v>163938.03415393658</v>
      </c>
      <c r="AP125" s="16">
        <v>3.4799999999999995</v>
      </c>
      <c r="AQ125" s="13">
        <v>5.28</v>
      </c>
      <c r="AR125" s="16">
        <v>3.7199999999999998</v>
      </c>
      <c r="AS125" s="13">
        <v>8.52</v>
      </c>
      <c r="AT125" s="16">
        <v>3.84</v>
      </c>
      <c r="AU125" s="13">
        <v>13.200000000000001</v>
      </c>
      <c r="AV125" s="16">
        <v>2.88</v>
      </c>
      <c r="AW125" s="9">
        <v>16.68</v>
      </c>
    </row>
    <row r="126" spans="1:49" x14ac:dyDescent="0.3">
      <c r="A126" s="20">
        <v>42217</v>
      </c>
      <c r="B126" s="61">
        <v>72956.084690913995</v>
      </c>
      <c r="C126" s="61">
        <v>15212.861902930999</v>
      </c>
      <c r="D126" s="61">
        <v>34450.450568704</v>
      </c>
      <c r="E126" s="64">
        <v>10140.181593142999</v>
      </c>
      <c r="F126" s="61">
        <v>132759.578755692</v>
      </c>
      <c r="G126" s="11">
        <v>23.520368626991754</v>
      </c>
      <c r="H126" s="69">
        <v>25.736077519125139</v>
      </c>
      <c r="I126" s="69">
        <v>13.959811253181147</v>
      </c>
      <c r="J126" s="69">
        <v>29.108933640254506</v>
      </c>
      <c r="K126" s="11">
        <v>7.0706048271742716</v>
      </c>
      <c r="L126" s="70">
        <v>5.7009310119886552</v>
      </c>
      <c r="M126" s="69">
        <v>7.8237022697967475</v>
      </c>
      <c r="N126" s="11">
        <v>1.5856321134940072</v>
      </c>
      <c r="O126" s="69">
        <v>1.5174930043728518</v>
      </c>
      <c r="P126" s="69">
        <v>1.6970344756185507</v>
      </c>
      <c r="Q126" s="11">
        <v>3.63</v>
      </c>
      <c r="R126" s="61">
        <v>9274.2391123951402</v>
      </c>
      <c r="S126" s="61">
        <v>5309.7745912358596</v>
      </c>
      <c r="T126" s="61">
        <v>13947.946099999999</v>
      </c>
      <c r="U126" s="61">
        <v>6949.3006850000002</v>
      </c>
      <c r="V126" s="64">
        <v>26207.021376235862</v>
      </c>
      <c r="W126" s="61">
        <v>63741.447619047598</v>
      </c>
      <c r="X126" s="61">
        <v>3952.2431428571399</v>
      </c>
      <c r="Y126" s="61">
        <v>12435.4750215201</v>
      </c>
      <c r="Z126" s="61">
        <v>638.55633827830002</v>
      </c>
      <c r="AA126" s="61">
        <v>11974.5268763268</v>
      </c>
      <c r="AB126" s="61">
        <v>48.082236221422797</v>
      </c>
      <c r="AC126" s="64">
        <v>94952.134385390789</v>
      </c>
      <c r="AD126" s="61">
        <v>14081.3954814803</v>
      </c>
      <c r="AE126" s="61">
        <v>10151.419065075899</v>
      </c>
      <c r="AF126" s="61">
        <v>18792.2207509978</v>
      </c>
      <c r="AG126" s="61">
        <v>614.63028571428595</v>
      </c>
      <c r="AH126" s="61">
        <v>192.2264735</v>
      </c>
      <c r="AI126" s="61">
        <v>18803.084757500001</v>
      </c>
      <c r="AJ126" s="61">
        <v>16062.8373354617</v>
      </c>
      <c r="AK126" s="61">
        <v>1120.089806</v>
      </c>
      <c r="AL126" s="61">
        <v>7206.2084277740396</v>
      </c>
      <c r="AM126" s="61">
        <v>439.68982677362601</v>
      </c>
      <c r="AN126" s="64">
        <v>167124.14008657308</v>
      </c>
      <c r="AP126" s="16">
        <v>3.5999999999999996</v>
      </c>
      <c r="AQ126" s="13">
        <v>5.4</v>
      </c>
      <c r="AR126" s="16">
        <v>3.7199999999999998</v>
      </c>
      <c r="AS126" s="13">
        <v>9.6000000000000014</v>
      </c>
      <c r="AT126" s="16">
        <v>3.96</v>
      </c>
      <c r="AU126" s="13">
        <v>14.64</v>
      </c>
      <c r="AV126" s="16">
        <v>2.88</v>
      </c>
      <c r="AW126" s="9">
        <v>18.12</v>
      </c>
    </row>
    <row r="127" spans="1:49" x14ac:dyDescent="0.3">
      <c r="A127" s="20">
        <v>42248</v>
      </c>
      <c r="B127" s="61">
        <v>74374.980907503006</v>
      </c>
      <c r="C127" s="61">
        <v>15318.9511146</v>
      </c>
      <c r="D127" s="61">
        <v>34969.095353254001</v>
      </c>
      <c r="E127" s="64">
        <v>9950.7812607199994</v>
      </c>
      <c r="F127" s="61">
        <v>134613.80863607701</v>
      </c>
      <c r="G127" s="11">
        <v>23.228031870933826</v>
      </c>
      <c r="H127" s="69">
        <v>25.411497159861995</v>
      </c>
      <c r="I127" s="69">
        <v>13.933832674976603</v>
      </c>
      <c r="J127" s="69">
        <v>29.055246976530931</v>
      </c>
      <c r="K127" s="11">
        <v>6.3402264133813899</v>
      </c>
      <c r="L127" s="70">
        <v>5.5236402854138307</v>
      </c>
      <c r="M127" s="69">
        <v>6.7762791700470597</v>
      </c>
      <c r="N127" s="11">
        <v>1.573994499198929</v>
      </c>
      <c r="O127" s="69">
        <v>1.1955111422170426</v>
      </c>
      <c r="P127" s="69">
        <v>2.0853564876013477</v>
      </c>
      <c r="Q127" s="11">
        <v>3.65</v>
      </c>
      <c r="R127" s="61">
        <v>9308.6159815664269</v>
      </c>
      <c r="S127" s="61">
        <v>5432.638091982999</v>
      </c>
      <c r="T127" s="61">
        <v>14036.986999999999</v>
      </c>
      <c r="U127" s="61">
        <v>7009.4986500000014</v>
      </c>
      <c r="V127" s="64">
        <v>26479.123741982999</v>
      </c>
      <c r="W127" s="61">
        <v>63980.244000000021</v>
      </c>
      <c r="X127" s="61">
        <v>3994.6990000000001</v>
      </c>
      <c r="Y127" s="61">
        <v>11276.48309</v>
      </c>
      <c r="Z127" s="61">
        <v>650.37826419999999</v>
      </c>
      <c r="AA127" s="61">
        <v>11006.06256</v>
      </c>
      <c r="AB127" s="61">
        <v>47.091451569999997</v>
      </c>
      <c r="AC127" s="64">
        <v>95327.774084613004</v>
      </c>
      <c r="AD127" s="61">
        <v>14046.934522</v>
      </c>
      <c r="AE127" s="61">
        <v>9950.4879843152848</v>
      </c>
      <c r="AF127" s="61">
        <v>19439.844491827622</v>
      </c>
      <c r="AG127" s="61">
        <v>690.81799999999998</v>
      </c>
      <c r="AH127" s="61">
        <v>188.53326000000001</v>
      </c>
      <c r="AI127" s="61">
        <v>18817.077789999999</v>
      </c>
      <c r="AJ127" s="61">
        <v>15995.92409</v>
      </c>
      <c r="AK127" s="61">
        <v>1108.8219509999999</v>
      </c>
      <c r="AL127" s="61">
        <v>7179.6626859999997</v>
      </c>
      <c r="AM127" s="61">
        <v>448.16719380000001</v>
      </c>
      <c r="AN127" s="64">
        <v>167938.3862939559</v>
      </c>
      <c r="AP127" s="16">
        <v>3.7199999999999998</v>
      </c>
      <c r="AQ127" s="13">
        <v>5.4</v>
      </c>
      <c r="AR127" s="16">
        <v>3.96</v>
      </c>
      <c r="AS127" s="13">
        <v>8.2799999999999994</v>
      </c>
      <c r="AT127" s="16">
        <v>4.32</v>
      </c>
      <c r="AU127" s="13">
        <v>10.08</v>
      </c>
      <c r="AV127" s="16">
        <v>3.84</v>
      </c>
      <c r="AW127" s="9">
        <v>16.559999999999999</v>
      </c>
    </row>
    <row r="128" spans="1:49" x14ac:dyDescent="0.3">
      <c r="A128" s="20">
        <v>42278</v>
      </c>
      <c r="B128" s="61">
        <v>74857.112191371998</v>
      </c>
      <c r="C128" s="61">
        <v>15454.556414705001</v>
      </c>
      <c r="D128" s="61">
        <v>35453.705786043</v>
      </c>
      <c r="E128" s="64">
        <v>9723.6233258240009</v>
      </c>
      <c r="F128" s="61">
        <v>135488.997717944</v>
      </c>
      <c r="G128" s="11">
        <v>23.141147208858296</v>
      </c>
      <c r="H128" s="69">
        <v>24.940871813220262</v>
      </c>
      <c r="I128" s="69">
        <v>14.3048115110014</v>
      </c>
      <c r="J128" s="69">
        <v>28.613100242566055</v>
      </c>
      <c r="K128" s="11">
        <v>6.2365347351570826</v>
      </c>
      <c r="L128" s="70">
        <v>5.7648304512650892</v>
      </c>
      <c r="M128" s="69">
        <v>6.2794680003424563</v>
      </c>
      <c r="N128" s="11">
        <v>1.524345819053698</v>
      </c>
      <c r="O128" s="69">
        <v>1.2719202144364641</v>
      </c>
      <c r="P128" s="69">
        <v>2.0229646707821223</v>
      </c>
      <c r="Q128" s="11">
        <v>3.64</v>
      </c>
      <c r="R128" s="61">
        <v>9313.4171572537107</v>
      </c>
      <c r="S128" s="61">
        <v>5406.5188803713818</v>
      </c>
      <c r="T128" s="61">
        <v>13852.931</v>
      </c>
      <c r="U128" s="61">
        <v>6967.2666000000045</v>
      </c>
      <c r="V128" s="64">
        <v>26226.716480371389</v>
      </c>
      <c r="W128" s="61">
        <v>64677.806000000004</v>
      </c>
      <c r="X128" s="61">
        <v>4046.2950000000001</v>
      </c>
      <c r="Y128" s="61">
        <v>12895.182269999999</v>
      </c>
      <c r="Z128" s="61">
        <v>655.22221969999998</v>
      </c>
      <c r="AA128" s="61">
        <v>12577.90143</v>
      </c>
      <c r="AB128" s="61">
        <v>46.618236410000002</v>
      </c>
      <c r="AC128" s="64">
        <v>95876.702303661383</v>
      </c>
      <c r="AD128" s="61">
        <v>14183.543304999999</v>
      </c>
      <c r="AE128" s="61">
        <v>10205.3066698434</v>
      </c>
      <c r="AF128" s="61">
        <v>19827.0712330438</v>
      </c>
      <c r="AG128" s="61">
        <v>1012.457</v>
      </c>
      <c r="AH128" s="61">
        <v>172.358159</v>
      </c>
      <c r="AI128" s="61">
        <v>18858.934679999998</v>
      </c>
      <c r="AJ128" s="61">
        <v>15625.41678</v>
      </c>
      <c r="AK128" s="61">
        <v>1114.9153710000001</v>
      </c>
      <c r="AL128" s="61">
        <v>6856.0909739999997</v>
      </c>
      <c r="AM128" s="61">
        <v>451.03275209999998</v>
      </c>
      <c r="AN128" s="64">
        <v>169569.58177544861</v>
      </c>
      <c r="AP128" s="16">
        <v>3.7199999999999998</v>
      </c>
      <c r="AQ128" s="13">
        <v>5.88</v>
      </c>
      <c r="AR128" s="16">
        <v>4.08</v>
      </c>
      <c r="AS128" s="13">
        <v>8.16</v>
      </c>
      <c r="AT128" s="16">
        <v>4.68</v>
      </c>
      <c r="AU128" s="13">
        <v>9.9599999999999991</v>
      </c>
      <c r="AV128" s="16">
        <v>3.5999999999999996</v>
      </c>
      <c r="AW128" s="9">
        <v>18.12</v>
      </c>
    </row>
    <row r="129" spans="1:49" x14ac:dyDescent="0.3">
      <c r="A129" s="20">
        <v>42309</v>
      </c>
      <c r="B129" s="61">
        <v>75881.904394186</v>
      </c>
      <c r="C129" s="61">
        <v>15620.048203843</v>
      </c>
      <c r="D129" s="61">
        <v>35930.224742822997</v>
      </c>
      <c r="E129" s="64">
        <v>9838.6782681540008</v>
      </c>
      <c r="F129" s="61">
        <v>137270.85560900602</v>
      </c>
      <c r="G129" s="11">
        <v>22.714055598104022</v>
      </c>
      <c r="H129" s="69">
        <v>23.955007142935386</v>
      </c>
      <c r="I129" s="69">
        <v>14.680759255295257</v>
      </c>
      <c r="J129" s="69">
        <v>28.596815336631021</v>
      </c>
      <c r="K129" s="11">
        <v>6.9264196241281217</v>
      </c>
      <c r="L129" s="70">
        <v>5.607893200156334</v>
      </c>
      <c r="M129" s="69">
        <v>7.6058312050306531</v>
      </c>
      <c r="N129" s="11">
        <v>1.5664954774446904</v>
      </c>
      <c r="O129" s="69">
        <v>1.3801817198953734</v>
      </c>
      <c r="P129" s="69">
        <v>2.0078469605372309</v>
      </c>
      <c r="Q129" s="11">
        <v>3.72</v>
      </c>
      <c r="R129" s="61">
        <v>9403.9315302183295</v>
      </c>
      <c r="S129" s="61">
        <v>5444.2311942447222</v>
      </c>
      <c r="T129" s="61">
        <v>14254.293</v>
      </c>
      <c r="U129" s="61">
        <v>6974.0191500000019</v>
      </c>
      <c r="V129" s="64">
        <v>26672.543344244725</v>
      </c>
      <c r="W129" s="61">
        <v>65494.161000000007</v>
      </c>
      <c r="X129" s="61">
        <v>4203.1390000000001</v>
      </c>
      <c r="Y129" s="61">
        <v>13128.004338109586</v>
      </c>
      <c r="Z129" s="61">
        <v>659.58118838299993</v>
      </c>
      <c r="AA129" s="61">
        <v>12711.179884312483</v>
      </c>
      <c r="AB129" s="61">
        <v>44.967979635385497</v>
      </c>
      <c r="AC129" s="64">
        <v>97401.281006789446</v>
      </c>
      <c r="AD129" s="61">
        <v>14497.633648000001</v>
      </c>
      <c r="AE129" s="61">
        <v>9999.3128359995262</v>
      </c>
      <c r="AF129" s="61">
        <v>20349.413801034279</v>
      </c>
      <c r="AG129" s="61">
        <v>920.13</v>
      </c>
      <c r="AH129" s="61">
        <v>159.84912200000002</v>
      </c>
      <c r="AI129" s="61">
        <v>18856.419591175501</v>
      </c>
      <c r="AJ129" s="61">
        <v>15205.18186189771</v>
      </c>
      <c r="AK129" s="61">
        <v>1132.9193754999999</v>
      </c>
      <c r="AL129" s="61">
        <v>6329.8885189150278</v>
      </c>
      <c r="AM129" s="61">
        <v>455.22948807036704</v>
      </c>
      <c r="AN129" s="64">
        <v>171737.02323541109</v>
      </c>
      <c r="AP129" s="16">
        <v>3.84</v>
      </c>
      <c r="AQ129" s="13">
        <v>5.5200000000000005</v>
      </c>
      <c r="AR129" s="16">
        <v>4.32</v>
      </c>
      <c r="AS129" s="13">
        <v>9</v>
      </c>
      <c r="AT129" s="16">
        <v>4.92</v>
      </c>
      <c r="AU129" s="13">
        <v>13.32</v>
      </c>
      <c r="AV129" s="16">
        <v>2.4000000000000004</v>
      </c>
      <c r="AW129" s="9">
        <v>16.919999999999998</v>
      </c>
    </row>
    <row r="130" spans="1:49" x14ac:dyDescent="0.3">
      <c r="A130" s="20">
        <v>42339</v>
      </c>
      <c r="B130" s="61">
        <v>76628.980251069006</v>
      </c>
      <c r="C130" s="61">
        <v>15792.32110123</v>
      </c>
      <c r="D130" s="61">
        <v>36337.552885026002</v>
      </c>
      <c r="E130" s="64">
        <v>9626.0821231629998</v>
      </c>
      <c r="F130" s="61">
        <v>138384.93636048801</v>
      </c>
      <c r="G130" s="11">
        <v>22.825927726055138</v>
      </c>
      <c r="H130" s="69">
        <v>23.781892970038665</v>
      </c>
      <c r="I130" s="69">
        <v>14.97456553493975</v>
      </c>
      <c r="J130" s="69">
        <v>28.351451531380818</v>
      </c>
      <c r="K130" s="11">
        <v>6.8557463959947142</v>
      </c>
      <c r="L130" s="70">
        <v>5.9062377760400713</v>
      </c>
      <c r="M130" s="69">
        <v>7.370222798872728</v>
      </c>
      <c r="N130" s="11">
        <v>1.8296947426139958</v>
      </c>
      <c r="O130" s="69">
        <v>1.5875071771999423</v>
      </c>
      <c r="P130" s="69">
        <v>2.3271249699481498</v>
      </c>
      <c r="Q130" s="11">
        <v>3.77</v>
      </c>
      <c r="R130" s="61">
        <v>9701.9385797911491</v>
      </c>
      <c r="S130" s="61">
        <v>5679.2734800486023</v>
      </c>
      <c r="T130" s="61">
        <v>15084.753000000002</v>
      </c>
      <c r="U130" s="61">
        <v>7446.0130500000068</v>
      </c>
      <c r="V130" s="64">
        <v>28210.039530048613</v>
      </c>
      <c r="W130" s="61">
        <v>65889.736000000004</v>
      </c>
      <c r="X130" s="61">
        <v>4071.2460000000001</v>
      </c>
      <c r="Y130" s="61">
        <v>13029.311027252748</v>
      </c>
      <c r="Z130" s="61">
        <v>663.40726958999994</v>
      </c>
      <c r="AA130" s="61">
        <v>12517.898718587116</v>
      </c>
      <c r="AB130" s="61">
        <v>42.453480653605979</v>
      </c>
      <c r="AC130" s="64">
        <v>99303.387627650634</v>
      </c>
      <c r="AD130" s="61">
        <v>14524.2373025</v>
      </c>
      <c r="AE130" s="61">
        <v>9013.1763102638524</v>
      </c>
      <c r="AF130" s="61">
        <v>20421.028998735994</v>
      </c>
      <c r="AG130" s="61">
        <v>834.29</v>
      </c>
      <c r="AH130" s="61">
        <v>146.91918750000002</v>
      </c>
      <c r="AI130" s="61">
        <v>18754.935600500001</v>
      </c>
      <c r="AJ130" s="61">
        <v>14386.5252486383</v>
      </c>
      <c r="AK130" s="61">
        <v>1128.3100424999998</v>
      </c>
      <c r="AL130" s="61">
        <v>5631.8419635813925</v>
      </c>
      <c r="AM130" s="61">
        <v>455.03077007744787</v>
      </c>
      <c r="AN130" s="64">
        <v>172425.93758462992</v>
      </c>
      <c r="AP130" s="16">
        <v>3.96</v>
      </c>
      <c r="AQ130" s="13">
        <v>5.76</v>
      </c>
      <c r="AR130" s="16">
        <v>4.4399999999999995</v>
      </c>
      <c r="AS130" s="13">
        <v>8.76</v>
      </c>
      <c r="AT130" s="16">
        <v>5.04</v>
      </c>
      <c r="AU130" s="13">
        <v>11.399999999999999</v>
      </c>
      <c r="AV130" s="16">
        <v>3.8883867991046386</v>
      </c>
      <c r="AW130" s="9">
        <v>19.200000000000003</v>
      </c>
    </row>
    <row r="131" spans="1:49" x14ac:dyDescent="0.3">
      <c r="A131" s="21">
        <v>42370</v>
      </c>
      <c r="B131" s="61">
        <v>76909.283616486995</v>
      </c>
      <c r="C131" s="61">
        <v>15890.978040505999</v>
      </c>
      <c r="D131" s="61">
        <v>36583.845480456999</v>
      </c>
      <c r="E131" s="64">
        <v>9723.5480543239992</v>
      </c>
      <c r="F131" s="61">
        <v>139107.65519177399</v>
      </c>
      <c r="G131" s="11">
        <v>23.394943708509853</v>
      </c>
      <c r="H131" s="69">
        <v>24.447465877359313</v>
      </c>
      <c r="I131" s="69">
        <v>15.451477396160207</v>
      </c>
      <c r="J131" s="69">
        <v>28.29147038398424</v>
      </c>
      <c r="K131" s="11">
        <v>7.284385244263115</v>
      </c>
      <c r="L131" s="70">
        <v>6.1313677293026814</v>
      </c>
      <c r="M131" s="69">
        <v>7.7377699307429086</v>
      </c>
      <c r="N131" s="11">
        <v>1.8924019749186181</v>
      </c>
      <c r="O131" s="69">
        <v>1.5592783054401773</v>
      </c>
      <c r="P131" s="69">
        <v>2.4438192098983369</v>
      </c>
      <c r="Q131" s="11">
        <v>3.8323364446336332</v>
      </c>
      <c r="R131" s="61">
        <v>9837.7955766190498</v>
      </c>
      <c r="S131" s="61">
        <v>5657.7604470057031</v>
      </c>
      <c r="T131" s="61">
        <v>15805.89</v>
      </c>
      <c r="U131" s="61">
        <v>7354.9686000000038</v>
      </c>
      <c r="V131" s="64">
        <v>28818.619047005708</v>
      </c>
      <c r="W131" s="61">
        <v>66515.284000000014</v>
      </c>
      <c r="X131" s="61">
        <v>4081.34</v>
      </c>
      <c r="Y131" s="61">
        <v>13050.2783</v>
      </c>
      <c r="Z131" s="61">
        <v>665.97359900000004</v>
      </c>
      <c r="AA131" s="61">
        <v>12535.38222</v>
      </c>
      <c r="AB131" s="61">
        <v>41.079170349999998</v>
      </c>
      <c r="AC131" s="64">
        <v>100555.03355565573</v>
      </c>
      <c r="AD131" s="61">
        <v>14341.7446925</v>
      </c>
      <c r="AE131" s="61">
        <v>8950.2675922051512</v>
      </c>
      <c r="AF131" s="61">
        <v>20136.197778000002</v>
      </c>
      <c r="AG131" s="61">
        <v>765.06400000000008</v>
      </c>
      <c r="AH131" s="61">
        <v>114.7664075</v>
      </c>
      <c r="AI131" s="61">
        <v>18788.68376</v>
      </c>
      <c r="AJ131" s="61">
        <v>13892.68772</v>
      </c>
      <c r="AK131" s="61">
        <v>1103.7884260000001</v>
      </c>
      <c r="AL131" s="61">
        <v>5315.3595109999997</v>
      </c>
      <c r="AM131" s="61">
        <v>454.50666569999999</v>
      </c>
      <c r="AN131" s="64">
        <v>172878.36775516093</v>
      </c>
      <c r="AP131" s="16">
        <v>3.96</v>
      </c>
      <c r="AQ131" s="13">
        <v>5.5200000000000005</v>
      </c>
      <c r="AR131" s="16">
        <v>4.4399999999999995</v>
      </c>
      <c r="AS131" s="13">
        <v>9.24</v>
      </c>
      <c r="AT131" s="16">
        <v>4.92</v>
      </c>
      <c r="AU131" s="13">
        <v>12.600000000000001</v>
      </c>
      <c r="AV131" s="16">
        <v>6.2755540541063786</v>
      </c>
      <c r="AW131" s="9">
        <v>18.96</v>
      </c>
    </row>
    <row r="132" spans="1:49" x14ac:dyDescent="0.3">
      <c r="A132" s="20">
        <v>42401</v>
      </c>
      <c r="B132" s="61">
        <v>76958.326124065003</v>
      </c>
      <c r="C132" s="61">
        <v>15977.517747861</v>
      </c>
      <c r="D132" s="61">
        <v>36897.028560125</v>
      </c>
      <c r="E132" s="64">
        <v>9759.6705227870007</v>
      </c>
      <c r="F132" s="61">
        <v>139592.54295483799</v>
      </c>
      <c r="G132" s="11">
        <v>23.872567741311805</v>
      </c>
      <c r="H132" s="69">
        <v>25.132125998528121</v>
      </c>
      <c r="I132" s="69">
        <v>15.352342143309691</v>
      </c>
      <c r="J132" s="69">
        <v>28.75408687545659</v>
      </c>
      <c r="K132" s="11">
        <v>7.7532675581529702</v>
      </c>
      <c r="L132" s="70">
        <v>6.3603777598715503</v>
      </c>
      <c r="M132" s="69">
        <v>8.1278525900319156</v>
      </c>
      <c r="N132" s="11">
        <v>1.6664341180083597</v>
      </c>
      <c r="O132" s="69">
        <v>1.4349342698509562</v>
      </c>
      <c r="P132" s="69">
        <v>2.1904252892147831</v>
      </c>
      <c r="Q132" s="11">
        <v>3.8285425470190493</v>
      </c>
      <c r="R132" s="61">
        <v>9881.9275404313303</v>
      </c>
      <c r="S132" s="61">
        <v>5701.4727835682379</v>
      </c>
      <c r="T132" s="61">
        <v>15345.706</v>
      </c>
      <c r="U132" s="61">
        <v>7288.647449999994</v>
      </c>
      <c r="V132" s="64">
        <v>28335.82623356823</v>
      </c>
      <c r="W132" s="61">
        <v>66770.105000000025</v>
      </c>
      <c r="X132" s="61">
        <v>4105.1939999999995</v>
      </c>
      <c r="Y132" s="61">
        <v>12149.95685</v>
      </c>
      <c r="Z132" s="61">
        <v>670.17873359999999</v>
      </c>
      <c r="AA132" s="61">
        <v>11566.70931</v>
      </c>
      <c r="AB132" s="61">
        <v>41.556288770000002</v>
      </c>
      <c r="AC132" s="64">
        <v>100422.99521839827</v>
      </c>
      <c r="AD132" s="61">
        <v>14397.719599</v>
      </c>
      <c r="AE132" s="61">
        <v>9670.4754860305675</v>
      </c>
      <c r="AF132" s="61">
        <v>20329.028819922856</v>
      </c>
      <c r="AG132" s="61">
        <v>1009.9830000000001</v>
      </c>
      <c r="AH132" s="61">
        <v>97.2685295</v>
      </c>
      <c r="AI132" s="61">
        <v>18862.7709</v>
      </c>
      <c r="AJ132" s="61">
        <v>13972.887419999999</v>
      </c>
      <c r="AK132" s="61">
        <v>1081.4973660000001</v>
      </c>
      <c r="AL132" s="61">
        <v>5593.2689300000002</v>
      </c>
      <c r="AM132" s="61">
        <v>459.00821639999998</v>
      </c>
      <c r="AN132" s="64">
        <v>173792.34919245171</v>
      </c>
      <c r="AP132" s="16">
        <v>3.84</v>
      </c>
      <c r="AQ132" s="13">
        <v>5.76</v>
      </c>
      <c r="AR132" s="16">
        <v>4.32</v>
      </c>
      <c r="AS132" s="13">
        <v>10.08</v>
      </c>
      <c r="AT132" s="16">
        <v>4.68</v>
      </c>
      <c r="AU132" s="13">
        <v>14.04</v>
      </c>
      <c r="AV132" s="16">
        <v>4.7377514417074451</v>
      </c>
      <c r="AW132" s="9">
        <v>21.12</v>
      </c>
    </row>
    <row r="133" spans="1:49" x14ac:dyDescent="0.3">
      <c r="A133" s="20">
        <v>42430</v>
      </c>
      <c r="B133" s="61">
        <v>76499.364536467998</v>
      </c>
      <c r="C133" s="61">
        <v>16125.045055675</v>
      </c>
      <c r="D133" s="61">
        <v>37249.332512706998</v>
      </c>
      <c r="E133" s="64">
        <v>9538.3571537509997</v>
      </c>
      <c r="F133" s="61">
        <v>139412.099258601</v>
      </c>
      <c r="G133" s="11">
        <v>22.68924006560573</v>
      </c>
      <c r="H133" s="69">
        <v>24.299931984157304</v>
      </c>
      <c r="I133" s="69">
        <v>14.00804779129461</v>
      </c>
      <c r="J133" s="69">
        <v>28.927600120068274</v>
      </c>
      <c r="K133" s="11">
        <v>7.7107918387327681</v>
      </c>
      <c r="L133" s="70">
        <v>6.1012077241755112</v>
      </c>
      <c r="M133" s="69">
        <v>8.4972524704068952</v>
      </c>
      <c r="N133" s="11">
        <v>1.8450418925384797</v>
      </c>
      <c r="O133" s="69">
        <v>1.6036655001878166</v>
      </c>
      <c r="P133" s="69">
        <v>2.3710948304492887</v>
      </c>
      <c r="Q133" s="11">
        <v>3.8056222561863335</v>
      </c>
      <c r="R133" s="61">
        <v>9965.1087224409093</v>
      </c>
      <c r="S133" s="61">
        <v>5684.2514632484554</v>
      </c>
      <c r="T133" s="61">
        <v>15002.418999999998</v>
      </c>
      <c r="U133" s="61">
        <v>6845.4487499999977</v>
      </c>
      <c r="V133" s="64">
        <v>27532.11921324845</v>
      </c>
      <c r="W133" s="61">
        <v>67785.14499999999</v>
      </c>
      <c r="X133" s="61">
        <v>4144.058</v>
      </c>
      <c r="Y133" s="61">
        <v>12247.222949999999</v>
      </c>
      <c r="Z133" s="61">
        <v>686.49450969999998</v>
      </c>
      <c r="AA133" s="61">
        <v>11625.984399999999</v>
      </c>
      <c r="AB133" s="61">
        <v>41.412825920000003</v>
      </c>
      <c r="AC133" s="64">
        <v>100727.64244702845</v>
      </c>
      <c r="AD133" s="61">
        <v>14441.962627499999</v>
      </c>
      <c r="AE133" s="61">
        <v>9194.784852765044</v>
      </c>
      <c r="AF133" s="61">
        <v>20381.632668120907</v>
      </c>
      <c r="AG133" s="61">
        <v>746.73500000000013</v>
      </c>
      <c r="AH133" s="61">
        <v>109.08516</v>
      </c>
      <c r="AI133" s="61">
        <v>18927.66718</v>
      </c>
      <c r="AJ133" s="61">
        <v>14274.35333</v>
      </c>
      <c r="AK133" s="61">
        <v>1095.9497280000001</v>
      </c>
      <c r="AL133" s="61">
        <v>5907.991387</v>
      </c>
      <c r="AM133" s="61">
        <v>460.32269730000002</v>
      </c>
      <c r="AN133" s="64">
        <v>173531.49890911439</v>
      </c>
      <c r="AP133" s="16">
        <v>3.84</v>
      </c>
      <c r="AQ133" s="13">
        <v>5.64</v>
      </c>
      <c r="AR133" s="16">
        <v>4.1999999999999993</v>
      </c>
      <c r="AS133" s="13">
        <v>10.44</v>
      </c>
      <c r="AT133" s="16">
        <v>4.5600000000000005</v>
      </c>
      <c r="AU133" s="13">
        <v>12.96</v>
      </c>
      <c r="AV133" s="16">
        <v>5.100839965372149</v>
      </c>
      <c r="AW133" s="9">
        <v>19.559999999999999</v>
      </c>
    </row>
    <row r="134" spans="1:49" x14ac:dyDescent="0.3">
      <c r="A134" s="20">
        <v>42461</v>
      </c>
      <c r="B134" s="61">
        <v>76906.614795008994</v>
      </c>
      <c r="C134" s="61">
        <v>16248.964051806</v>
      </c>
      <c r="D134" s="61">
        <v>37550.433239762999</v>
      </c>
      <c r="E134" s="64">
        <v>9445.9779717639994</v>
      </c>
      <c r="F134" s="61">
        <v>140151.99005834199</v>
      </c>
      <c r="G134" s="11">
        <v>23.305944415526945</v>
      </c>
      <c r="H134" s="69">
        <v>25.077504110031136</v>
      </c>
      <c r="I134" s="69">
        <v>14.23914785625983</v>
      </c>
      <c r="J134" s="69">
        <v>28.814230956352482</v>
      </c>
      <c r="K134" s="11">
        <v>7.4672424302494598</v>
      </c>
      <c r="L134" s="70">
        <v>5.9176314808398196</v>
      </c>
      <c r="M134" s="69">
        <v>8.3933239732776954</v>
      </c>
      <c r="N134" s="11">
        <v>1.9161644549564454</v>
      </c>
      <c r="O134" s="69">
        <v>1.746347169192747</v>
      </c>
      <c r="P134" s="69">
        <v>2.2065919532138567</v>
      </c>
      <c r="Q134" s="11">
        <v>3.7853394200906125</v>
      </c>
      <c r="R134" s="61">
        <v>9801.4026055606191</v>
      </c>
      <c r="S134" s="61">
        <v>5656.8742472426193</v>
      </c>
      <c r="T134" s="61">
        <v>14994.822653952559</v>
      </c>
      <c r="U134" s="61">
        <v>6940.0283460474438</v>
      </c>
      <c r="V134" s="64">
        <v>27591.725247242619</v>
      </c>
      <c r="W134" s="61">
        <v>67252.863999999987</v>
      </c>
      <c r="X134" s="61">
        <v>4186.9430000000002</v>
      </c>
      <c r="Y134" s="61">
        <v>13605.31746</v>
      </c>
      <c r="Z134" s="61">
        <v>704.67807349999998</v>
      </c>
      <c r="AA134" s="61">
        <v>12757.35482</v>
      </c>
      <c r="AB134" s="61">
        <v>40.52140103</v>
      </c>
      <c r="AC134" s="64">
        <v>100543.65155971261</v>
      </c>
      <c r="AD134" s="61">
        <v>14473.503138</v>
      </c>
      <c r="AE134" s="61">
        <v>9374.6653267649508</v>
      </c>
      <c r="AF134" s="61">
        <v>20394.83561964953</v>
      </c>
      <c r="AG134" s="61">
        <v>342.71899999999999</v>
      </c>
      <c r="AH134" s="61">
        <v>133.0507935</v>
      </c>
      <c r="AI134" s="61">
        <v>18951.63335</v>
      </c>
      <c r="AJ134" s="61">
        <v>14497.180770000001</v>
      </c>
      <c r="AK134" s="61">
        <v>1108.7892649999999</v>
      </c>
      <c r="AL134" s="61">
        <v>6195.5822420000004</v>
      </c>
      <c r="AM134" s="61">
        <v>457.4293381</v>
      </c>
      <c r="AN134" s="64">
        <v>173167.01724252713</v>
      </c>
      <c r="AP134" s="16">
        <v>3.7199999999999998</v>
      </c>
      <c r="AQ134" s="13">
        <v>5.5200000000000005</v>
      </c>
      <c r="AR134" s="16">
        <v>3.96</v>
      </c>
      <c r="AS134" s="13">
        <v>10.199999999999999</v>
      </c>
      <c r="AT134" s="16">
        <v>4.32</v>
      </c>
      <c r="AU134" s="13">
        <v>13.799999999999999</v>
      </c>
      <c r="AV134" s="16">
        <v>4.3307685441405113</v>
      </c>
      <c r="AW134" s="9">
        <v>17.16</v>
      </c>
    </row>
    <row r="135" spans="1:49" x14ac:dyDescent="0.3">
      <c r="A135" s="20">
        <v>42491</v>
      </c>
      <c r="B135" s="61">
        <v>77802.407115480004</v>
      </c>
      <c r="C135" s="61">
        <v>16284.822163991999</v>
      </c>
      <c r="D135" s="61">
        <v>37851.386379151001</v>
      </c>
      <c r="E135" s="64">
        <v>10030.673714676001</v>
      </c>
      <c r="F135" s="61">
        <v>141969.28937329899</v>
      </c>
      <c r="G135" s="11">
        <v>22.869276252876251</v>
      </c>
      <c r="H135" s="69">
        <v>24.523690257111927</v>
      </c>
      <c r="I135" s="69">
        <v>14.247919375759514</v>
      </c>
      <c r="J135" s="69">
        <v>28.439069611595251</v>
      </c>
      <c r="K135" s="11">
        <v>7.4539913137159282</v>
      </c>
      <c r="L135" s="70">
        <v>5.7712906225209792</v>
      </c>
      <c r="M135" s="69">
        <v>8.6629449025872098</v>
      </c>
      <c r="N135" s="11">
        <v>1.6293377522747461</v>
      </c>
      <c r="O135" s="69">
        <v>1.3775519155017051</v>
      </c>
      <c r="P135" s="69">
        <v>2.3008880657992288</v>
      </c>
      <c r="Q135" s="11">
        <v>3.7880666525968389</v>
      </c>
      <c r="R135" s="61">
        <v>9947.1752769589493</v>
      </c>
      <c r="S135" s="61">
        <v>5714.1363962784098</v>
      </c>
      <c r="T135" s="61">
        <v>14876.961707278891</v>
      </c>
      <c r="U135" s="61">
        <v>6996.9948927211053</v>
      </c>
      <c r="V135" s="64">
        <v>27588.092996278407</v>
      </c>
      <c r="W135" s="61">
        <v>67501.01999999999</v>
      </c>
      <c r="X135" s="61">
        <v>4241.5360000000001</v>
      </c>
      <c r="Y135" s="61">
        <v>13940.329210298534</v>
      </c>
      <c r="Z135" s="61">
        <v>707.94291039858547</v>
      </c>
      <c r="AA135" s="61">
        <v>13117.705812668697</v>
      </c>
      <c r="AB135" s="61">
        <v>40.810685355903999</v>
      </c>
      <c r="AC135" s="64">
        <v>100820.4046189509</v>
      </c>
      <c r="AD135" s="61">
        <v>14918.099632499998</v>
      </c>
      <c r="AE135" s="61">
        <v>10118.838682286589</v>
      </c>
      <c r="AF135" s="61">
        <v>21591.540456035003</v>
      </c>
      <c r="AG135" s="61">
        <v>342.09400000000011</v>
      </c>
      <c r="AH135" s="61">
        <v>162.50879850000001</v>
      </c>
      <c r="AI135" s="61">
        <v>18977.749526</v>
      </c>
      <c r="AJ135" s="61">
        <v>14864.778251714812</v>
      </c>
      <c r="AK135" s="61">
        <v>1121.1673025</v>
      </c>
      <c r="AL135" s="61">
        <v>6434.2363983444384</v>
      </c>
      <c r="AM135" s="61">
        <v>459.78323666270421</v>
      </c>
      <c r="AN135" s="64">
        <v>176023.16163348017</v>
      </c>
      <c r="AP135" s="16">
        <v>3.7199999999999998</v>
      </c>
      <c r="AQ135" s="13">
        <v>5.4</v>
      </c>
      <c r="AR135" s="16">
        <v>3.96</v>
      </c>
      <c r="AS135" s="13">
        <v>9.7200000000000006</v>
      </c>
      <c r="AT135" s="16">
        <v>4.32</v>
      </c>
      <c r="AU135" s="13">
        <v>14.879999999999999</v>
      </c>
      <c r="AV135" s="16">
        <v>3.0606087387007763</v>
      </c>
      <c r="AW135" s="9">
        <v>17.759999999999998</v>
      </c>
    </row>
    <row r="136" spans="1:49" x14ac:dyDescent="0.3">
      <c r="A136" s="20">
        <v>42522</v>
      </c>
      <c r="B136" s="61">
        <v>77961.404005531993</v>
      </c>
      <c r="C136" s="61">
        <v>16355.817266964001</v>
      </c>
      <c r="D136" s="61">
        <v>38123.102714232002</v>
      </c>
      <c r="E136" s="64">
        <v>9538.0480151480006</v>
      </c>
      <c r="F136" s="61">
        <v>141978.37200187601</v>
      </c>
      <c r="G136" s="11">
        <v>23.123982168214148</v>
      </c>
      <c r="H136" s="69">
        <v>24.978523676452529</v>
      </c>
      <c r="I136" s="69">
        <v>14.220726080919539</v>
      </c>
      <c r="J136" s="69">
        <v>28.57058895440548</v>
      </c>
      <c r="K136" s="11">
        <v>7.1565532655242983</v>
      </c>
      <c r="L136" s="70">
        <v>5.7764030016906611</v>
      </c>
      <c r="M136" s="69">
        <v>7.9335158750111407</v>
      </c>
      <c r="N136" s="11">
        <v>1.7025387899104221</v>
      </c>
      <c r="O136" s="69">
        <v>1.4582992533577621</v>
      </c>
      <c r="P136" s="69">
        <v>2.3739945131060245</v>
      </c>
      <c r="Q136" s="11">
        <v>3.7565380192537412</v>
      </c>
      <c r="R136" s="61">
        <v>9880.8755566910495</v>
      </c>
      <c r="S136" s="61">
        <v>5756.1795162430953</v>
      </c>
      <c r="T136" s="61">
        <v>14833.657320322296</v>
      </c>
      <c r="U136" s="61">
        <v>7197.9036296777094</v>
      </c>
      <c r="V136" s="64">
        <v>27787.7404662431</v>
      </c>
      <c r="W136" s="61">
        <v>67783.331999999995</v>
      </c>
      <c r="X136" s="61">
        <v>4300.3339999999998</v>
      </c>
      <c r="Y136" s="61">
        <v>12817.67851</v>
      </c>
      <c r="Z136" s="61">
        <v>718.90764809999996</v>
      </c>
      <c r="AA136" s="61">
        <v>12283.719880000001</v>
      </c>
      <c r="AB136" s="61">
        <v>43.107267999999998</v>
      </c>
      <c r="AC136" s="64">
        <v>101081.16547634309</v>
      </c>
      <c r="AD136" s="61">
        <v>15262.871379499999</v>
      </c>
      <c r="AE136" s="61">
        <v>9876.988376578809</v>
      </c>
      <c r="AF136" s="61">
        <v>22661.293065434285</v>
      </c>
      <c r="AG136" s="61">
        <v>213.357</v>
      </c>
      <c r="AH136" s="61">
        <v>184.41607999999999</v>
      </c>
      <c r="AI136" s="61">
        <v>18953.416089999999</v>
      </c>
      <c r="AJ136" s="61">
        <v>15215.961719999999</v>
      </c>
      <c r="AK136" s="61">
        <v>1118.944068</v>
      </c>
      <c r="AL136" s="61">
        <v>6544.965811</v>
      </c>
      <c r="AM136" s="61">
        <v>454.97735069999999</v>
      </c>
      <c r="AN136" s="64">
        <v>177568.47009415616</v>
      </c>
      <c r="AP136" s="16">
        <v>3.7199999999999998</v>
      </c>
      <c r="AQ136" s="13">
        <v>5.28</v>
      </c>
      <c r="AR136" s="16">
        <v>3.96</v>
      </c>
      <c r="AS136" s="13">
        <v>10.08</v>
      </c>
      <c r="AT136" s="16">
        <v>4.1999999999999993</v>
      </c>
      <c r="AU136" s="13">
        <v>12.600000000000001</v>
      </c>
      <c r="AV136" s="16">
        <v>3</v>
      </c>
      <c r="AW136" s="9">
        <v>15.72</v>
      </c>
    </row>
    <row r="137" spans="1:49" x14ac:dyDescent="0.3">
      <c r="A137" s="20">
        <v>42552</v>
      </c>
      <c r="B137" s="61">
        <v>78720.046517267998</v>
      </c>
      <c r="C137" s="61">
        <v>16461.591123118</v>
      </c>
      <c r="D137" s="61">
        <v>38388.822575414997</v>
      </c>
      <c r="E137" s="64">
        <v>9648.7796204610004</v>
      </c>
      <c r="F137" s="61">
        <v>143219.23983626199</v>
      </c>
      <c r="G137" s="11">
        <v>23.192294409798944</v>
      </c>
      <c r="H137" s="69">
        <v>24.923896282528876</v>
      </c>
      <c r="I137" s="69">
        <v>14.581877765256891</v>
      </c>
      <c r="J137" s="69">
        <v>28.570781620751685</v>
      </c>
      <c r="K137" s="11">
        <v>6.8071528948128659</v>
      </c>
      <c r="L137" s="70">
        <v>5.6833298169182314</v>
      </c>
      <c r="M137" s="69">
        <v>7.168358797673398</v>
      </c>
      <c r="N137" s="11">
        <v>1.7023620827303769</v>
      </c>
      <c r="O137" s="69">
        <v>1.4198468154110822</v>
      </c>
      <c r="P137" s="69">
        <v>2.1961547450853423</v>
      </c>
      <c r="Q137" s="11">
        <v>3.7261514037301411</v>
      </c>
      <c r="R137" s="61">
        <v>9808.7217348792401</v>
      </c>
      <c r="S137" s="61">
        <v>5755.090912779905</v>
      </c>
      <c r="T137" s="61">
        <v>14683.77497994873</v>
      </c>
      <c r="U137" s="61">
        <v>6845.9158200512811</v>
      </c>
      <c r="V137" s="64">
        <v>27284.781712779914</v>
      </c>
      <c r="W137" s="61">
        <v>67561.657999999996</v>
      </c>
      <c r="X137" s="61">
        <v>4329.2160000000003</v>
      </c>
      <c r="Y137" s="61">
        <v>12863.658020000001</v>
      </c>
      <c r="Z137" s="61">
        <v>755.74022260000004</v>
      </c>
      <c r="AA137" s="61">
        <v>12199.03362</v>
      </c>
      <c r="AB137" s="61">
        <v>45.322600170000001</v>
      </c>
      <c r="AC137" s="64">
        <v>100550.69773520992</v>
      </c>
      <c r="AD137" s="61">
        <v>15158.081257</v>
      </c>
      <c r="AE137" s="61">
        <v>10806.005350952571</v>
      </c>
      <c r="AF137" s="61">
        <v>23846.577402094288</v>
      </c>
      <c r="AG137" s="61">
        <v>212.46599999999992</v>
      </c>
      <c r="AH137" s="61">
        <v>209.31874400000001</v>
      </c>
      <c r="AI137" s="61">
        <v>18888.662260000001</v>
      </c>
      <c r="AJ137" s="61">
        <v>15535.06827</v>
      </c>
      <c r="AK137" s="61">
        <v>1116.716308</v>
      </c>
      <c r="AL137" s="61">
        <v>6816.8005309999999</v>
      </c>
      <c r="AM137" s="61">
        <v>451.77433459999997</v>
      </c>
      <c r="AN137" s="64">
        <v>179055.01846165676</v>
      </c>
      <c r="AP137" s="16">
        <v>3.7199999999999998</v>
      </c>
      <c r="AQ137" s="13">
        <v>5.76</v>
      </c>
      <c r="AR137" s="16">
        <v>3.96</v>
      </c>
      <c r="AS137" s="13">
        <v>9.6000000000000014</v>
      </c>
      <c r="AT137" s="16">
        <v>4.1999999999999993</v>
      </c>
      <c r="AU137" s="13">
        <v>10.199999999999999</v>
      </c>
      <c r="AV137" s="16">
        <v>4.1874336601031086</v>
      </c>
      <c r="AW137" s="9">
        <v>17.52</v>
      </c>
    </row>
    <row r="138" spans="1:49" x14ac:dyDescent="0.3">
      <c r="A138" s="20">
        <v>42583</v>
      </c>
      <c r="B138" s="61">
        <v>79253.891326786994</v>
      </c>
      <c r="C138" s="61">
        <v>16600.657251731998</v>
      </c>
      <c r="D138" s="61">
        <v>38668.373802643</v>
      </c>
      <c r="E138" s="64">
        <v>9761.2920437800003</v>
      </c>
      <c r="F138" s="61">
        <v>144284.21442494201</v>
      </c>
      <c r="G138" s="11">
        <v>22.778364058595766</v>
      </c>
      <c r="H138" s="69">
        <v>24.441729441717065</v>
      </c>
      <c r="I138" s="69">
        <v>14.383365869344365</v>
      </c>
      <c r="J138" s="69">
        <v>28.506227896296949</v>
      </c>
      <c r="K138" s="11">
        <v>6.7544997313779396</v>
      </c>
      <c r="L138" s="70">
        <v>5.7887251999799219</v>
      </c>
      <c r="M138" s="69">
        <v>6.9649154081068527</v>
      </c>
      <c r="N138" s="11">
        <v>1.6552755263376597</v>
      </c>
      <c r="O138" s="69">
        <v>1.2771090580793927</v>
      </c>
      <c r="P138" s="69">
        <v>2.4792505818388459</v>
      </c>
      <c r="Q138" s="11">
        <v>3.7205523920438139</v>
      </c>
      <c r="R138" s="61">
        <v>9868.4722277245</v>
      </c>
      <c r="S138" s="61">
        <v>5708.5544954616362</v>
      </c>
      <c r="T138" s="61">
        <v>14698.821786434633</v>
      </c>
      <c r="U138" s="61">
        <v>6765.6575590199072</v>
      </c>
      <c r="V138" s="64">
        <v>27173.033840916178</v>
      </c>
      <c r="W138" s="61">
        <v>68609.872090909092</v>
      </c>
      <c r="X138" s="61">
        <v>4355.7340454545447</v>
      </c>
      <c r="Y138" s="61">
        <v>12799.433748582402</v>
      </c>
      <c r="Z138" s="61">
        <v>779.5335006210745</v>
      </c>
      <c r="AA138" s="61">
        <v>12111.343730310495</v>
      </c>
      <c r="AB138" s="61">
        <v>42.009706251777551</v>
      </c>
      <c r="AC138" s="64">
        <v>101564.25378992103</v>
      </c>
      <c r="AD138" s="61">
        <v>14704.339504408803</v>
      </c>
      <c r="AE138" s="61">
        <v>10694.335829931091</v>
      </c>
      <c r="AF138" s="61">
        <v>25208.82348487886</v>
      </c>
      <c r="AG138" s="61">
        <v>448.26654545454551</v>
      </c>
      <c r="AH138" s="61">
        <v>236.53795300000002</v>
      </c>
      <c r="AI138" s="61">
        <v>19059.288337999998</v>
      </c>
      <c r="AJ138" s="61">
        <v>16146.148436059397</v>
      </c>
      <c r="AK138" s="61">
        <v>1129.3175130491832</v>
      </c>
      <c r="AL138" s="61">
        <v>7174.8810518265091</v>
      </c>
      <c r="AM138" s="61">
        <v>467.64470577189809</v>
      </c>
      <c r="AN138" s="64">
        <v>181548.78563710445</v>
      </c>
      <c r="AP138" s="16">
        <v>3.7199999999999998</v>
      </c>
      <c r="AQ138" s="13">
        <v>5.28</v>
      </c>
      <c r="AR138" s="16">
        <v>3.84</v>
      </c>
      <c r="AS138" s="13">
        <v>10.68</v>
      </c>
      <c r="AT138" s="16">
        <v>4.08</v>
      </c>
      <c r="AU138" s="13">
        <v>10.08</v>
      </c>
      <c r="AV138" s="16"/>
      <c r="AW138" s="9">
        <v>15.96</v>
      </c>
    </row>
    <row r="139" spans="1:49" x14ac:dyDescent="0.3">
      <c r="A139" s="20">
        <v>42614</v>
      </c>
      <c r="B139" s="61">
        <v>78914.83738646</v>
      </c>
      <c r="C139" s="61">
        <v>16693.438580870999</v>
      </c>
      <c r="D139" s="61">
        <v>38877.240056854003</v>
      </c>
      <c r="E139" s="64">
        <v>9590.4435772640009</v>
      </c>
      <c r="F139" s="61">
        <v>144075.95960144899</v>
      </c>
      <c r="G139" s="11">
        <v>23.155736132412635</v>
      </c>
      <c r="H139" s="69">
        <v>24.902500850814242</v>
      </c>
      <c r="I139" s="69">
        <v>14.354466412035048</v>
      </c>
      <c r="J139" s="69">
        <v>28.284560513239498</v>
      </c>
      <c r="K139" s="11">
        <v>6.8776584984803915</v>
      </c>
      <c r="L139" s="70">
        <v>5.8587015028244167</v>
      </c>
      <c r="M139" s="69">
        <v>7.1215510963571198</v>
      </c>
      <c r="N139" s="11">
        <v>1.7863098843074756</v>
      </c>
      <c r="O139" s="69">
        <v>1.4163427643100746</v>
      </c>
      <c r="P139" s="69">
        <v>2.4950407800932091</v>
      </c>
      <c r="Q139" s="11">
        <v>3.6637135539514345</v>
      </c>
      <c r="R139" s="61">
        <v>9852.8470752499106</v>
      </c>
      <c r="S139" s="61">
        <v>5854.050674034188</v>
      </c>
      <c r="T139" s="61">
        <v>14718.322942913315</v>
      </c>
      <c r="U139" s="61">
        <v>6883.4350475628744</v>
      </c>
      <c r="V139" s="64">
        <v>27455.808664510376</v>
      </c>
      <c r="W139" s="61">
        <v>69656.773380952378</v>
      </c>
      <c r="X139" s="61">
        <v>4383.0780000000013</v>
      </c>
      <c r="Y139" s="61">
        <v>12926.988405798189</v>
      </c>
      <c r="Z139" s="61">
        <v>793.95970410275424</v>
      </c>
      <c r="AA139" s="61">
        <v>12277.836197300872</v>
      </c>
      <c r="AB139" s="61">
        <v>41.182444373914088</v>
      </c>
      <c r="AC139" s="64">
        <v>102897.5895136889</v>
      </c>
      <c r="AD139" s="61">
        <v>14069.732758738246</v>
      </c>
      <c r="AE139" s="61">
        <v>10307.508470361188</v>
      </c>
      <c r="AF139" s="61">
        <v>25832.688168343095</v>
      </c>
      <c r="AG139" s="61">
        <v>350.96404761904768</v>
      </c>
      <c r="AH139" s="61">
        <v>231.99339082094113</v>
      </c>
      <c r="AI139" s="61">
        <v>19073.472036190942</v>
      </c>
      <c r="AJ139" s="61">
        <v>16144.971780222932</v>
      </c>
      <c r="AK139" s="61">
        <v>1117.9568293630762</v>
      </c>
      <c r="AL139" s="61">
        <v>7226.4534655832431</v>
      </c>
      <c r="AM139" s="61">
        <v>478.08560995254027</v>
      </c>
      <c r="AN139" s="64">
        <v>182322.33791981259</v>
      </c>
      <c r="AP139" s="16">
        <v>3.7199999999999998</v>
      </c>
      <c r="AQ139" s="13">
        <v>5.5200000000000005</v>
      </c>
      <c r="AR139" s="16">
        <v>3.96</v>
      </c>
      <c r="AS139" s="13">
        <v>11.52</v>
      </c>
      <c r="AT139" s="16">
        <v>4.08</v>
      </c>
      <c r="AU139" s="13">
        <v>10.08</v>
      </c>
      <c r="AV139" s="16">
        <v>3.96576</v>
      </c>
      <c r="AW139" s="9">
        <v>18</v>
      </c>
    </row>
    <row r="140" spans="1:49" x14ac:dyDescent="0.3">
      <c r="A140" s="20">
        <v>42644</v>
      </c>
      <c r="B140" s="61">
        <v>79322.293009391564</v>
      </c>
      <c r="C140" s="61">
        <v>16806.120230983743</v>
      </c>
      <c r="D140" s="61">
        <v>39051.362203448443</v>
      </c>
      <c r="E140" s="64">
        <v>9036.309750002647</v>
      </c>
      <c r="F140" s="61">
        <v>144216.08519382641</v>
      </c>
      <c r="G140" s="11">
        <v>23.20043758159802</v>
      </c>
      <c r="H140" s="69">
        <v>24.892694370588231</v>
      </c>
      <c r="I140" s="69">
        <v>14.603108500922563</v>
      </c>
      <c r="J140" s="69">
        <v>28.095880864833347</v>
      </c>
      <c r="K140" s="11">
        <v>7.6756406433441864</v>
      </c>
      <c r="L140" s="70">
        <v>5.5713447176864221</v>
      </c>
      <c r="M140" s="69">
        <v>9.1357758671920344</v>
      </c>
      <c r="N140" s="11">
        <v>1.9606557465891512</v>
      </c>
      <c r="O140" s="69">
        <v>1.6573520472038097</v>
      </c>
      <c r="P140" s="69">
        <v>2.5182687773443981</v>
      </c>
      <c r="Q140" s="11">
        <v>3.5580441087567483</v>
      </c>
      <c r="R140" s="61">
        <v>9983.2133990697894</v>
      </c>
      <c r="S140" s="61">
        <v>5840.1690165090531</v>
      </c>
      <c r="T140" s="61">
        <v>14612.90438001893</v>
      </c>
      <c r="U140" s="61">
        <v>6873.3724357705432</v>
      </c>
      <c r="V140" s="64">
        <v>27326.445832298527</v>
      </c>
      <c r="W140" s="61">
        <v>70097.645473684228</v>
      </c>
      <c r="X140" s="61">
        <v>4407.3576315789469</v>
      </c>
      <c r="Y140" s="61">
        <v>14771.19942441165</v>
      </c>
      <c r="Z140" s="61">
        <v>799.56253566526459</v>
      </c>
      <c r="AA140" s="61">
        <v>14020.510033804174</v>
      </c>
      <c r="AB140" s="61">
        <v>40.7748131840669</v>
      </c>
      <c r="AC140" s="64">
        <v>103340.92605065038</v>
      </c>
      <c r="AD140" s="61">
        <v>13825.235085908596</v>
      </c>
      <c r="AE140" s="61">
        <v>10134.48631119321</v>
      </c>
      <c r="AF140" s="61">
        <v>26046.346131699473</v>
      </c>
      <c r="AG140" s="61">
        <v>268.80978947368425</v>
      </c>
      <c r="AH140" s="61">
        <v>212.08965326364651</v>
      </c>
      <c r="AI140" s="61">
        <v>19115.899248153146</v>
      </c>
      <c r="AJ140" s="61">
        <v>15771.012144728804</v>
      </c>
      <c r="AK140" s="61">
        <v>1124.1004491724011</v>
      </c>
      <c r="AL140" s="61">
        <v>6903.9676857930917</v>
      </c>
      <c r="AM140" s="61">
        <v>482.19163135018044</v>
      </c>
      <c r="AN140" s="64">
        <v>182452.74554710009</v>
      </c>
      <c r="AP140" s="16">
        <v>3.7199999999999998</v>
      </c>
      <c r="AQ140" s="13">
        <v>5.16</v>
      </c>
      <c r="AR140" s="16">
        <v>3.96</v>
      </c>
      <c r="AS140" s="13">
        <v>11.399999999999999</v>
      </c>
      <c r="AT140" s="16">
        <v>4.08</v>
      </c>
      <c r="AU140" s="13">
        <v>16.200000000000003</v>
      </c>
      <c r="AV140" s="16"/>
      <c r="AW140" s="9">
        <v>17.28</v>
      </c>
    </row>
    <row r="141" spans="1:49" x14ac:dyDescent="0.3"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49" x14ac:dyDescent="0.3">
      <c r="AQ142" s="6"/>
      <c r="AS142" s="6"/>
      <c r="AU142" s="6"/>
      <c r="AW142" s="6"/>
    </row>
    <row r="143" spans="1:49" x14ac:dyDescent="0.3">
      <c r="AP143" s="6"/>
      <c r="AQ143" s="6"/>
      <c r="AR143" s="6"/>
      <c r="AS143" s="6"/>
      <c r="AT143" s="6"/>
      <c r="AU143" s="6"/>
      <c r="AV143" s="6"/>
      <c r="AW143" s="6"/>
    </row>
    <row r="144" spans="1:49" x14ac:dyDescent="0.3">
      <c r="AQ144" s="6"/>
      <c r="AS144" s="6"/>
      <c r="AU144" s="6"/>
      <c r="AW144" s="6"/>
    </row>
    <row r="145" spans="43:49" x14ac:dyDescent="0.3">
      <c r="AQ145" s="6"/>
      <c r="AS145" s="6"/>
      <c r="AU145" s="6"/>
      <c r="AW145" s="6"/>
    </row>
    <row r="146" spans="43:49" x14ac:dyDescent="0.3">
      <c r="AQ146" s="6"/>
      <c r="AS146" s="6"/>
      <c r="AU146" s="6"/>
      <c r="AW146" s="6"/>
    </row>
    <row r="147" spans="43:49" x14ac:dyDescent="0.3">
      <c r="AQ147" s="6"/>
      <c r="AS147" s="6"/>
      <c r="AU147" s="6"/>
      <c r="AW147" s="6"/>
    </row>
  </sheetData>
  <mergeCells count="23">
    <mergeCell ref="R1:AN1"/>
    <mergeCell ref="R2:V2"/>
    <mergeCell ref="W2:AC2"/>
    <mergeCell ref="AD2:AN2"/>
    <mergeCell ref="B1:F1"/>
    <mergeCell ref="G1:Q1"/>
    <mergeCell ref="B2:F2"/>
    <mergeCell ref="G2:J2"/>
    <mergeCell ref="K2:M2"/>
    <mergeCell ref="N2:P2"/>
    <mergeCell ref="AP1:AW1"/>
    <mergeCell ref="AP2:AQ2"/>
    <mergeCell ref="AR2:AS2"/>
    <mergeCell ref="AT2:AU2"/>
    <mergeCell ref="AV2:AW2"/>
    <mergeCell ref="AP4:AW4"/>
    <mergeCell ref="AP5:AW5"/>
    <mergeCell ref="B4:F4"/>
    <mergeCell ref="G4:Q4"/>
    <mergeCell ref="R4:AN4"/>
    <mergeCell ref="B5:F5"/>
    <mergeCell ref="G5:Q5"/>
    <mergeCell ref="R5:A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baseColWidth="10" defaultRowHeight="14.4" x14ac:dyDescent="0.3"/>
  <sheetData>
    <row r="1" spans="1:14" x14ac:dyDescent="0.3">
      <c r="A1">
        <v>47</v>
      </c>
      <c r="B1" t="s">
        <v>215</v>
      </c>
    </row>
    <row r="2" spans="1:14" x14ac:dyDescent="0.3">
      <c r="A2" s="72" t="s">
        <v>163</v>
      </c>
      <c r="B2" t="s">
        <v>164</v>
      </c>
      <c r="C2" t="s">
        <v>165</v>
      </c>
      <c r="D2">
        <v>25877.188999999998</v>
      </c>
      <c r="E2" s="73">
        <v>42678.605057870373</v>
      </c>
      <c r="F2" t="b">
        <v>1</v>
      </c>
      <c r="G2" s="72" t="s">
        <v>0</v>
      </c>
      <c r="H2" s="72" t="s">
        <v>166</v>
      </c>
      <c r="I2" s="72" t="s">
        <v>167</v>
      </c>
      <c r="J2">
        <v>0</v>
      </c>
      <c r="K2" s="72" t="s">
        <v>168</v>
      </c>
      <c r="L2" t="b">
        <v>0</v>
      </c>
      <c r="M2" t="b">
        <v>0</v>
      </c>
      <c r="N2" t="b">
        <v>0</v>
      </c>
    </row>
    <row r="3" spans="1:14" x14ac:dyDescent="0.3">
      <c r="A3" s="72" t="s">
        <v>163</v>
      </c>
      <c r="B3" t="s">
        <v>169</v>
      </c>
      <c r="C3" t="s">
        <v>165</v>
      </c>
      <c r="D3">
        <v>5571.0029999999997</v>
      </c>
      <c r="E3" s="73">
        <v>42678.605057870373</v>
      </c>
      <c r="F3" t="b">
        <v>1</v>
      </c>
      <c r="G3" s="72" t="s">
        <v>1</v>
      </c>
      <c r="H3" s="72" t="s">
        <v>166</v>
      </c>
      <c r="I3" s="72" t="s">
        <v>167</v>
      </c>
      <c r="J3">
        <v>0</v>
      </c>
      <c r="K3" s="72" t="s">
        <v>168</v>
      </c>
      <c r="L3" t="b">
        <v>0</v>
      </c>
      <c r="M3" t="b">
        <v>0</v>
      </c>
      <c r="N3" t="b">
        <v>0</v>
      </c>
    </row>
    <row r="4" spans="1:14" x14ac:dyDescent="0.3">
      <c r="A4" s="72" t="s">
        <v>163</v>
      </c>
      <c r="B4" t="s">
        <v>170</v>
      </c>
      <c r="C4" t="s">
        <v>165</v>
      </c>
      <c r="D4">
        <v>9317.4879999999994</v>
      </c>
      <c r="E4" s="73">
        <v>42678.605057870373</v>
      </c>
      <c r="F4" t="b">
        <v>1</v>
      </c>
      <c r="G4" s="72" t="s">
        <v>2</v>
      </c>
      <c r="H4" s="72" t="s">
        <v>166</v>
      </c>
      <c r="I4" s="72" t="s">
        <v>167</v>
      </c>
      <c r="J4">
        <v>0</v>
      </c>
      <c r="K4" s="72" t="s">
        <v>168</v>
      </c>
      <c r="L4" t="b">
        <v>0</v>
      </c>
      <c r="M4" t="b">
        <v>0</v>
      </c>
      <c r="N4" t="b">
        <v>0</v>
      </c>
    </row>
    <row r="5" spans="1:14" x14ac:dyDescent="0.3">
      <c r="A5" s="72" t="s">
        <v>163</v>
      </c>
      <c r="B5" t="s">
        <v>171</v>
      </c>
      <c r="C5" t="s">
        <v>165</v>
      </c>
      <c r="D5">
        <v>3905.4259999999999</v>
      </c>
      <c r="E5" s="73">
        <v>42678.605057870373</v>
      </c>
      <c r="F5" t="b">
        <v>1</v>
      </c>
      <c r="G5" s="72" t="s">
        <v>3</v>
      </c>
      <c r="H5" s="72" t="s">
        <v>166</v>
      </c>
      <c r="I5" s="72" t="s">
        <v>167</v>
      </c>
      <c r="J5">
        <v>0</v>
      </c>
      <c r="K5" s="72" t="s">
        <v>168</v>
      </c>
      <c r="L5" t="b">
        <v>0</v>
      </c>
      <c r="M5" t="b">
        <v>0</v>
      </c>
      <c r="N5" t="b">
        <v>0</v>
      </c>
    </row>
    <row r="6" spans="1:14" x14ac:dyDescent="0.3">
      <c r="A6" s="72" t="s">
        <v>163</v>
      </c>
      <c r="B6" t="s">
        <v>172</v>
      </c>
      <c r="C6" t="s">
        <v>165</v>
      </c>
      <c r="D6">
        <v>44671.106</v>
      </c>
      <c r="E6" s="73">
        <v>42678.605057870373</v>
      </c>
      <c r="F6" t="b">
        <v>1</v>
      </c>
      <c r="G6" s="72" t="s">
        <v>4</v>
      </c>
      <c r="H6" s="72" t="s">
        <v>166</v>
      </c>
      <c r="I6" s="72" t="s">
        <v>167</v>
      </c>
      <c r="J6">
        <v>0</v>
      </c>
      <c r="K6" s="72" t="s">
        <v>168</v>
      </c>
      <c r="L6" t="b">
        <v>0</v>
      </c>
      <c r="M6" t="b">
        <v>0</v>
      </c>
      <c r="N6" t="b">
        <v>0</v>
      </c>
    </row>
    <row r="7" spans="1:14" x14ac:dyDescent="0.3">
      <c r="A7" s="72" t="s">
        <v>163</v>
      </c>
      <c r="B7" t="s">
        <v>173</v>
      </c>
      <c r="C7" t="s">
        <v>165</v>
      </c>
      <c r="D7">
        <v>26.840105511345499</v>
      </c>
      <c r="E7" s="73">
        <v>42678.605057870373</v>
      </c>
      <c r="F7" t="b">
        <v>1</v>
      </c>
      <c r="G7" s="72" t="s">
        <v>5</v>
      </c>
      <c r="H7" s="72" t="s">
        <v>166</v>
      </c>
      <c r="I7" s="72" t="s">
        <v>167</v>
      </c>
      <c r="J7">
        <v>0</v>
      </c>
      <c r="K7" s="72" t="s">
        <v>168</v>
      </c>
      <c r="L7" t="b">
        <v>0</v>
      </c>
      <c r="M7" t="b">
        <v>0</v>
      </c>
      <c r="N7" t="b">
        <v>0</v>
      </c>
    </row>
    <row r="8" spans="1:14" x14ac:dyDescent="0.3">
      <c r="A8" s="72" t="s">
        <v>163</v>
      </c>
      <c r="B8" t="s">
        <v>174</v>
      </c>
      <c r="C8" t="s">
        <v>165</v>
      </c>
      <c r="E8" s="73">
        <v>42678.605069444442</v>
      </c>
      <c r="F8" t="b">
        <v>1</v>
      </c>
      <c r="G8" s="72" t="s">
        <v>147</v>
      </c>
      <c r="H8" s="72" t="s">
        <v>166</v>
      </c>
      <c r="I8" s="72" t="s">
        <v>167</v>
      </c>
      <c r="J8">
        <v>0</v>
      </c>
      <c r="K8" s="72" t="s">
        <v>168</v>
      </c>
      <c r="L8" t="b">
        <v>0</v>
      </c>
      <c r="M8" t="b">
        <v>0</v>
      </c>
      <c r="N8" t="b">
        <v>0</v>
      </c>
    </row>
    <row r="9" spans="1:14" x14ac:dyDescent="0.3">
      <c r="A9" s="72" t="s">
        <v>163</v>
      </c>
      <c r="B9" t="s">
        <v>175</v>
      </c>
      <c r="C9" t="s">
        <v>165</v>
      </c>
      <c r="E9" s="73">
        <v>42678.605069444442</v>
      </c>
      <c r="F9" t="b">
        <v>1</v>
      </c>
      <c r="G9" s="72" t="s">
        <v>148</v>
      </c>
      <c r="H9" s="72" t="s">
        <v>166</v>
      </c>
      <c r="I9" s="72" t="s">
        <v>167</v>
      </c>
      <c r="J9">
        <v>0</v>
      </c>
      <c r="K9" s="72" t="s">
        <v>168</v>
      </c>
      <c r="L9" t="b">
        <v>0</v>
      </c>
      <c r="M9" t="b">
        <v>0</v>
      </c>
      <c r="N9" t="b">
        <v>0</v>
      </c>
    </row>
    <row r="10" spans="1:14" x14ac:dyDescent="0.3">
      <c r="A10" s="72" t="s">
        <v>163</v>
      </c>
      <c r="B10" t="s">
        <v>176</v>
      </c>
      <c r="C10" t="s">
        <v>165</v>
      </c>
      <c r="E10" s="73">
        <v>42678.605069444442</v>
      </c>
      <c r="F10" t="b">
        <v>1</v>
      </c>
      <c r="G10" s="72" t="s">
        <v>149</v>
      </c>
      <c r="H10" s="72" t="s">
        <v>166</v>
      </c>
      <c r="I10" s="72" t="s">
        <v>167</v>
      </c>
      <c r="J10">
        <v>0</v>
      </c>
      <c r="K10" s="72" t="s">
        <v>168</v>
      </c>
      <c r="L10" t="b">
        <v>0</v>
      </c>
      <c r="M10" t="b">
        <v>0</v>
      </c>
      <c r="N10" t="b">
        <v>0</v>
      </c>
    </row>
    <row r="11" spans="1:14" x14ac:dyDescent="0.3">
      <c r="A11" s="72" t="s">
        <v>163</v>
      </c>
      <c r="B11" t="s">
        <v>177</v>
      </c>
      <c r="C11" t="s">
        <v>165</v>
      </c>
      <c r="D11">
        <v>10.2731725726366</v>
      </c>
      <c r="E11" s="73">
        <v>42678.605069444442</v>
      </c>
      <c r="F11" t="b">
        <v>1</v>
      </c>
      <c r="G11" s="72" t="s">
        <v>6</v>
      </c>
      <c r="H11" s="72" t="s">
        <v>166</v>
      </c>
      <c r="I11" s="72" t="s">
        <v>167</v>
      </c>
      <c r="J11">
        <v>0</v>
      </c>
      <c r="K11" s="72" t="s">
        <v>168</v>
      </c>
      <c r="L11" t="b">
        <v>0</v>
      </c>
      <c r="M11" t="b">
        <v>0</v>
      </c>
      <c r="N11" t="b">
        <v>0</v>
      </c>
    </row>
    <row r="12" spans="1:14" x14ac:dyDescent="0.3">
      <c r="A12" s="72" t="s">
        <v>163</v>
      </c>
      <c r="B12" t="s">
        <v>178</v>
      </c>
      <c r="C12" t="s">
        <v>165</v>
      </c>
      <c r="E12" s="73">
        <v>42678.605069444442</v>
      </c>
      <c r="F12" t="b">
        <v>1</v>
      </c>
      <c r="G12" s="72" t="s">
        <v>150</v>
      </c>
      <c r="H12" s="72" t="s">
        <v>166</v>
      </c>
      <c r="I12" s="72" t="s">
        <v>167</v>
      </c>
      <c r="J12">
        <v>0</v>
      </c>
      <c r="K12" s="72" t="s">
        <v>168</v>
      </c>
      <c r="L12" t="b">
        <v>0</v>
      </c>
      <c r="M12" t="b">
        <v>0</v>
      </c>
      <c r="N12" t="b">
        <v>0</v>
      </c>
    </row>
    <row r="13" spans="1:14" x14ac:dyDescent="0.3">
      <c r="A13" s="72" t="s">
        <v>163</v>
      </c>
      <c r="B13" t="s">
        <v>179</v>
      </c>
      <c r="C13" t="s">
        <v>165</v>
      </c>
      <c r="E13" s="73">
        <v>42678.605069444442</v>
      </c>
      <c r="F13" t="b">
        <v>1</v>
      </c>
      <c r="G13" s="72" t="s">
        <v>151</v>
      </c>
      <c r="H13" s="72" t="s">
        <v>166</v>
      </c>
      <c r="I13" s="72" t="s">
        <v>167</v>
      </c>
      <c r="J13">
        <v>0</v>
      </c>
      <c r="K13" s="72" t="s">
        <v>168</v>
      </c>
      <c r="L13" t="b">
        <v>0</v>
      </c>
      <c r="M13" t="b">
        <v>0</v>
      </c>
      <c r="N13" t="b">
        <v>0</v>
      </c>
    </row>
    <row r="14" spans="1:14" x14ac:dyDescent="0.3">
      <c r="A14" s="72" t="s">
        <v>163</v>
      </c>
      <c r="B14" t="s">
        <v>180</v>
      </c>
      <c r="C14" t="s">
        <v>165</v>
      </c>
      <c r="D14">
        <v>5.28923438819597</v>
      </c>
      <c r="E14" s="73">
        <v>42678.605069444442</v>
      </c>
      <c r="F14" t="b">
        <v>1</v>
      </c>
      <c r="G14" s="72" t="s">
        <v>7</v>
      </c>
      <c r="H14" s="72" t="s">
        <v>166</v>
      </c>
      <c r="I14" s="72" t="s">
        <v>167</v>
      </c>
      <c r="J14">
        <v>0</v>
      </c>
      <c r="K14" s="72" t="s">
        <v>168</v>
      </c>
      <c r="L14" t="b">
        <v>0</v>
      </c>
      <c r="M14" t="b">
        <v>0</v>
      </c>
      <c r="N14" t="b">
        <v>0</v>
      </c>
    </row>
    <row r="15" spans="1:14" x14ac:dyDescent="0.3">
      <c r="A15" s="72" t="s">
        <v>163</v>
      </c>
      <c r="B15" t="s">
        <v>181</v>
      </c>
      <c r="C15" t="s">
        <v>165</v>
      </c>
      <c r="E15" s="73">
        <v>42678.605069444442</v>
      </c>
      <c r="F15" t="b">
        <v>1</v>
      </c>
      <c r="G15" s="72" t="s">
        <v>152</v>
      </c>
      <c r="H15" s="72" t="s">
        <v>166</v>
      </c>
      <c r="I15" s="72" t="s">
        <v>167</v>
      </c>
      <c r="J15">
        <v>0</v>
      </c>
      <c r="K15" s="72" t="s">
        <v>168</v>
      </c>
      <c r="L15" t="b">
        <v>0</v>
      </c>
      <c r="M15" t="b">
        <v>0</v>
      </c>
      <c r="N15" t="b">
        <v>0</v>
      </c>
    </row>
    <row r="16" spans="1:14" x14ac:dyDescent="0.3">
      <c r="A16" s="72" t="s">
        <v>163</v>
      </c>
      <c r="B16" t="s">
        <v>182</v>
      </c>
      <c r="C16" t="s">
        <v>165</v>
      </c>
      <c r="E16" s="73">
        <v>42678.605069444442</v>
      </c>
      <c r="F16" t="b">
        <v>1</v>
      </c>
      <c r="G16" s="72" t="s">
        <v>153</v>
      </c>
      <c r="H16" s="72" t="s">
        <v>166</v>
      </c>
      <c r="I16" s="72" t="s">
        <v>167</v>
      </c>
      <c r="J16">
        <v>0</v>
      </c>
      <c r="K16" s="72" t="s">
        <v>168</v>
      </c>
      <c r="L16" t="b">
        <v>0</v>
      </c>
      <c r="M16" t="b">
        <v>0</v>
      </c>
      <c r="N16" t="b">
        <v>0</v>
      </c>
    </row>
    <row r="17" spans="1:14" x14ac:dyDescent="0.3">
      <c r="A17" s="72" t="s">
        <v>163</v>
      </c>
      <c r="B17" t="s">
        <v>183</v>
      </c>
      <c r="C17" t="s">
        <v>165</v>
      </c>
      <c r="D17">
        <v>5.31</v>
      </c>
      <c r="E17" s="73">
        <v>42678.605069444442</v>
      </c>
      <c r="F17" t="b">
        <v>1</v>
      </c>
      <c r="G17" s="72" t="s">
        <v>8</v>
      </c>
      <c r="H17" s="72" t="s">
        <v>166</v>
      </c>
      <c r="I17" s="72" t="s">
        <v>167</v>
      </c>
      <c r="J17">
        <v>0</v>
      </c>
      <c r="K17" s="72" t="s">
        <v>168</v>
      </c>
      <c r="L17" t="b">
        <v>0</v>
      </c>
      <c r="M17" t="b">
        <v>0</v>
      </c>
      <c r="N17" t="b">
        <v>0</v>
      </c>
    </row>
    <row r="18" spans="1:14" x14ac:dyDescent="0.3">
      <c r="A18" s="72" t="s">
        <v>163</v>
      </c>
      <c r="B18" t="s">
        <v>184</v>
      </c>
      <c r="C18" t="s">
        <v>165</v>
      </c>
      <c r="D18">
        <v>2757.7</v>
      </c>
      <c r="E18" s="73">
        <v>42678.605069444442</v>
      </c>
      <c r="F18" t="b">
        <v>1</v>
      </c>
      <c r="G18" s="72" t="s">
        <v>17</v>
      </c>
      <c r="H18" s="72" t="s">
        <v>166</v>
      </c>
      <c r="I18" s="72" t="s">
        <v>167</v>
      </c>
      <c r="J18">
        <v>0</v>
      </c>
      <c r="K18" s="72" t="s">
        <v>168</v>
      </c>
      <c r="L18" t="b">
        <v>0</v>
      </c>
      <c r="M18" t="b">
        <v>0</v>
      </c>
      <c r="N18" t="b">
        <v>0</v>
      </c>
    </row>
    <row r="19" spans="1:14" x14ac:dyDescent="0.3">
      <c r="A19" s="72" t="s">
        <v>163</v>
      </c>
      <c r="B19" t="s">
        <v>185</v>
      </c>
      <c r="C19" t="s">
        <v>165</v>
      </c>
      <c r="D19">
        <v>1694</v>
      </c>
      <c r="E19" s="73">
        <v>42678.605069444442</v>
      </c>
      <c r="F19" t="b">
        <v>1</v>
      </c>
      <c r="G19" s="72" t="s">
        <v>18</v>
      </c>
      <c r="H19" s="72" t="s">
        <v>166</v>
      </c>
      <c r="I19" s="72" t="s">
        <v>167</v>
      </c>
      <c r="J19">
        <v>0</v>
      </c>
      <c r="K19" s="72" t="s">
        <v>168</v>
      </c>
      <c r="L19" t="b">
        <v>0</v>
      </c>
      <c r="M19" t="b">
        <v>0</v>
      </c>
      <c r="N19" t="b">
        <v>0</v>
      </c>
    </row>
    <row r="20" spans="1:14" x14ac:dyDescent="0.3">
      <c r="A20" s="72" t="s">
        <v>163</v>
      </c>
      <c r="B20" t="s">
        <v>186</v>
      </c>
      <c r="C20" t="s">
        <v>165</v>
      </c>
      <c r="D20">
        <v>4263.9799999999996</v>
      </c>
      <c r="E20" s="73">
        <v>42678.605069444442</v>
      </c>
      <c r="F20" t="b">
        <v>1</v>
      </c>
      <c r="G20" s="72" t="s">
        <v>19</v>
      </c>
      <c r="H20" s="72" t="s">
        <v>166</v>
      </c>
      <c r="I20" s="72" t="s">
        <v>167</v>
      </c>
      <c r="J20">
        <v>0</v>
      </c>
      <c r="K20" s="72" t="s">
        <v>168</v>
      </c>
      <c r="L20" t="b">
        <v>0</v>
      </c>
      <c r="M20" t="b">
        <v>0</v>
      </c>
      <c r="N20" t="b">
        <v>0</v>
      </c>
    </row>
    <row r="21" spans="1:14" x14ac:dyDescent="0.3">
      <c r="A21" s="72" t="s">
        <v>163</v>
      </c>
      <c r="B21" t="s">
        <v>187</v>
      </c>
      <c r="C21" t="s">
        <v>165</v>
      </c>
      <c r="D21">
        <v>1619.63</v>
      </c>
      <c r="E21" s="73">
        <v>42678.605069444442</v>
      </c>
      <c r="F21" t="b">
        <v>1</v>
      </c>
      <c r="G21" s="72" t="s">
        <v>20</v>
      </c>
      <c r="H21" s="72" t="s">
        <v>166</v>
      </c>
      <c r="I21" s="72" t="s">
        <v>167</v>
      </c>
      <c r="J21">
        <v>0</v>
      </c>
      <c r="K21" s="72" t="s">
        <v>168</v>
      </c>
      <c r="L21" t="b">
        <v>0</v>
      </c>
      <c r="M21" t="b">
        <v>0</v>
      </c>
      <c r="N21" t="b">
        <v>0</v>
      </c>
    </row>
    <row r="22" spans="1:14" x14ac:dyDescent="0.3">
      <c r="A22" s="72" t="s">
        <v>163</v>
      </c>
      <c r="B22" t="s">
        <v>188</v>
      </c>
      <c r="C22" t="s">
        <v>165</v>
      </c>
      <c r="D22">
        <v>7577.61</v>
      </c>
      <c r="E22" s="73">
        <v>42678.605069444442</v>
      </c>
      <c r="F22" t="b">
        <v>1</v>
      </c>
      <c r="G22" s="72" t="s">
        <v>21</v>
      </c>
      <c r="H22" s="72" t="s">
        <v>166</v>
      </c>
      <c r="I22" s="72" t="s">
        <v>167</v>
      </c>
      <c r="J22">
        <v>0</v>
      </c>
      <c r="K22" s="72" t="s">
        <v>168</v>
      </c>
      <c r="L22" t="b">
        <v>0</v>
      </c>
      <c r="M22" t="b">
        <v>0</v>
      </c>
      <c r="N22" t="b">
        <v>0</v>
      </c>
    </row>
    <row r="23" spans="1:14" x14ac:dyDescent="0.3">
      <c r="A23" s="72" t="s">
        <v>163</v>
      </c>
      <c r="B23" t="s">
        <v>189</v>
      </c>
      <c r="C23" t="s">
        <v>165</v>
      </c>
      <c r="D23">
        <v>22893.1</v>
      </c>
      <c r="E23" s="73">
        <v>42678.605069444442</v>
      </c>
      <c r="F23" t="b">
        <v>1</v>
      </c>
      <c r="G23" s="72" t="s">
        <v>22</v>
      </c>
      <c r="H23" s="72" t="s">
        <v>166</v>
      </c>
      <c r="I23" s="72" t="s">
        <v>167</v>
      </c>
      <c r="J23">
        <v>0</v>
      </c>
      <c r="K23" s="72" t="s">
        <v>168</v>
      </c>
      <c r="L23" t="b">
        <v>0</v>
      </c>
      <c r="M23" t="b">
        <v>0</v>
      </c>
      <c r="N23" t="b">
        <v>0</v>
      </c>
    </row>
    <row r="24" spans="1:14" x14ac:dyDescent="0.3">
      <c r="A24" s="72" t="s">
        <v>163</v>
      </c>
      <c r="B24" t="s">
        <v>190</v>
      </c>
      <c r="C24" t="s">
        <v>165</v>
      </c>
      <c r="D24">
        <v>2244.9699999999998</v>
      </c>
      <c r="E24" s="73">
        <v>42678.605069444442</v>
      </c>
      <c r="F24" t="b">
        <v>1</v>
      </c>
      <c r="G24" s="72" t="s">
        <v>23</v>
      </c>
      <c r="H24" s="72" t="s">
        <v>166</v>
      </c>
      <c r="I24" s="72" t="s">
        <v>167</v>
      </c>
      <c r="J24">
        <v>0</v>
      </c>
      <c r="K24" s="72" t="s">
        <v>168</v>
      </c>
      <c r="L24" t="b">
        <v>0</v>
      </c>
      <c r="M24" t="b">
        <v>0</v>
      </c>
      <c r="N24" t="b">
        <v>0</v>
      </c>
    </row>
    <row r="25" spans="1:14" x14ac:dyDescent="0.3">
      <c r="A25" s="72" t="s">
        <v>163</v>
      </c>
      <c r="B25" t="s">
        <v>191</v>
      </c>
      <c r="C25" t="s">
        <v>165</v>
      </c>
      <c r="D25">
        <v>3330.57</v>
      </c>
      <c r="E25" s="73">
        <v>42678.605069444442</v>
      </c>
      <c r="F25" t="b">
        <v>1</v>
      </c>
      <c r="G25" s="72" t="s">
        <v>24</v>
      </c>
      <c r="H25" s="72" t="s">
        <v>166</v>
      </c>
      <c r="I25" s="72" t="s">
        <v>167</v>
      </c>
      <c r="J25">
        <v>0</v>
      </c>
      <c r="K25" s="72" t="s">
        <v>168</v>
      </c>
      <c r="L25" t="b">
        <v>0</v>
      </c>
      <c r="M25" t="b">
        <v>0</v>
      </c>
      <c r="N25" t="b">
        <v>0</v>
      </c>
    </row>
    <row r="26" spans="1:14" x14ac:dyDescent="0.3">
      <c r="A26" s="72" t="s">
        <v>163</v>
      </c>
      <c r="B26" t="s">
        <v>192</v>
      </c>
      <c r="C26" t="s">
        <v>165</v>
      </c>
      <c r="D26">
        <v>110.16</v>
      </c>
      <c r="E26" s="73">
        <v>42678.605069444442</v>
      </c>
      <c r="F26" t="b">
        <v>1</v>
      </c>
      <c r="G26" s="72" t="s">
        <v>25</v>
      </c>
      <c r="H26" s="72" t="s">
        <v>166</v>
      </c>
      <c r="I26" s="72" t="s">
        <v>167</v>
      </c>
      <c r="J26">
        <v>0</v>
      </c>
      <c r="K26" s="72" t="s">
        <v>168</v>
      </c>
      <c r="L26" t="b">
        <v>0</v>
      </c>
      <c r="M26" t="b">
        <v>0</v>
      </c>
      <c r="N26" t="b">
        <v>0</v>
      </c>
    </row>
    <row r="27" spans="1:14" x14ac:dyDescent="0.3">
      <c r="A27" s="72" t="s">
        <v>163</v>
      </c>
      <c r="B27" t="s">
        <v>193</v>
      </c>
      <c r="C27" t="s">
        <v>165</v>
      </c>
      <c r="D27">
        <v>3111.66</v>
      </c>
      <c r="E27" s="73">
        <v>42678.605069444442</v>
      </c>
      <c r="F27" t="b">
        <v>1</v>
      </c>
      <c r="G27" s="72" t="s">
        <v>26</v>
      </c>
      <c r="H27" s="72" t="s">
        <v>166</v>
      </c>
      <c r="I27" s="72" t="s">
        <v>167</v>
      </c>
      <c r="J27">
        <v>0</v>
      </c>
      <c r="K27" s="72" t="s">
        <v>168</v>
      </c>
      <c r="L27" t="b">
        <v>0</v>
      </c>
      <c r="M27" t="b">
        <v>0</v>
      </c>
      <c r="N27" t="b">
        <v>0</v>
      </c>
    </row>
    <row r="28" spans="1:14" x14ac:dyDescent="0.3">
      <c r="A28" s="72" t="s">
        <v>163</v>
      </c>
      <c r="B28" t="s">
        <v>194</v>
      </c>
      <c r="C28" t="s">
        <v>165</v>
      </c>
      <c r="D28">
        <v>8.4700000000000006</v>
      </c>
      <c r="E28" s="73">
        <v>42678.605069444442</v>
      </c>
      <c r="F28" t="b">
        <v>1</v>
      </c>
      <c r="G28" s="72" t="s">
        <v>27</v>
      </c>
      <c r="H28" s="72" t="s">
        <v>166</v>
      </c>
      <c r="I28" s="72" t="s">
        <v>167</v>
      </c>
      <c r="J28">
        <v>0</v>
      </c>
      <c r="K28" s="72" t="s">
        <v>168</v>
      </c>
      <c r="L28" t="b">
        <v>0</v>
      </c>
      <c r="M28" t="b">
        <v>0</v>
      </c>
      <c r="N28" t="b">
        <v>0</v>
      </c>
    </row>
    <row r="29" spans="1:14" x14ac:dyDescent="0.3">
      <c r="A29" s="72" t="s">
        <v>163</v>
      </c>
      <c r="B29" t="s">
        <v>195</v>
      </c>
      <c r="C29" t="s">
        <v>165</v>
      </c>
      <c r="D29">
        <v>33036.28</v>
      </c>
      <c r="E29" s="73">
        <v>42678.605069444442</v>
      </c>
      <c r="F29" t="b">
        <v>1</v>
      </c>
      <c r="G29" s="72" t="s">
        <v>28</v>
      </c>
      <c r="H29" s="72" t="s">
        <v>166</v>
      </c>
      <c r="I29" s="72" t="s">
        <v>167</v>
      </c>
      <c r="J29">
        <v>0</v>
      </c>
      <c r="K29" s="72" t="s">
        <v>168</v>
      </c>
      <c r="L29" t="b">
        <v>0</v>
      </c>
      <c r="M29" t="b">
        <v>0</v>
      </c>
      <c r="N29" t="b">
        <v>0</v>
      </c>
    </row>
    <row r="30" spans="1:14" x14ac:dyDescent="0.3">
      <c r="A30" s="72" t="s">
        <v>163</v>
      </c>
      <c r="B30" t="s">
        <v>196</v>
      </c>
      <c r="C30" t="s">
        <v>165</v>
      </c>
      <c r="D30">
        <v>3263.92</v>
      </c>
      <c r="E30" s="73">
        <v>42678.605069444442</v>
      </c>
      <c r="F30" t="b">
        <v>1</v>
      </c>
      <c r="G30" s="72" t="s">
        <v>29</v>
      </c>
      <c r="H30" s="72" t="s">
        <v>166</v>
      </c>
      <c r="I30" s="72" t="s">
        <v>167</v>
      </c>
      <c r="J30">
        <v>0</v>
      </c>
      <c r="K30" s="72" t="s">
        <v>168</v>
      </c>
      <c r="L30" t="b">
        <v>0</v>
      </c>
      <c r="M30" t="b">
        <v>0</v>
      </c>
      <c r="N30" t="b">
        <v>0</v>
      </c>
    </row>
    <row r="31" spans="1:14" x14ac:dyDescent="0.3">
      <c r="A31" s="72" t="s">
        <v>163</v>
      </c>
      <c r="B31" t="s">
        <v>197</v>
      </c>
      <c r="C31" t="s">
        <v>165</v>
      </c>
      <c r="D31">
        <v>6603.07</v>
      </c>
      <c r="E31" s="73">
        <v>42678.605069444442</v>
      </c>
      <c r="F31" t="b">
        <v>1</v>
      </c>
      <c r="G31" s="72" t="s">
        <v>30</v>
      </c>
      <c r="H31" s="72" t="s">
        <v>166</v>
      </c>
      <c r="I31" s="72" t="s">
        <v>167</v>
      </c>
      <c r="J31">
        <v>0</v>
      </c>
      <c r="K31" s="72" t="s">
        <v>168</v>
      </c>
      <c r="L31" t="b">
        <v>0</v>
      </c>
      <c r="M31" t="b">
        <v>0</v>
      </c>
      <c r="N31" t="b">
        <v>0</v>
      </c>
    </row>
    <row r="32" spans="1:14" x14ac:dyDescent="0.3">
      <c r="A32" s="72" t="s">
        <v>163</v>
      </c>
      <c r="B32" t="s">
        <v>198</v>
      </c>
      <c r="C32" t="s">
        <v>165</v>
      </c>
      <c r="D32">
        <v>1040.99</v>
      </c>
      <c r="E32" s="73">
        <v>42678.605069444442</v>
      </c>
      <c r="F32" t="b">
        <v>1</v>
      </c>
      <c r="G32" s="72" t="s">
        <v>31</v>
      </c>
      <c r="H32" s="72" t="s">
        <v>166</v>
      </c>
      <c r="I32" s="72" t="s">
        <v>167</v>
      </c>
      <c r="J32">
        <v>0</v>
      </c>
      <c r="K32" s="72" t="s">
        <v>168</v>
      </c>
      <c r="L32" t="b">
        <v>0</v>
      </c>
      <c r="M32" t="b">
        <v>0</v>
      </c>
      <c r="N32" t="b">
        <v>0</v>
      </c>
    </row>
    <row r="33" spans="1:14" x14ac:dyDescent="0.3">
      <c r="A33" s="72" t="s">
        <v>163</v>
      </c>
      <c r="B33" t="s">
        <v>199</v>
      </c>
      <c r="C33" t="s">
        <v>165</v>
      </c>
      <c r="D33">
        <v>4253.96</v>
      </c>
      <c r="E33" s="73">
        <v>42678.605069444442</v>
      </c>
      <c r="F33" t="b">
        <v>1</v>
      </c>
      <c r="G33" s="72" t="s">
        <v>32</v>
      </c>
      <c r="H33" s="72" t="s">
        <v>166</v>
      </c>
      <c r="I33" s="72" t="s">
        <v>167</v>
      </c>
      <c r="J33">
        <v>0</v>
      </c>
      <c r="K33" s="72" t="s">
        <v>168</v>
      </c>
      <c r="L33" t="b">
        <v>0</v>
      </c>
      <c r="M33" t="b">
        <v>0</v>
      </c>
      <c r="N33" t="b">
        <v>0</v>
      </c>
    </row>
    <row r="34" spans="1:14" x14ac:dyDescent="0.3">
      <c r="A34" s="72" t="s">
        <v>163</v>
      </c>
      <c r="B34" t="s">
        <v>200</v>
      </c>
      <c r="C34" t="s">
        <v>165</v>
      </c>
      <c r="D34">
        <v>352.74</v>
      </c>
      <c r="E34" s="73">
        <v>42678.605069444442</v>
      </c>
      <c r="F34" t="b">
        <v>1</v>
      </c>
      <c r="G34" s="72" t="s">
        <v>33</v>
      </c>
      <c r="H34" s="72" t="s">
        <v>166</v>
      </c>
      <c r="I34" s="72" t="s">
        <v>167</v>
      </c>
      <c r="J34">
        <v>0</v>
      </c>
      <c r="K34" s="72" t="s">
        <v>168</v>
      </c>
      <c r="L34" t="b">
        <v>0</v>
      </c>
      <c r="M34" t="b">
        <v>0</v>
      </c>
      <c r="N34" t="b">
        <v>0</v>
      </c>
    </row>
    <row r="35" spans="1:14" x14ac:dyDescent="0.3">
      <c r="A35" s="72" t="s">
        <v>163</v>
      </c>
      <c r="B35" t="s">
        <v>201</v>
      </c>
      <c r="C35" t="s">
        <v>165</v>
      </c>
      <c r="D35">
        <v>8243.9500000000007</v>
      </c>
      <c r="E35" s="73">
        <v>42678.605069444442</v>
      </c>
      <c r="F35" t="b">
        <v>1</v>
      </c>
      <c r="G35" s="72" t="s">
        <v>34</v>
      </c>
      <c r="H35" s="72" t="s">
        <v>166</v>
      </c>
      <c r="I35" s="72" t="s">
        <v>167</v>
      </c>
      <c r="J35">
        <v>0</v>
      </c>
      <c r="K35" s="72" t="s">
        <v>168</v>
      </c>
      <c r="L35" t="b">
        <v>0</v>
      </c>
      <c r="M35" t="b">
        <v>0</v>
      </c>
      <c r="N35" t="b">
        <v>0</v>
      </c>
    </row>
    <row r="36" spans="1:14" x14ac:dyDescent="0.3">
      <c r="A36" s="72" t="s">
        <v>163</v>
      </c>
      <c r="B36" t="s">
        <v>202</v>
      </c>
      <c r="C36" t="s">
        <v>165</v>
      </c>
      <c r="D36">
        <v>3443.76</v>
      </c>
      <c r="E36" s="73">
        <v>42678.605069444442</v>
      </c>
      <c r="F36" t="b">
        <v>1</v>
      </c>
      <c r="G36" s="72" t="s">
        <v>35</v>
      </c>
      <c r="H36" s="72" t="s">
        <v>166</v>
      </c>
      <c r="I36" s="72" t="s">
        <v>167</v>
      </c>
      <c r="J36">
        <v>0</v>
      </c>
      <c r="K36" s="72" t="s">
        <v>168</v>
      </c>
      <c r="L36" t="b">
        <v>0</v>
      </c>
      <c r="M36" t="b">
        <v>0</v>
      </c>
      <c r="N36" t="b">
        <v>0</v>
      </c>
    </row>
    <row r="37" spans="1:14" x14ac:dyDescent="0.3">
      <c r="A37" s="72" t="s">
        <v>163</v>
      </c>
      <c r="B37" t="s">
        <v>203</v>
      </c>
      <c r="C37" t="s">
        <v>165</v>
      </c>
      <c r="D37">
        <v>408.65</v>
      </c>
      <c r="E37" s="73">
        <v>42678.605069444442</v>
      </c>
      <c r="F37" t="b">
        <v>1</v>
      </c>
      <c r="G37" s="72" t="s">
        <v>36</v>
      </c>
      <c r="H37" s="72" t="s">
        <v>166</v>
      </c>
      <c r="I37" s="72" t="s">
        <v>167</v>
      </c>
      <c r="J37">
        <v>0</v>
      </c>
      <c r="K37" s="72" t="s">
        <v>168</v>
      </c>
      <c r="L37" t="b">
        <v>0</v>
      </c>
      <c r="M37" t="b">
        <v>0</v>
      </c>
      <c r="N37" t="b">
        <v>0</v>
      </c>
    </row>
    <row r="38" spans="1:14" x14ac:dyDescent="0.3">
      <c r="A38" s="72" t="s">
        <v>163</v>
      </c>
      <c r="B38" t="s">
        <v>204</v>
      </c>
      <c r="C38" t="s">
        <v>165</v>
      </c>
      <c r="D38">
        <v>2312.86</v>
      </c>
      <c r="E38" s="73">
        <v>42678.605069444442</v>
      </c>
      <c r="F38" t="b">
        <v>1</v>
      </c>
      <c r="G38" s="72" t="s">
        <v>37</v>
      </c>
      <c r="H38" s="72" t="s">
        <v>166</v>
      </c>
      <c r="I38" s="72" t="s">
        <v>167</v>
      </c>
      <c r="J38">
        <v>0</v>
      </c>
      <c r="K38" s="72" t="s">
        <v>168</v>
      </c>
      <c r="L38" t="b">
        <v>0</v>
      </c>
      <c r="M38" t="b">
        <v>0</v>
      </c>
      <c r="N38" t="b">
        <v>0</v>
      </c>
    </row>
    <row r="39" spans="1:14" x14ac:dyDescent="0.3">
      <c r="A39" s="72" t="s">
        <v>163</v>
      </c>
      <c r="B39" t="s">
        <v>205</v>
      </c>
      <c r="C39" t="s">
        <v>165</v>
      </c>
      <c r="D39">
        <v>161.41</v>
      </c>
      <c r="E39" s="73">
        <v>42678.605069444442</v>
      </c>
      <c r="F39" t="b">
        <v>1</v>
      </c>
      <c r="G39" s="72" t="s">
        <v>38</v>
      </c>
      <c r="H39" s="72" t="s">
        <v>166</v>
      </c>
      <c r="I39" s="72" t="s">
        <v>167</v>
      </c>
      <c r="J39">
        <v>0</v>
      </c>
      <c r="K39" s="72" t="s">
        <v>168</v>
      </c>
      <c r="L39" t="b">
        <v>0</v>
      </c>
      <c r="M39" t="b">
        <v>0</v>
      </c>
      <c r="N39" t="b">
        <v>0</v>
      </c>
    </row>
    <row r="40" spans="1:14" x14ac:dyDescent="0.3">
      <c r="A40" s="72" t="s">
        <v>163</v>
      </c>
      <c r="B40" t="s">
        <v>206</v>
      </c>
      <c r="C40" t="s">
        <v>165</v>
      </c>
      <c r="D40">
        <v>58173.05</v>
      </c>
      <c r="E40" s="73">
        <v>42678.605069444442</v>
      </c>
      <c r="F40" t="b">
        <v>1</v>
      </c>
      <c r="G40" s="72" t="s">
        <v>39</v>
      </c>
      <c r="H40" s="72" t="s">
        <v>166</v>
      </c>
      <c r="I40" s="72" t="s">
        <v>167</v>
      </c>
      <c r="J40">
        <v>0</v>
      </c>
      <c r="K40" s="72" t="s">
        <v>168</v>
      </c>
      <c r="L40" t="b">
        <v>0</v>
      </c>
      <c r="M40" t="b">
        <v>0</v>
      </c>
      <c r="N40" t="b">
        <v>0</v>
      </c>
    </row>
    <row r="41" spans="1:14" x14ac:dyDescent="0.3">
      <c r="A41" s="72" t="s">
        <v>163</v>
      </c>
      <c r="B41" t="s">
        <v>207</v>
      </c>
      <c r="C41" t="s">
        <v>165</v>
      </c>
      <c r="D41">
        <v>4.92</v>
      </c>
      <c r="E41" s="73">
        <v>42678.605069444442</v>
      </c>
      <c r="F41" t="b">
        <v>1</v>
      </c>
      <c r="G41" s="72" t="s">
        <v>9</v>
      </c>
      <c r="H41" s="72" t="s">
        <v>166</v>
      </c>
      <c r="I41" s="72" t="s">
        <v>167</v>
      </c>
      <c r="J41">
        <v>0</v>
      </c>
      <c r="K41" s="72" t="s">
        <v>168</v>
      </c>
      <c r="L41" t="b">
        <v>0</v>
      </c>
      <c r="M41" t="b">
        <v>0</v>
      </c>
      <c r="N41" t="b">
        <v>0</v>
      </c>
    </row>
    <row r="42" spans="1:14" x14ac:dyDescent="0.3">
      <c r="A42" s="72" t="s">
        <v>163</v>
      </c>
      <c r="B42" t="s">
        <v>208</v>
      </c>
      <c r="C42" t="s">
        <v>165</v>
      </c>
      <c r="D42">
        <v>7.56</v>
      </c>
      <c r="E42" s="73">
        <v>42678.605069444442</v>
      </c>
      <c r="F42" t="b">
        <v>1</v>
      </c>
      <c r="G42" s="72" t="s">
        <v>10</v>
      </c>
      <c r="H42" s="72" t="s">
        <v>166</v>
      </c>
      <c r="I42" s="72" t="s">
        <v>167</v>
      </c>
      <c r="J42">
        <v>0</v>
      </c>
      <c r="K42" s="72" t="s">
        <v>168</v>
      </c>
      <c r="L42" t="b">
        <v>0</v>
      </c>
      <c r="M42" t="b">
        <v>0</v>
      </c>
      <c r="N42" t="b">
        <v>0</v>
      </c>
    </row>
    <row r="43" spans="1:14" x14ac:dyDescent="0.3">
      <c r="A43" s="72" t="s">
        <v>163</v>
      </c>
      <c r="B43" t="s">
        <v>209</v>
      </c>
      <c r="C43" t="s">
        <v>165</v>
      </c>
      <c r="D43">
        <v>5.52</v>
      </c>
      <c r="E43" s="73">
        <v>42678.605069444442</v>
      </c>
      <c r="F43" t="b">
        <v>1</v>
      </c>
      <c r="G43" s="72" t="s">
        <v>11</v>
      </c>
      <c r="H43" s="72" t="s">
        <v>166</v>
      </c>
      <c r="I43" s="72" t="s">
        <v>167</v>
      </c>
      <c r="J43">
        <v>0</v>
      </c>
      <c r="K43" s="72" t="s">
        <v>168</v>
      </c>
      <c r="L43" t="b">
        <v>0</v>
      </c>
      <c r="M43" t="b">
        <v>0</v>
      </c>
      <c r="N43" t="b">
        <v>0</v>
      </c>
    </row>
    <row r="44" spans="1:14" x14ac:dyDescent="0.3">
      <c r="A44" s="72" t="s">
        <v>163</v>
      </c>
      <c r="B44" t="s">
        <v>210</v>
      </c>
      <c r="C44" t="s">
        <v>165</v>
      </c>
      <c r="D44">
        <v>14.76</v>
      </c>
      <c r="E44" s="73">
        <v>42678.605069444442</v>
      </c>
      <c r="F44" t="b">
        <v>1</v>
      </c>
      <c r="G44" s="72" t="s">
        <v>12</v>
      </c>
      <c r="H44" s="72" t="s">
        <v>166</v>
      </c>
      <c r="I44" s="72" t="s">
        <v>167</v>
      </c>
      <c r="J44">
        <v>0</v>
      </c>
      <c r="K44" s="72" t="s">
        <v>168</v>
      </c>
      <c r="L44" t="b">
        <v>0</v>
      </c>
      <c r="M44" t="b">
        <v>0</v>
      </c>
      <c r="N44" t="b">
        <v>0</v>
      </c>
    </row>
    <row r="45" spans="1:14" x14ac:dyDescent="0.3">
      <c r="A45" s="72" t="s">
        <v>163</v>
      </c>
      <c r="B45" t="s">
        <v>211</v>
      </c>
      <c r="C45" t="s">
        <v>165</v>
      </c>
      <c r="D45">
        <v>6.24</v>
      </c>
      <c r="E45" s="73">
        <v>42678.605069444442</v>
      </c>
      <c r="F45" t="b">
        <v>1</v>
      </c>
      <c r="G45" s="72" t="s">
        <v>13</v>
      </c>
      <c r="H45" s="72" t="s">
        <v>166</v>
      </c>
      <c r="I45" s="72" t="s">
        <v>167</v>
      </c>
      <c r="J45">
        <v>0</v>
      </c>
      <c r="K45" s="72" t="s">
        <v>168</v>
      </c>
      <c r="L45" t="b">
        <v>0</v>
      </c>
      <c r="M45" t="b">
        <v>0</v>
      </c>
      <c r="N45" t="b">
        <v>0</v>
      </c>
    </row>
    <row r="46" spans="1:14" x14ac:dyDescent="0.3">
      <c r="A46" s="72" t="s">
        <v>163</v>
      </c>
      <c r="B46" t="s">
        <v>212</v>
      </c>
      <c r="C46" t="s">
        <v>165</v>
      </c>
      <c r="D46">
        <v>17.64</v>
      </c>
      <c r="E46" s="73">
        <v>42678.605069444442</v>
      </c>
      <c r="F46" t="b">
        <v>1</v>
      </c>
      <c r="G46" s="72" t="s">
        <v>14</v>
      </c>
      <c r="H46" s="72" t="s">
        <v>166</v>
      </c>
      <c r="I46" s="72" t="s">
        <v>167</v>
      </c>
      <c r="J46">
        <v>0</v>
      </c>
      <c r="K46" s="72" t="s">
        <v>168</v>
      </c>
      <c r="L46" t="b">
        <v>0</v>
      </c>
      <c r="M46" t="b">
        <v>0</v>
      </c>
      <c r="N46" t="b">
        <v>0</v>
      </c>
    </row>
    <row r="47" spans="1:14" x14ac:dyDescent="0.3">
      <c r="A47" s="72" t="s">
        <v>163</v>
      </c>
      <c r="B47" t="s">
        <v>213</v>
      </c>
      <c r="C47" t="s">
        <v>165</v>
      </c>
      <c r="D47">
        <v>6.36</v>
      </c>
      <c r="E47" s="73">
        <v>42678.605069444442</v>
      </c>
      <c r="F47" t="b">
        <v>1</v>
      </c>
      <c r="G47" s="72" t="s">
        <v>15</v>
      </c>
      <c r="H47" s="72" t="s">
        <v>166</v>
      </c>
      <c r="I47" s="72" t="s">
        <v>167</v>
      </c>
      <c r="J47">
        <v>0</v>
      </c>
      <c r="K47" s="72" t="s">
        <v>168</v>
      </c>
      <c r="L47" t="b">
        <v>0</v>
      </c>
      <c r="M47" t="b">
        <v>0</v>
      </c>
      <c r="N47" t="b">
        <v>0</v>
      </c>
    </row>
    <row r="48" spans="1:14" x14ac:dyDescent="0.3">
      <c r="A48" s="72" t="s">
        <v>163</v>
      </c>
      <c r="B48" t="s">
        <v>214</v>
      </c>
      <c r="C48" t="s">
        <v>165</v>
      </c>
      <c r="D48">
        <v>19.920000000000002</v>
      </c>
      <c r="E48" s="73">
        <v>42678.605069444442</v>
      </c>
      <c r="F48" t="b">
        <v>1</v>
      </c>
      <c r="G48" s="72" t="s">
        <v>16</v>
      </c>
      <c r="H48" s="72" t="s">
        <v>166</v>
      </c>
      <c r="I48" s="72" t="s">
        <v>167</v>
      </c>
      <c r="J48">
        <v>0</v>
      </c>
      <c r="K48" s="72" t="s">
        <v>168</v>
      </c>
      <c r="L48" t="b">
        <v>0</v>
      </c>
      <c r="M48" t="b">
        <v>0</v>
      </c>
      <c r="N48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V136"/>
  <sheetViews>
    <sheetView showGridLines="0" tabSelected="1" zoomScale="70" zoomScaleNormal="70" workbookViewId="0">
      <pane xSplit="1" ySplit="5" topLeftCell="B117" activePane="bottomRight" state="frozen"/>
      <selection pane="topRight" activeCell="B1" sqref="B1"/>
      <selection pane="bottomLeft" activeCell="A5" sqref="A5"/>
      <selection pane="bottomRight" activeCell="H139" sqref="H139"/>
    </sheetView>
  </sheetViews>
  <sheetFormatPr baseColWidth="10" defaultColWidth="11.44140625" defaultRowHeight="14.4" x14ac:dyDescent="0.3"/>
  <cols>
    <col min="1" max="1" width="11.44140625" style="1"/>
    <col min="2" max="7" width="14.33203125" style="23" customWidth="1"/>
    <col min="8" max="16" width="13" style="23" customWidth="1"/>
    <col min="17" max="17" width="18.6640625" style="23" customWidth="1"/>
    <col min="18" max="20" width="20.88671875" style="40" customWidth="1"/>
    <col min="21" max="21" width="28.109375" style="40" customWidth="1"/>
    <col min="22" max="30" width="20.88671875" style="23" customWidth="1"/>
    <col min="31" max="31" width="28.109375" style="40" customWidth="1"/>
    <col min="32" max="32" width="11.5546875" style="23" customWidth="1"/>
    <col min="33" max="44" width="15.6640625" style="23" customWidth="1"/>
    <col min="45" max="45" width="28.109375" style="40" customWidth="1"/>
    <col min="46" max="46" width="11.5546875" style="2" customWidth="1"/>
    <col min="47" max="16384" width="11.44140625" style="2"/>
  </cols>
  <sheetData>
    <row r="1" spans="1:48" ht="31.5" customHeight="1" x14ac:dyDescent="0.45">
      <c r="B1" s="82" t="s">
        <v>68</v>
      </c>
      <c r="C1" s="82"/>
      <c r="D1" s="82"/>
      <c r="E1" s="82"/>
      <c r="F1" s="90"/>
      <c r="G1" s="66"/>
      <c r="H1" s="82" t="s">
        <v>69</v>
      </c>
      <c r="I1" s="82"/>
      <c r="J1" s="82"/>
      <c r="K1" s="82"/>
      <c r="L1" s="82"/>
      <c r="M1" s="82"/>
      <c r="N1" s="82"/>
      <c r="O1" s="82"/>
      <c r="P1" s="82"/>
      <c r="Q1" s="90"/>
      <c r="R1" s="96" t="s">
        <v>128</v>
      </c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8"/>
    </row>
    <row r="2" spans="1:48" s="4" customFormat="1" ht="15.75" customHeight="1" x14ac:dyDescent="0.25">
      <c r="A2" s="3"/>
      <c r="B2" s="86" t="s">
        <v>48</v>
      </c>
      <c r="C2" s="86"/>
      <c r="D2" s="86"/>
      <c r="E2" s="86"/>
      <c r="F2" s="86"/>
      <c r="G2" s="88" t="s">
        <v>130</v>
      </c>
      <c r="H2" s="86"/>
      <c r="I2" s="86"/>
      <c r="J2" s="87"/>
      <c r="K2" s="88" t="s">
        <v>131</v>
      </c>
      <c r="L2" s="86"/>
      <c r="M2" s="87"/>
      <c r="N2" s="88" t="s">
        <v>132</v>
      </c>
      <c r="O2" s="86"/>
      <c r="P2" s="87"/>
      <c r="Q2" s="67" t="s">
        <v>137</v>
      </c>
      <c r="R2" s="99" t="s">
        <v>41</v>
      </c>
      <c r="S2" s="100"/>
      <c r="T2" s="100"/>
      <c r="U2" s="101"/>
      <c r="V2" s="99" t="s">
        <v>42</v>
      </c>
      <c r="W2" s="100"/>
      <c r="X2" s="100"/>
      <c r="Y2" s="100"/>
      <c r="Z2" s="100"/>
      <c r="AA2" s="100"/>
      <c r="AB2" s="100"/>
      <c r="AC2" s="100"/>
      <c r="AD2" s="100"/>
      <c r="AE2" s="101"/>
      <c r="AF2" s="99" t="s">
        <v>45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1"/>
    </row>
    <row r="3" spans="1:48" s="4" customFormat="1" ht="41.4" x14ac:dyDescent="0.3">
      <c r="A3" s="3"/>
      <c r="B3" s="50" t="s">
        <v>90</v>
      </c>
      <c r="C3" s="59" t="s">
        <v>82</v>
      </c>
      <c r="D3" s="59" t="s">
        <v>83</v>
      </c>
      <c r="E3" s="59" t="s">
        <v>138</v>
      </c>
      <c r="F3" s="51" t="s">
        <v>47</v>
      </c>
      <c r="G3" s="48" t="s">
        <v>87</v>
      </c>
      <c r="H3" s="52" t="s">
        <v>154</v>
      </c>
      <c r="I3" s="53" t="s">
        <v>155</v>
      </c>
      <c r="J3" s="54" t="s">
        <v>156</v>
      </c>
      <c r="K3" s="68" t="s">
        <v>88</v>
      </c>
      <c r="L3" s="45" t="s">
        <v>155</v>
      </c>
      <c r="M3" s="47" t="s">
        <v>156</v>
      </c>
      <c r="N3" s="68" t="s">
        <v>89</v>
      </c>
      <c r="O3" s="53" t="s">
        <v>157</v>
      </c>
      <c r="P3" s="54" t="s">
        <v>158</v>
      </c>
      <c r="Q3" s="48"/>
      <c r="R3" s="52" t="s">
        <v>91</v>
      </c>
      <c r="S3" s="53" t="s">
        <v>99</v>
      </c>
      <c r="T3" s="53" t="s">
        <v>120</v>
      </c>
      <c r="U3" s="54" t="s">
        <v>41</v>
      </c>
      <c r="V3" s="52" t="s">
        <v>41</v>
      </c>
      <c r="W3" s="53" t="s">
        <v>92</v>
      </c>
      <c r="X3" s="53" t="s">
        <v>93</v>
      </c>
      <c r="Y3" s="53" t="s">
        <v>122</v>
      </c>
      <c r="Z3" s="53" t="s">
        <v>94</v>
      </c>
      <c r="AA3" s="53" t="s">
        <v>121</v>
      </c>
      <c r="AB3" s="53" t="s">
        <v>123</v>
      </c>
      <c r="AC3" s="53" t="s">
        <v>96</v>
      </c>
      <c r="AD3" s="53" t="s">
        <v>95</v>
      </c>
      <c r="AE3" s="54" t="s">
        <v>42</v>
      </c>
      <c r="AF3" s="52" t="s">
        <v>42</v>
      </c>
      <c r="AG3" s="53" t="s">
        <v>124</v>
      </c>
      <c r="AH3" s="53" t="s">
        <v>70</v>
      </c>
      <c r="AI3" s="53" t="s">
        <v>125</v>
      </c>
      <c r="AJ3" s="53" t="s">
        <v>43</v>
      </c>
      <c r="AK3" s="53" t="s">
        <v>44</v>
      </c>
      <c r="AL3" s="53" t="s">
        <v>63</v>
      </c>
      <c r="AM3" s="53" t="s">
        <v>64</v>
      </c>
      <c r="AN3" s="53" t="s">
        <v>73</v>
      </c>
      <c r="AO3" s="53" t="s">
        <v>71</v>
      </c>
      <c r="AP3" s="53" t="s">
        <v>72</v>
      </c>
      <c r="AQ3" s="53" t="s">
        <v>97</v>
      </c>
      <c r="AR3" s="53" t="s">
        <v>86</v>
      </c>
      <c r="AS3" s="54" t="s">
        <v>45</v>
      </c>
    </row>
    <row r="4" spans="1:48" s="37" customFormat="1" ht="15.75" customHeight="1" x14ac:dyDescent="0.3">
      <c r="A4" s="36"/>
      <c r="B4" s="94" t="s">
        <v>127</v>
      </c>
      <c r="C4" s="95"/>
      <c r="D4" s="95"/>
      <c r="E4" s="95"/>
      <c r="F4" s="95"/>
      <c r="G4" s="94" t="s">
        <v>119</v>
      </c>
      <c r="H4" s="95"/>
      <c r="I4" s="95"/>
      <c r="J4" s="95"/>
      <c r="K4" s="95"/>
      <c r="L4" s="95"/>
      <c r="M4" s="95"/>
      <c r="N4" s="95"/>
      <c r="O4" s="95"/>
      <c r="P4" s="95"/>
      <c r="Q4" s="102"/>
      <c r="R4" s="94" t="s">
        <v>139</v>
      </c>
      <c r="S4" s="95"/>
      <c r="T4" s="95"/>
      <c r="U4" s="55" t="s">
        <v>127</v>
      </c>
      <c r="V4" s="75" t="s">
        <v>139</v>
      </c>
      <c r="W4" s="75"/>
      <c r="X4" s="75"/>
      <c r="Y4" s="75"/>
      <c r="Z4" s="75"/>
      <c r="AA4" s="75"/>
      <c r="AB4" s="75"/>
      <c r="AC4" s="75"/>
      <c r="AD4" s="75"/>
      <c r="AE4" s="55" t="s">
        <v>127</v>
      </c>
      <c r="AF4" s="75" t="s">
        <v>140</v>
      </c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5" t="s">
        <v>127</v>
      </c>
    </row>
    <row r="5" spans="1:48" ht="15" customHeight="1" x14ac:dyDescent="0.25">
      <c r="A5" s="3"/>
      <c r="B5" s="77" t="s">
        <v>118</v>
      </c>
      <c r="C5" s="78"/>
      <c r="D5" s="78"/>
      <c r="E5" s="78"/>
      <c r="F5" s="78"/>
      <c r="G5" s="103" t="s">
        <v>116</v>
      </c>
      <c r="H5" s="80"/>
      <c r="I5" s="80"/>
      <c r="J5" s="80"/>
      <c r="K5" s="80"/>
      <c r="L5" s="80"/>
      <c r="M5" s="80"/>
      <c r="N5" s="80"/>
      <c r="O5" s="80"/>
      <c r="P5" s="80"/>
      <c r="Q5" s="81"/>
      <c r="R5" s="91" t="s">
        <v>116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3"/>
    </row>
    <row r="6" spans="1:48" s="4" customFormat="1" ht="34.5" customHeight="1" x14ac:dyDescent="0.25">
      <c r="A6" s="3"/>
      <c r="B6" s="14"/>
      <c r="C6" s="25"/>
      <c r="D6" s="25"/>
      <c r="E6" s="25"/>
      <c r="F6" s="12"/>
      <c r="G6" s="17"/>
      <c r="H6" s="25"/>
      <c r="I6" s="25"/>
      <c r="J6" s="62"/>
      <c r="K6" s="63"/>
      <c r="L6" s="25"/>
      <c r="M6" s="62"/>
      <c r="N6" s="63"/>
      <c r="O6" s="25"/>
      <c r="P6" s="62"/>
      <c r="Q6" s="63"/>
      <c r="R6" s="25"/>
      <c r="S6" s="25"/>
      <c r="T6" s="25"/>
      <c r="U6" s="12"/>
      <c r="V6" s="25"/>
      <c r="W6" s="25"/>
      <c r="X6" s="25"/>
      <c r="Y6" s="25"/>
      <c r="Z6" s="25"/>
      <c r="AA6" s="25"/>
      <c r="AB6" s="25"/>
      <c r="AC6" s="25"/>
      <c r="AD6" s="25"/>
      <c r="AE6" s="12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2"/>
    </row>
    <row r="7" spans="1:48" s="4" customFormat="1" ht="18" customHeight="1" x14ac:dyDescent="0.25">
      <c r="A7" s="21">
        <v>38718</v>
      </c>
      <c r="B7" s="13"/>
      <c r="C7" s="13"/>
      <c r="D7" s="13"/>
      <c r="E7" s="13"/>
      <c r="F7" s="9"/>
      <c r="G7" s="9">
        <f>'Base original'!G11</f>
        <v>26.840105511345499</v>
      </c>
      <c r="H7" s="13"/>
      <c r="I7" s="13"/>
      <c r="J7" s="9"/>
      <c r="K7" s="9">
        <f>'Base original'!K11</f>
        <v>10.2731725726366</v>
      </c>
      <c r="L7" s="13"/>
      <c r="M7" s="9"/>
      <c r="N7" s="9">
        <f>'Base original'!N11</f>
        <v>5.28923438819597</v>
      </c>
      <c r="O7" s="13"/>
      <c r="P7" s="9"/>
      <c r="Q7" s="11">
        <f>'Base original'!Q11</f>
        <v>5.31</v>
      </c>
      <c r="R7" s="13"/>
      <c r="S7" s="13"/>
      <c r="T7" s="13"/>
      <c r="U7" s="9"/>
      <c r="V7" s="13"/>
      <c r="W7" s="13"/>
      <c r="X7" s="13"/>
      <c r="Y7" s="13"/>
      <c r="Z7" s="13"/>
      <c r="AA7" s="13"/>
      <c r="AB7" s="13"/>
      <c r="AC7" s="13"/>
      <c r="AD7" s="13"/>
      <c r="AE7" s="9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9"/>
    </row>
    <row r="8" spans="1:48" s="5" customFormat="1" ht="15" x14ac:dyDescent="0.25">
      <c r="A8" s="20">
        <v>38749</v>
      </c>
      <c r="B8" s="13"/>
      <c r="C8" s="13"/>
      <c r="D8" s="13"/>
      <c r="E8" s="13"/>
      <c r="F8" s="9"/>
      <c r="G8" s="9">
        <f>'Base original'!G12</f>
        <v>28.080010671663999</v>
      </c>
      <c r="H8" s="13"/>
      <c r="I8" s="13"/>
      <c r="J8" s="9"/>
      <c r="K8" s="9">
        <f>'Base original'!K12</f>
        <v>10.6917516556947</v>
      </c>
      <c r="L8" s="13"/>
      <c r="M8" s="9"/>
      <c r="N8" s="9">
        <f>'Base original'!N12</f>
        <v>5.4882926812584802</v>
      </c>
      <c r="O8" s="13"/>
      <c r="P8" s="9"/>
      <c r="Q8" s="11">
        <f>'Base original'!Q12</f>
        <v>5.33</v>
      </c>
      <c r="R8" s="13"/>
      <c r="S8" s="13"/>
      <c r="T8" s="13"/>
      <c r="U8" s="9"/>
      <c r="V8" s="13"/>
      <c r="W8" s="13"/>
      <c r="X8" s="13"/>
      <c r="Y8" s="13"/>
      <c r="Z8" s="13"/>
      <c r="AA8" s="13"/>
      <c r="AB8" s="13"/>
      <c r="AC8" s="13"/>
      <c r="AD8" s="13"/>
      <c r="AE8" s="9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9"/>
      <c r="AT8" s="6"/>
    </row>
    <row r="9" spans="1:48" s="5" customFormat="1" ht="15" x14ac:dyDescent="0.25">
      <c r="A9" s="20">
        <v>38777</v>
      </c>
      <c r="B9" s="13"/>
      <c r="C9" s="13"/>
      <c r="D9" s="13"/>
      <c r="E9" s="13"/>
      <c r="F9" s="9"/>
      <c r="G9" s="9">
        <f>'Base original'!G13</f>
        <v>25.220629902156901</v>
      </c>
      <c r="H9" s="13"/>
      <c r="I9" s="13"/>
      <c r="J9" s="9"/>
      <c r="K9" s="9">
        <f>'Base original'!K13</f>
        <v>10.242012151611499</v>
      </c>
      <c r="L9" s="13"/>
      <c r="M9" s="9"/>
      <c r="N9" s="9">
        <f>'Base original'!N13</f>
        <v>5.8475082006758301</v>
      </c>
      <c r="O9" s="13"/>
      <c r="P9" s="9"/>
      <c r="Q9" s="11">
        <f>'Base original'!Q13</f>
        <v>5.22</v>
      </c>
      <c r="R9" s="13"/>
      <c r="S9" s="13"/>
      <c r="T9" s="13"/>
      <c r="U9" s="9"/>
      <c r="V9" s="13"/>
      <c r="W9" s="13"/>
      <c r="X9" s="13"/>
      <c r="Y9" s="13"/>
      <c r="Z9" s="13"/>
      <c r="AA9" s="13"/>
      <c r="AB9" s="13"/>
      <c r="AC9" s="13"/>
      <c r="AD9" s="13"/>
      <c r="AE9" s="9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9"/>
      <c r="AT9" s="6"/>
    </row>
    <row r="10" spans="1:48" s="5" customFormat="1" ht="15" x14ac:dyDescent="0.25">
      <c r="A10" s="20">
        <v>38808</v>
      </c>
      <c r="B10" s="13"/>
      <c r="C10" s="13"/>
      <c r="D10" s="13"/>
      <c r="E10" s="13"/>
      <c r="F10" s="9"/>
      <c r="G10" s="9">
        <f>'Base original'!G14</f>
        <v>26.812381250088201</v>
      </c>
      <c r="H10" s="13"/>
      <c r="I10" s="13"/>
      <c r="J10" s="9"/>
      <c r="K10" s="9">
        <f>'Base original'!K14</f>
        <v>10.6963342219099</v>
      </c>
      <c r="L10" s="13"/>
      <c r="M10" s="9"/>
      <c r="N10" s="9">
        <f>'Base original'!N14</f>
        <v>5.6534729872904501</v>
      </c>
      <c r="O10" s="13"/>
      <c r="P10" s="9"/>
      <c r="Q10" s="11">
        <f>'Base original'!Q14</f>
        <v>5.04</v>
      </c>
      <c r="R10" s="13"/>
      <c r="S10" s="13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9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9"/>
      <c r="AT10" s="6"/>
    </row>
    <row r="11" spans="1:48" s="5" customFormat="1" ht="15" x14ac:dyDescent="0.25">
      <c r="A11" s="20">
        <v>38838</v>
      </c>
      <c r="B11" s="13"/>
      <c r="C11" s="13"/>
      <c r="D11" s="13"/>
      <c r="E11" s="13"/>
      <c r="F11" s="9"/>
      <c r="G11" s="9">
        <f>'Base original'!G15</f>
        <v>27.4996852524513</v>
      </c>
      <c r="H11" s="13"/>
      <c r="I11" s="13"/>
      <c r="J11" s="9"/>
      <c r="K11" s="9">
        <f>'Base original'!K15</f>
        <v>10.699763036027299</v>
      </c>
      <c r="L11" s="13"/>
      <c r="M11" s="9"/>
      <c r="N11" s="9">
        <f>'Base original'!N15</f>
        <v>6.0693249259096804</v>
      </c>
      <c r="O11" s="13"/>
      <c r="P11" s="9"/>
      <c r="Q11" s="11">
        <f>'Base original'!Q15</f>
        <v>5.03</v>
      </c>
      <c r="R11" s="13"/>
      <c r="S11" s="13"/>
      <c r="T11" s="13"/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9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9"/>
      <c r="AT11" s="6"/>
      <c r="AU11" s="2"/>
      <c r="AV11" s="2"/>
    </row>
    <row r="12" spans="1:48" s="5" customFormat="1" ht="15" x14ac:dyDescent="0.25">
      <c r="A12" s="20">
        <v>38869</v>
      </c>
      <c r="B12" s="13"/>
      <c r="C12" s="13"/>
      <c r="D12" s="13"/>
      <c r="E12" s="13"/>
      <c r="F12" s="9"/>
      <c r="G12" s="9">
        <f>'Base original'!G16</f>
        <v>27.540614539592301</v>
      </c>
      <c r="H12" s="13"/>
      <c r="I12" s="13"/>
      <c r="J12" s="9"/>
      <c r="K12" s="9">
        <f>'Base original'!K16</f>
        <v>10.0914888005923</v>
      </c>
      <c r="L12" s="13"/>
      <c r="M12" s="9"/>
      <c r="N12" s="9">
        <f>'Base original'!N16</f>
        <v>6.0986268480947396</v>
      </c>
      <c r="O12" s="13"/>
      <c r="P12" s="9"/>
      <c r="Q12" s="11">
        <f>'Base original'!Q16</f>
        <v>5</v>
      </c>
      <c r="R12" s="13"/>
      <c r="S12" s="13"/>
      <c r="T12" s="13"/>
      <c r="U12" s="9"/>
      <c r="V12" s="13"/>
      <c r="W12" s="13"/>
      <c r="X12" s="13"/>
      <c r="Y12" s="13"/>
      <c r="Z12" s="13"/>
      <c r="AA12" s="13"/>
      <c r="AB12" s="13"/>
      <c r="AC12" s="13"/>
      <c r="AD12" s="13"/>
      <c r="AE12" s="9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9"/>
      <c r="AT12" s="6"/>
      <c r="AU12" s="2"/>
      <c r="AV12" s="2"/>
    </row>
    <row r="13" spans="1:48" ht="15" x14ac:dyDescent="0.25">
      <c r="A13" s="20">
        <v>38899</v>
      </c>
      <c r="B13" s="13"/>
      <c r="C13" s="13"/>
      <c r="D13" s="13"/>
      <c r="E13" s="13"/>
      <c r="F13" s="9"/>
      <c r="G13" s="9">
        <f>'Base original'!G17</f>
        <v>27.283235773047799</v>
      </c>
      <c r="H13" s="13"/>
      <c r="I13" s="13"/>
      <c r="J13" s="9"/>
      <c r="K13" s="9">
        <f>'Base original'!K17</f>
        <v>9.9566969940811703</v>
      </c>
      <c r="L13" s="13"/>
      <c r="M13" s="9"/>
      <c r="N13" s="9">
        <f>'Base original'!N17</f>
        <v>6.2949303717057496</v>
      </c>
      <c r="O13" s="13"/>
      <c r="P13" s="9"/>
      <c r="Q13" s="11">
        <f>'Base original'!Q17</f>
        <v>5.0999999999999996</v>
      </c>
      <c r="R13" s="13"/>
      <c r="S13" s="13"/>
      <c r="T13" s="13"/>
      <c r="U13" s="9"/>
      <c r="V13" s="13"/>
      <c r="W13" s="13"/>
      <c r="X13" s="13"/>
      <c r="Y13" s="13"/>
      <c r="Z13" s="13"/>
      <c r="AA13" s="13"/>
      <c r="AB13" s="13"/>
      <c r="AC13" s="13"/>
      <c r="AD13" s="13"/>
      <c r="AE13" s="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9"/>
      <c r="AT13" s="6"/>
    </row>
    <row r="14" spans="1:48" ht="15" x14ac:dyDescent="0.25">
      <c r="A14" s="20">
        <v>38930</v>
      </c>
      <c r="B14" s="13"/>
      <c r="C14" s="13"/>
      <c r="D14" s="13"/>
      <c r="E14" s="13"/>
      <c r="F14" s="9"/>
      <c r="G14" s="9">
        <f>'Base original'!G18</f>
        <v>26.639610178285299</v>
      </c>
      <c r="H14" s="13"/>
      <c r="I14" s="13"/>
      <c r="J14" s="9"/>
      <c r="K14" s="9">
        <f>'Base original'!K18</f>
        <v>10.308394808512</v>
      </c>
      <c r="L14" s="13"/>
      <c r="M14" s="9"/>
      <c r="N14" s="9">
        <f>'Base original'!N18</f>
        <v>6.2227574390990599</v>
      </c>
      <c r="O14" s="13"/>
      <c r="P14" s="9"/>
      <c r="Q14" s="11">
        <f>'Base original'!Q18</f>
        <v>5.05</v>
      </c>
      <c r="R14" s="13"/>
      <c r="S14" s="13"/>
      <c r="T14" s="13"/>
      <c r="U14" s="9"/>
      <c r="V14" s="13"/>
      <c r="W14" s="13"/>
      <c r="X14" s="13"/>
      <c r="Y14" s="13"/>
      <c r="Z14" s="13"/>
      <c r="AA14" s="13"/>
      <c r="AB14" s="13"/>
      <c r="AC14" s="13"/>
      <c r="AD14" s="13"/>
      <c r="AE14" s="9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9"/>
      <c r="AT14" s="6"/>
    </row>
    <row r="15" spans="1:48" ht="15" x14ac:dyDescent="0.25">
      <c r="A15" s="20">
        <v>38961</v>
      </c>
      <c r="B15" s="13"/>
      <c r="C15" s="13"/>
      <c r="D15" s="13"/>
      <c r="E15" s="13"/>
      <c r="F15" s="9"/>
      <c r="G15" s="9">
        <f>'Base original'!G19</f>
        <v>26.537279800045599</v>
      </c>
      <c r="H15" s="13"/>
      <c r="I15" s="13"/>
      <c r="J15" s="9"/>
      <c r="K15" s="9">
        <f>'Base original'!K19</f>
        <v>10.345094933528101</v>
      </c>
      <c r="L15" s="13"/>
      <c r="M15" s="9"/>
      <c r="N15" s="9">
        <f>'Base original'!N19</f>
        <v>6.2888466043057596</v>
      </c>
      <c r="O15" s="13"/>
      <c r="P15" s="9"/>
      <c r="Q15" s="11">
        <f>'Base original'!Q19</f>
        <v>5.01</v>
      </c>
      <c r="R15" s="13"/>
      <c r="S15" s="13"/>
      <c r="T15" s="13"/>
      <c r="U15" s="9"/>
      <c r="V15" s="13"/>
      <c r="W15" s="13"/>
      <c r="X15" s="13"/>
      <c r="Y15" s="13"/>
      <c r="Z15" s="13"/>
      <c r="AA15" s="13"/>
      <c r="AB15" s="13"/>
      <c r="AC15" s="13"/>
      <c r="AD15" s="13"/>
      <c r="AE15" s="9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9"/>
      <c r="AT15" s="6"/>
    </row>
    <row r="16" spans="1:48" ht="15" x14ac:dyDescent="0.25">
      <c r="A16" s="20">
        <v>38991</v>
      </c>
      <c r="B16" s="13"/>
      <c r="C16" s="13"/>
      <c r="D16" s="13"/>
      <c r="E16" s="13"/>
      <c r="F16" s="9"/>
      <c r="G16" s="9">
        <f>'Base original'!G20</f>
        <v>26.874266437626801</v>
      </c>
      <c r="H16" s="13"/>
      <c r="I16" s="13"/>
      <c r="J16" s="9"/>
      <c r="K16" s="9">
        <f>'Base original'!K20</f>
        <v>10.3284256051627</v>
      </c>
      <c r="L16" s="13"/>
      <c r="M16" s="9"/>
      <c r="N16" s="9">
        <f>'Base original'!N20</f>
        <v>6.1776341040460299</v>
      </c>
      <c r="O16" s="13"/>
      <c r="P16" s="9"/>
      <c r="Q16" s="11">
        <f>'Base original'!Q20</f>
        <v>4.95</v>
      </c>
      <c r="R16" s="13"/>
      <c r="S16" s="13"/>
      <c r="T16" s="13"/>
      <c r="U16" s="9"/>
      <c r="V16" s="13"/>
      <c r="W16" s="13"/>
      <c r="X16" s="13"/>
      <c r="Y16" s="13"/>
      <c r="Z16" s="13"/>
      <c r="AA16" s="13"/>
      <c r="AB16" s="13"/>
      <c r="AC16" s="13"/>
      <c r="AD16" s="13"/>
      <c r="AE16" s="9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"/>
      <c r="AT16" s="6"/>
    </row>
    <row r="17" spans="1:46" ht="15" x14ac:dyDescent="0.25">
      <c r="A17" s="20">
        <v>39022</v>
      </c>
      <c r="B17" s="13"/>
      <c r="C17" s="13"/>
      <c r="D17" s="13"/>
      <c r="E17" s="13"/>
      <c r="F17" s="9"/>
      <c r="G17" s="9">
        <f>'Base original'!G21</f>
        <v>26.970837734170999</v>
      </c>
      <c r="H17" s="13"/>
      <c r="I17" s="13"/>
      <c r="J17" s="9"/>
      <c r="K17" s="9">
        <f>'Base original'!K21</f>
        <v>10.169422469712799</v>
      </c>
      <c r="L17" s="13"/>
      <c r="M17" s="9"/>
      <c r="N17" s="9">
        <f>'Base original'!N21</f>
        <v>6.1078112166577503</v>
      </c>
      <c r="O17" s="13"/>
      <c r="P17" s="9"/>
      <c r="Q17" s="11">
        <f>'Base original'!Q21</f>
        <v>4.82</v>
      </c>
      <c r="R17" s="13"/>
      <c r="S17" s="13"/>
      <c r="T17" s="13"/>
      <c r="U17" s="9"/>
      <c r="V17" s="13"/>
      <c r="W17" s="13"/>
      <c r="X17" s="13"/>
      <c r="Y17" s="13"/>
      <c r="Z17" s="13"/>
      <c r="AA17" s="13"/>
      <c r="AB17" s="13"/>
      <c r="AC17" s="13"/>
      <c r="AD17" s="13"/>
      <c r="AE17" s="9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"/>
      <c r="AT17" s="6"/>
    </row>
    <row r="18" spans="1:46" ht="15" x14ac:dyDescent="0.25">
      <c r="A18" s="20">
        <v>39052</v>
      </c>
      <c r="B18" s="13"/>
      <c r="C18" s="13"/>
      <c r="D18" s="13"/>
      <c r="E18" s="13"/>
      <c r="F18" s="9"/>
      <c r="G18" s="9">
        <f>'Base original'!G22</f>
        <v>27.0849800029482</v>
      </c>
      <c r="H18" s="13"/>
      <c r="I18" s="13"/>
      <c r="J18" s="9"/>
      <c r="K18" s="9">
        <f>'Base original'!K22</f>
        <v>10.2462156294828</v>
      </c>
      <c r="L18" s="13"/>
      <c r="M18" s="9"/>
      <c r="N18" s="9">
        <f>'Base original'!N22</f>
        <v>6.0777325619925202</v>
      </c>
      <c r="O18" s="13"/>
      <c r="P18" s="9"/>
      <c r="Q18" s="11">
        <f>'Base original'!Q22</f>
        <v>4.7699999999999996</v>
      </c>
      <c r="R18" s="13"/>
      <c r="S18" s="13"/>
      <c r="T18" s="13"/>
      <c r="U18" s="9"/>
      <c r="V18" s="13"/>
      <c r="W18" s="13"/>
      <c r="X18" s="13"/>
      <c r="Y18" s="13"/>
      <c r="Z18" s="13"/>
      <c r="AA18" s="13"/>
      <c r="AB18" s="13"/>
      <c r="AC18" s="13"/>
      <c r="AD18" s="13"/>
      <c r="AE18" s="9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9"/>
      <c r="AT18" s="6"/>
    </row>
    <row r="19" spans="1:46" ht="15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9">
        <f>'Base original'!G23</f>
        <v>27.904564651345101</v>
      </c>
      <c r="H19" s="13"/>
      <c r="I19" s="13"/>
      <c r="J19" s="9"/>
      <c r="K19" s="9">
        <f>'Base original'!K23</f>
        <v>10.0813509695242</v>
      </c>
      <c r="L19" s="13"/>
      <c r="M19" s="9"/>
      <c r="N19" s="9">
        <f>'Base original'!N23</f>
        <v>6.10488173655519</v>
      </c>
      <c r="O19" s="13"/>
      <c r="P19" s="9"/>
      <c r="Q19" s="11">
        <f>'Base original'!Q23</f>
        <v>4.68</v>
      </c>
      <c r="R19" s="13">
        <f>('Base original'!S23/'Base original'!S11*100-100)*'Base original'!S11/'Base original'!$V11</f>
        <v>3.3031523131963763</v>
      </c>
      <c r="S19" s="13">
        <f>('Base original'!T23/'Base original'!T11*100-100)*'Base original'!T11/'Base original'!$V11</f>
        <v>8.926165374042748</v>
      </c>
      <c r="T19" s="13">
        <f>('Base original'!U23/'Base original'!U11*100-100)*'Base original'!U11/'Base original'!$V11</f>
        <v>3.7947321121039486</v>
      </c>
      <c r="U19" s="9">
        <f>('Base original'!V23/'Base original'!V11*100-100)*'Base original'!V11/'Base original'!$V11</f>
        <v>16.024049799343061</v>
      </c>
      <c r="V19" s="13">
        <f>('Base original'!V23/'Base original'!V11*100-100)*'Base original'!V11/('Base original'!$AC11)</f>
        <v>3.6754743572823565</v>
      </c>
      <c r="W19" s="13">
        <f>('Base original'!W23/'Base original'!W11*100-100)*'Base original'!W11/('Base original'!$AC11)</f>
        <v>14.618413453330717</v>
      </c>
      <c r="X19" s="13">
        <f>('Base original'!X23/'Base original'!X11*100-100)*'Base original'!X11/('Base original'!$AC11)</f>
        <v>9.301894765391247E-2</v>
      </c>
      <c r="Y19" s="13">
        <f>('Base original'!Y23/'Base original'!Y11*100-100)*'Base original'!Y11/('Base original'!$AC11)</f>
        <v>3.7156725878337404</v>
      </c>
      <c r="Z19" s="13">
        <f>('Base original'!Z23/'Base original'!Z11*100-100)*'Base original'!Z11/('Base original'!$AC11)</f>
        <v>0.18316226887530915</v>
      </c>
      <c r="AA19" s="13">
        <f>-('Base original'!AA23/'Base original'!AA11*100-100)*'Base original'!AA11/('Base original'!$AC11)</f>
        <v>-3.769431667245827</v>
      </c>
      <c r="AB19" s="13">
        <f>-('Base original'!AB23/'Base original'!AB11*100-100)*'Base original'!AB11/('Base original'!$AC11)</f>
        <v>-1.0836571187797175E-2</v>
      </c>
      <c r="AC19" s="13">
        <f>(('Base original'!Y23-'Base original'!AA23)/('Base original'!Y11-'Base original'!AA11)*100-100)*(('Base original'!Y11-'Base original'!AA11)/'Base original'!AC11)</f>
        <v>-5.3759079412088129E-2</v>
      </c>
      <c r="AD19" s="13">
        <f>(('Base original'!Z23-'Base original'!AB23)/('Base original'!Z11-'Base original'!AB11)*100-100)*(('Base original'!Z11-'Base original'!AB11)/'Base original'!AC11)</f>
        <v>0.17232569768751199</v>
      </c>
      <c r="AE19" s="9">
        <f>('Base original'!AC23/'Base original'!AC11*100-100)*'Base original'!AC11/('Base original'!$AC11)</f>
        <v>18.505473376542398</v>
      </c>
      <c r="AF19" s="13">
        <f>('Base original'!AC23/'Base original'!AC11*100-100)*'Base original'!AC11/('Base original'!$AN11)</f>
        <v>10.509196268718934</v>
      </c>
      <c r="AG19" s="13">
        <f>('Base original'!AD23/'Base original'!AD11*100-100)*'Base original'!AD11/('Base original'!$AN11)</f>
        <v>0.63041219258746095</v>
      </c>
      <c r="AH19" s="13">
        <f>('Base original'!AE23/'Base original'!AE11*100-100)*'Base original'!AE11/('Base original'!$AN11)</f>
        <v>-2.1636479435064859</v>
      </c>
      <c r="AI19" s="13">
        <f>('Base original'!AF23/'Base original'!AF11*100-100)*'Base original'!AF11/('Base original'!$AN11)</f>
        <v>-2.6816541336580936E-3</v>
      </c>
      <c r="AJ19" s="13">
        <f>('Base original'!AG23/'Base original'!AG11*100-100)*'Base original'!AG11/('Base original'!$AN11)</f>
        <v>0.16954586359147392</v>
      </c>
      <c r="AK19" s="13">
        <f>('Base original'!AH23/'Base original'!AH11*100-100)*'Base original'!AH11/('Base original'!$AN11)</f>
        <v>1.4267775198309202E-2</v>
      </c>
      <c r="AL19" s="13">
        <f>('Base original'!AI23/'Base original'!AI11*100-100)*'Base original'!AI11/('Base original'!$AN11)</f>
        <v>1.7684993308757206</v>
      </c>
      <c r="AM19" s="13">
        <f>('Base original'!AJ23/'Base original'!AJ11*100-100)*'Base original'!AJ11/('Base original'!$AN11)</f>
        <v>1.928435933821588</v>
      </c>
      <c r="AN19" s="13">
        <f>('Base original'!AK23/'Base original'!AK11*100-100)*'Base original'!AK11/('Base original'!$AN11)</f>
        <v>0.2570606148379706</v>
      </c>
      <c r="AO19" s="13">
        <f>-('Base original'!AL23/'Base original'!AL11*100-100)*'Base original'!AL11/('Base original'!$AN11)</f>
        <v>-0.63914475861245001</v>
      </c>
      <c r="AP19" s="13">
        <f>-('Base original'!AM23/'Base original'!AM11*100-100)*'Base original'!AM11/('Base original'!$AN11)</f>
        <v>-8.0174582560137458E-2</v>
      </c>
      <c r="AQ19" s="13">
        <f>(('Base original'!AJ23-'Base original'!AL23)/('Base original'!AJ11-'Base original'!AL11)*100-100)*(('Base original'!AJ11-'Base original'!AL11)/'Base original'!AN11)</f>
        <v>1.2892911752091389</v>
      </c>
      <c r="AR19" s="13">
        <f>(('Base original'!AK23-'Base original'!AM23)/('Base original'!AK11-'Base original'!AM11)*100-100)*(('Base original'!AK11-'Base original'!AM11)/'Base original'!AN11)</f>
        <v>0.17688603227783325</v>
      </c>
      <c r="AS19" s="9">
        <f>('Base original'!AN23/'Base original'!AN11*100-100)*'Base original'!AN11/('Base original'!$AN11)</f>
        <v>12.39176904081873</v>
      </c>
      <c r="AT19" s="6"/>
    </row>
    <row r="20" spans="1:46" ht="15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9">
        <f>'Base original'!G24</f>
        <v>28.682036168198401</v>
      </c>
      <c r="H20" s="13"/>
      <c r="I20" s="13"/>
      <c r="J20" s="9"/>
      <c r="K20" s="9">
        <f>'Base original'!K24</f>
        <v>9.9487011377282997</v>
      </c>
      <c r="L20" s="13"/>
      <c r="M20" s="9"/>
      <c r="N20" s="9">
        <f>'Base original'!N24</f>
        <v>6.0921878167335102</v>
      </c>
      <c r="O20" s="13"/>
      <c r="P20" s="9"/>
      <c r="Q20" s="11">
        <f>'Base original'!Q24</f>
        <v>4.58</v>
      </c>
      <c r="R20" s="13">
        <f>('Base original'!S24/'Base original'!S12*100-100)*'Base original'!S12/'Base original'!$V12</f>
        <v>3.3835119370142199</v>
      </c>
      <c r="S20" s="13">
        <f>('Base original'!T24/'Base original'!T12*100-100)*'Base original'!T12/'Base original'!$V12</f>
        <v>8.1326167106275946</v>
      </c>
      <c r="T20" s="13">
        <f>('Base original'!U24/'Base original'!U12*100-100)*'Base original'!U12/'Base original'!$V12</f>
        <v>4.2630395701323582</v>
      </c>
      <c r="U20" s="9">
        <f>('Base original'!V24/'Base original'!V12*100-100)*'Base original'!V12/'Base original'!$V12</f>
        <v>15.779168217774185</v>
      </c>
      <c r="V20" s="13">
        <f>('Base original'!V24/'Base original'!V12*100-100)*'Base original'!V12/('Base original'!$AC12)</f>
        <v>3.589343020072322</v>
      </c>
      <c r="W20" s="13">
        <f>('Base original'!W24/'Base original'!W12*100-100)*'Base original'!W12/('Base original'!$AC12)</f>
        <v>15.328034918548392</v>
      </c>
      <c r="X20" s="13">
        <f>('Base original'!X24/'Base original'!X12*100-100)*'Base original'!X12/('Base original'!$AC12)</f>
        <v>0.10969303729472676</v>
      </c>
      <c r="Y20" s="13">
        <f>('Base original'!Y24/'Base original'!Y12*100-100)*'Base original'!Y12/('Base original'!$AC12)</f>
        <v>3.0406066145504203</v>
      </c>
      <c r="Z20" s="13">
        <f>('Base original'!Z24/'Base original'!Z12*100-100)*'Base original'!Z12/('Base original'!$AC12)</f>
        <v>0.14980332098683946</v>
      </c>
      <c r="AA20" s="13">
        <f>-('Base original'!AA24/'Base original'!AA12*100-100)*'Base original'!AA12/('Base original'!$AC12)</f>
        <v>-3.3247839062233018</v>
      </c>
      <c r="AB20" s="13">
        <f>-('Base original'!AB24/'Base original'!AB12*100-100)*'Base original'!AB12/('Base original'!$AC12)</f>
        <v>-1.8834656128902581E-2</v>
      </c>
      <c r="AC20" s="13">
        <f>(('Base original'!Y24-'Base original'!AA24)/('Base original'!Y12-'Base original'!AA12)*100-100)*(('Base original'!Y12-'Base original'!AA12)/'Base original'!AC12)</f>
        <v>-0.28417729167288264</v>
      </c>
      <c r="AD20" s="13">
        <f>(('Base original'!Z24-'Base original'!AB24)/('Base original'!Z12-'Base original'!AB12)*100-100)*(('Base original'!Z12-'Base original'!AB12)/'Base original'!AC12)</f>
        <v>0.1309686648579369</v>
      </c>
      <c r="AE20" s="9">
        <f>('Base original'!AC24/'Base original'!AC12*100-100)*'Base original'!AC12/('Base original'!$AC12)</f>
        <v>18.873862349100492</v>
      </c>
      <c r="AF20" s="13">
        <f>('Base original'!AC24/'Base original'!AC12*100-100)*'Base original'!AC12/('Base original'!$AN12)</f>
        <v>10.715028098033363</v>
      </c>
      <c r="AG20" s="13">
        <f>('Base original'!AD24/'Base original'!AD12*100-100)*'Base original'!AD12/('Base original'!$AN12)</f>
        <v>0.64367053881809111</v>
      </c>
      <c r="AH20" s="13">
        <f>('Base original'!AE24/'Base original'!AE12*100-100)*'Base original'!AE12/('Base original'!$AN12)</f>
        <v>-2.2411703809928052</v>
      </c>
      <c r="AI20" s="13">
        <f>('Base original'!AF24/'Base original'!AF12*100-100)*'Base original'!AF12/('Base original'!$AN12)</f>
        <v>-6.1932524001844522E-3</v>
      </c>
      <c r="AJ20" s="13">
        <f>('Base original'!AG24/'Base original'!AG12*100-100)*'Base original'!AG12/('Base original'!$AN12)</f>
        <v>0.16410408017285094</v>
      </c>
      <c r="AK20" s="13">
        <f>('Base original'!AH24/'Base original'!AH12*100-100)*'Base original'!AH12/('Base original'!$AN12)</f>
        <v>9.2214448720982518E-3</v>
      </c>
      <c r="AL20" s="13">
        <f>('Base original'!AI24/'Base original'!AI12*100-100)*'Base original'!AI12/('Base original'!$AN12)</f>
        <v>2.0859455770511608</v>
      </c>
      <c r="AM20" s="13">
        <f>('Base original'!AJ24/'Base original'!AJ12*100-100)*'Base original'!AJ12/('Base original'!$AN12)</f>
        <v>1.8559911419382231</v>
      </c>
      <c r="AN20" s="13">
        <f>('Base original'!AK24/'Base original'!AK12*100-100)*'Base original'!AK12/('Base original'!$AN12)</f>
        <v>0.24988575844502153</v>
      </c>
      <c r="AO20" s="13">
        <f>-('Base original'!AL24/'Base original'!AL12*100-100)*'Base original'!AL12/('Base original'!$AN12)</f>
        <v>-0.59746066386533303</v>
      </c>
      <c r="AP20" s="13">
        <f>-('Base original'!AM24/'Base original'!AM12*100-100)*'Base original'!AM12/('Base original'!$AN12)</f>
        <v>-7.0418306296022748E-2</v>
      </c>
      <c r="AQ20" s="13">
        <f>(('Base original'!AJ24-'Base original'!AL24)/('Base original'!AJ12-'Base original'!AL12)*100-100)*(('Base original'!AJ12-'Base original'!AL12)/'Base original'!AN12)</f>
        <v>1.2585304780728919</v>
      </c>
      <c r="AR20" s="13">
        <f>(('Base original'!AK24-'Base original'!AM24)/('Base original'!AK12-'Base original'!AM12)*100-100)*(('Base original'!AK12-'Base original'!AM12)/'Base original'!AN12)</f>
        <v>0.17946745214899884</v>
      </c>
      <c r="AS20" s="9">
        <f>('Base original'!AN24/'Base original'!AN12*100-100)*'Base original'!AN12/('Base original'!$AN12)</f>
        <v>12.808604035776455</v>
      </c>
      <c r="AT20" s="6"/>
    </row>
    <row r="21" spans="1:46" ht="15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9">
        <f>'Base original'!G25</f>
        <v>26.988437835351601</v>
      </c>
      <c r="H21" s="13"/>
      <c r="I21" s="13"/>
      <c r="J21" s="9"/>
      <c r="K21" s="9">
        <f>'Base original'!K25</f>
        <v>9.8189661910433408</v>
      </c>
      <c r="L21" s="13"/>
      <c r="M21" s="9"/>
      <c r="N21" s="9">
        <f>'Base original'!N25</f>
        <v>5.9929048908901699</v>
      </c>
      <c r="O21" s="13"/>
      <c r="P21" s="9"/>
      <c r="Q21" s="11">
        <f>'Base original'!Q25</f>
        <v>4.5599999999999996</v>
      </c>
      <c r="R21" s="13">
        <f>('Base original'!S25/'Base original'!S13*100-100)*'Base original'!S13/'Base original'!$V13</f>
        <v>3.4391836150024262</v>
      </c>
      <c r="S21" s="13">
        <f>('Base original'!T25/'Base original'!T13*100-100)*'Base original'!T13/'Base original'!$V13</f>
        <v>8.1045628536337606</v>
      </c>
      <c r="T21" s="13">
        <f>('Base original'!U25/'Base original'!U13*100-100)*'Base original'!U13/'Base original'!$V13</f>
        <v>4.9286565034126557</v>
      </c>
      <c r="U21" s="9">
        <f>('Base original'!V25/'Base original'!V13*100-100)*'Base original'!V13/'Base original'!$V13</f>
        <v>16.472402972048855</v>
      </c>
      <c r="V21" s="13">
        <f>('Base original'!V25/'Base original'!V13*100-100)*'Base original'!V13/('Base original'!$AC13)</f>
        <v>3.6977390482077186</v>
      </c>
      <c r="W21" s="13">
        <f>('Base original'!W25/'Base original'!W13*100-100)*'Base original'!W13/('Base original'!$AC13)</f>
        <v>15.906575035266902</v>
      </c>
      <c r="X21" s="13">
        <f>('Base original'!X25/'Base original'!X13*100-100)*'Base original'!X13/('Base original'!$AC13)</f>
        <v>0.11412241854970029</v>
      </c>
      <c r="Y21" s="13">
        <f>('Base original'!Y25/'Base original'!Y13*100-100)*'Base original'!Y13/('Base original'!$AC13)</f>
        <v>3.0126174793981209</v>
      </c>
      <c r="Z21" s="13">
        <f>('Base original'!Z25/'Base original'!Z13*100-100)*'Base original'!Z13/('Base original'!$AC13)</f>
        <v>0.14595045544759636</v>
      </c>
      <c r="AA21" s="13">
        <f>-('Base original'!AA25/'Base original'!AA13*100-100)*'Base original'!AA13/('Base original'!$AC13)</f>
        <v>-3.2527122310769085</v>
      </c>
      <c r="AB21" s="13">
        <f>-('Base original'!AB25/'Base original'!AB13*100-100)*'Base original'!AB13/('Base original'!$AC13)</f>
        <v>-1.7119851465191321E-2</v>
      </c>
      <c r="AC21" s="13">
        <f>(('Base original'!Y25-'Base original'!AA25)/('Base original'!Y13-'Base original'!AA13)*100-100)*(('Base original'!Y13-'Base original'!AA13)/'Base original'!AC13)</f>
        <v>-0.24009475167878855</v>
      </c>
      <c r="AD21" s="13">
        <f>(('Base original'!Z25-'Base original'!AB25)/('Base original'!Z13-'Base original'!AB13)*100-100)*(('Base original'!Z13-'Base original'!AB13)/'Base original'!AC13)</f>
        <v>0.12883060398240501</v>
      </c>
      <c r="AE21" s="9">
        <f>('Base original'!AC25/'Base original'!AC13*100-100)*'Base original'!AC13/('Base original'!$AC13)</f>
        <v>19.607172354327915</v>
      </c>
      <c r="AF21" s="13">
        <f>('Base original'!AC25/'Base original'!AC13*100-100)*'Base original'!AC13/('Base original'!$AN13)</f>
        <v>11.186137459133215</v>
      </c>
      <c r="AG21" s="13">
        <f>('Base original'!AD25/'Base original'!AD13*100-100)*'Base original'!AD13/('Base original'!$AN13)</f>
        <v>0.75899629648943623</v>
      </c>
      <c r="AH21" s="13">
        <f>('Base original'!AE25/'Base original'!AE13*100-100)*'Base original'!AE13/('Base original'!$AN13)</f>
        <v>-2.0511567886284578</v>
      </c>
      <c r="AI21" s="13">
        <f>('Base original'!AF25/'Base original'!AF13*100-100)*'Base original'!AF13/('Base original'!$AN13)</f>
        <v>-4.6593264580948611E-2</v>
      </c>
      <c r="AJ21" s="13">
        <f>('Base original'!AG25/'Base original'!AG13*100-100)*'Base original'!AG13/('Base original'!$AN13)</f>
        <v>9.1895574693013238E-2</v>
      </c>
      <c r="AK21" s="13">
        <f>('Base original'!AH25/'Base original'!AH13*100-100)*'Base original'!AH13/('Base original'!$AN13)</f>
        <v>2.6600456556239702E-2</v>
      </c>
      <c r="AL21" s="13">
        <f>('Base original'!AI25/'Base original'!AI13*100-100)*'Base original'!AI13/('Base original'!$AN13)</f>
        <v>2.0237240061646498</v>
      </c>
      <c r="AM21" s="13">
        <f>('Base original'!AJ25/'Base original'!AJ13*100-100)*'Base original'!AJ13/('Base original'!$AN13)</f>
        <v>1.9758397871148146</v>
      </c>
      <c r="AN21" s="13">
        <f>('Base original'!AK25/'Base original'!AK13*100-100)*'Base original'!AK13/('Base original'!$AN13)</f>
        <v>0.24466984433976768</v>
      </c>
      <c r="AO21" s="13">
        <f>-('Base original'!AL25/'Base original'!AL13*100-100)*'Base original'!AL13/('Base original'!$AN13)</f>
        <v>-0.70644086061139899</v>
      </c>
      <c r="AP21" s="13">
        <f>-('Base original'!AM25/'Base original'!AM13*100-100)*'Base original'!AM13/('Base original'!$AN13)</f>
        <v>-7.5843575047005202E-2</v>
      </c>
      <c r="AQ21" s="13">
        <f>(('Base original'!AJ25-'Base original'!AL25)/('Base original'!AJ13-'Base original'!AL13)*100-100)*(('Base original'!AJ13-'Base original'!AL13)/'Base original'!AN13)</f>
        <v>1.2693989265034136</v>
      </c>
      <c r="AR21" s="13">
        <f>(('Base original'!AK25-'Base original'!AM25)/('Base original'!AK13-'Base original'!AM13)*100-100)*(('Base original'!AK13-'Base original'!AM13)/'Base original'!AN13)</f>
        <v>0.1688262692927624</v>
      </c>
      <c r="AS21" s="9">
        <f>('Base original'!AN25/'Base original'!AN13*100-100)*'Base original'!AN13/('Base original'!$AN13)</f>
        <v>13.427828935623324</v>
      </c>
      <c r="AT21" s="6"/>
    </row>
    <row r="22" spans="1:46" ht="15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9">
        <f>'Base original'!G26</f>
        <v>27.737390581552599</v>
      </c>
      <c r="H22" s="13"/>
      <c r="I22" s="13"/>
      <c r="J22" s="9"/>
      <c r="K22" s="9">
        <f>'Base original'!K26</f>
        <v>9.9490411209631109</v>
      </c>
      <c r="L22" s="13"/>
      <c r="M22" s="9"/>
      <c r="N22" s="9">
        <f>'Base original'!N26</f>
        <v>6.0265213090979604</v>
      </c>
      <c r="O22" s="13"/>
      <c r="P22" s="9"/>
      <c r="Q22" s="11">
        <f>'Base original'!Q26</f>
        <v>4.54</v>
      </c>
      <c r="R22" s="13">
        <f>('Base original'!S26/'Base original'!S14*100-100)*'Base original'!S14/'Base original'!$V14</f>
        <v>3.4295187412265093</v>
      </c>
      <c r="S22" s="13">
        <f>('Base original'!T26/'Base original'!T14*100-100)*'Base original'!T14/'Base original'!$V14</f>
        <v>8.7584330281380218</v>
      </c>
      <c r="T22" s="13">
        <f>('Base original'!U26/'Base original'!U14*100-100)*'Base original'!U14/'Base original'!$V14</f>
        <v>5.6128087745395892</v>
      </c>
      <c r="U22" s="9">
        <f>('Base original'!V26/'Base original'!V14*100-100)*'Base original'!V14/'Base original'!$V14</f>
        <v>17.800760543904119</v>
      </c>
      <c r="V22" s="13">
        <f>('Base original'!V26/'Base original'!V14*100-100)*'Base original'!V14/('Base original'!$AC14)</f>
        <v>3.9855212683490877</v>
      </c>
      <c r="W22" s="13">
        <f>('Base original'!W26/'Base original'!W14*100-100)*'Base original'!W14/('Base original'!$AC14)</f>
        <v>15.378844117326279</v>
      </c>
      <c r="X22" s="13">
        <f>('Base original'!X26/'Base original'!X14*100-100)*'Base original'!X14/('Base original'!$AC14)</f>
        <v>0.10956386720284618</v>
      </c>
      <c r="Y22" s="13">
        <f>('Base original'!Y26/'Base original'!Y14*100-100)*'Base original'!Y14/('Base original'!$AC14)</f>
        <v>3.0293808248866263</v>
      </c>
      <c r="Z22" s="13">
        <f>('Base original'!Z26/'Base original'!Z14*100-100)*'Base original'!Z14/('Base original'!$AC14)</f>
        <v>0.1596108357110774</v>
      </c>
      <c r="AA22" s="13">
        <f>-('Base original'!AA26/'Base original'!AA14*100-100)*'Base original'!AA14/('Base original'!$AC14)</f>
        <v>-2.9983909914283955</v>
      </c>
      <c r="AB22" s="13">
        <f>-('Base original'!AB26/'Base original'!AB14*100-100)*'Base original'!AB14/('Base original'!$AC14)</f>
        <v>-8.6783261150769463E-3</v>
      </c>
      <c r="AC22" s="13">
        <f>(('Base original'!Y26-'Base original'!AA26)/('Base original'!Y14-'Base original'!AA14)*100-100)*(('Base original'!Y14-'Base original'!AA14)/'Base original'!AC14)</f>
        <v>3.0989833458231298E-2</v>
      </c>
      <c r="AD22" s="13">
        <f>(('Base original'!Z26-'Base original'!AB26)/('Base original'!Z14-'Base original'!AB14)*100-100)*(('Base original'!Z14-'Base original'!AB14)/'Base original'!AC14)</f>
        <v>0.15093250959600049</v>
      </c>
      <c r="AE22" s="9">
        <f>('Base original'!AC26/'Base original'!AC14*100-100)*'Base original'!AC14/('Base original'!$AC14)</f>
        <v>19.655851595932418</v>
      </c>
      <c r="AF22" s="13">
        <f>('Base original'!AC26/'Base original'!AC14*100-100)*'Base original'!AC14/('Base original'!$AN14)</f>
        <v>11.296963328482606</v>
      </c>
      <c r="AG22" s="13">
        <f>('Base original'!AD26/'Base original'!AD14*100-100)*'Base original'!AD14/('Base original'!$AN14)</f>
        <v>0.78550529073603848</v>
      </c>
      <c r="AH22" s="13">
        <f>('Base original'!AE26/'Base original'!AE14*100-100)*'Base original'!AE14/('Base original'!$AN14)</f>
        <v>-2.0268853913136087</v>
      </c>
      <c r="AI22" s="13">
        <f>('Base original'!AF26/'Base original'!AF14*100-100)*'Base original'!AF14/('Base original'!$AN14)</f>
        <v>-9.3857569705674618E-2</v>
      </c>
      <c r="AJ22" s="13">
        <f>('Base original'!AG26/'Base original'!AG14*100-100)*'Base original'!AG14/('Base original'!$AN14)</f>
        <v>-0.33952175439850019</v>
      </c>
      <c r="AK22" s="13">
        <f>('Base original'!AH26/'Base original'!AH14*100-100)*'Base original'!AH14/('Base original'!$AN14)</f>
        <v>7.0148844288101336E-2</v>
      </c>
      <c r="AL22" s="13">
        <f>('Base original'!AI26/'Base original'!AI14*100-100)*'Base original'!AI14/('Base original'!$AN14)</f>
        <v>1.7709086693389402</v>
      </c>
      <c r="AM22" s="13">
        <f>('Base original'!AJ26/'Base original'!AJ14*100-100)*'Base original'!AJ14/('Base original'!$AN14)</f>
        <v>2.3690695327881399</v>
      </c>
      <c r="AN22" s="13">
        <f>('Base original'!AK26/'Base original'!AK14*100-100)*'Base original'!AK14/('Base original'!$AN14)</f>
        <v>0.25688665173483161</v>
      </c>
      <c r="AO22" s="13">
        <f>-('Base original'!AL26/'Base original'!AL14*100-100)*'Base original'!AL14/('Base original'!$AN14)</f>
        <v>-0.78729144915413662</v>
      </c>
      <c r="AP22" s="13">
        <f>-('Base original'!AM26/'Base original'!AM14*100-100)*'Base original'!AM14/('Base original'!$AN14)</f>
        <v>-7.6130789933615592E-2</v>
      </c>
      <c r="AQ22" s="13">
        <f>(('Base original'!AJ26-'Base original'!AL26)/('Base original'!AJ14-'Base original'!AL14)*100-100)*(('Base original'!AJ14-'Base original'!AL14)/'Base original'!AN14)</f>
        <v>1.5817780836340032</v>
      </c>
      <c r="AR22" s="13">
        <f>(('Base original'!AK26-'Base original'!AM26)/('Base original'!AK14-'Base original'!AM14)*100-100)*(('Base original'!AK14-'Base original'!AM14)/'Base original'!AN14)</f>
        <v>0.18075586180121589</v>
      </c>
      <c r="AS22" s="9">
        <f>('Base original'!AN26/'Base original'!AN14*100-100)*'Base original'!AN14/('Base original'!$AN14)</f>
        <v>13.225795362863124</v>
      </c>
      <c r="AT22" s="6"/>
    </row>
    <row r="23" spans="1:46" ht="15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9">
        <f>'Base original'!G27</f>
        <v>27.886722153152501</v>
      </c>
      <c r="H23" s="13"/>
      <c r="I23" s="13"/>
      <c r="J23" s="9"/>
      <c r="K23" s="9">
        <f>'Base original'!K27</f>
        <v>10.029254363779399</v>
      </c>
      <c r="L23" s="13"/>
      <c r="M23" s="9"/>
      <c r="N23" s="9">
        <f>'Base original'!N27</f>
        <v>6.0731379801827003</v>
      </c>
      <c r="O23" s="13"/>
      <c r="P23" s="9"/>
      <c r="Q23" s="11">
        <f>'Base original'!Q27</f>
        <v>4.3899999999999997</v>
      </c>
      <c r="R23" s="13">
        <f>('Base original'!S27/'Base original'!S15*100-100)*'Base original'!S15/'Base original'!$V15</f>
        <v>3.4682426444408061</v>
      </c>
      <c r="S23" s="13">
        <f>('Base original'!T27/'Base original'!T15*100-100)*'Base original'!T15/'Base original'!$V15</f>
        <v>8.998848683783077</v>
      </c>
      <c r="T23" s="13">
        <f>('Base original'!U27/'Base original'!U15*100-100)*'Base original'!U15/'Base original'!$V15</f>
        <v>5.1190689672199747</v>
      </c>
      <c r="U23" s="9">
        <f>('Base original'!V27/'Base original'!V15*100-100)*'Base original'!V15/'Base original'!$V15</f>
        <v>17.586160295443847</v>
      </c>
      <c r="V23" s="13">
        <f>('Base original'!V27/'Base original'!V15*100-100)*'Base original'!V15/('Base original'!$AC15)</f>
        <v>3.9257850119628581</v>
      </c>
      <c r="W23" s="13">
        <f>('Base original'!W27/'Base original'!W15*100-100)*'Base original'!W15/('Base original'!$AC15)</f>
        <v>15.855750643395361</v>
      </c>
      <c r="X23" s="13">
        <f>('Base original'!X27/'Base original'!X15*100-100)*'Base original'!X15/('Base original'!$AC15)</f>
        <v>0.10042537193937472</v>
      </c>
      <c r="Y23" s="13">
        <f>('Base original'!Y27/'Base original'!Y15*100-100)*'Base original'!Y15/('Base original'!$AC15)</f>
        <v>3.2733101734208665</v>
      </c>
      <c r="Z23" s="13">
        <f>('Base original'!Z27/'Base original'!Z15*100-100)*'Base original'!Z15/('Base original'!$AC15)</f>
        <v>0.18704298043474724</v>
      </c>
      <c r="AA23" s="13">
        <f>-('Base original'!AA27/'Base original'!AA15*100-100)*'Base original'!AA15/('Base original'!$AC15)</f>
        <v>-3.0547646066411862</v>
      </c>
      <c r="AB23" s="13">
        <f>-('Base original'!AB27/'Base original'!AB15*100-100)*'Base original'!AB15/('Base original'!$AC15)</f>
        <v>-1.5113119231777813E-2</v>
      </c>
      <c r="AC23" s="13">
        <f>(('Base original'!Y27-'Base original'!AA27)/('Base original'!Y15-'Base original'!AA15)*100-100)*(('Base original'!Y15-'Base original'!AA15)/'Base original'!AC15)</f>
        <v>0.21854556677968054</v>
      </c>
      <c r="AD23" s="13">
        <f>(('Base original'!Z27-'Base original'!AB27)/('Base original'!Z15-'Base original'!AB15)*100-100)*(('Base original'!Z15-'Base original'!AB15)/'Base original'!AC15)</f>
        <v>0.17192986120296938</v>
      </c>
      <c r="AE23" s="9">
        <f>('Base original'!AC27/'Base original'!AC15*100-100)*'Base original'!AC15/('Base original'!$AC15)</f>
        <v>20.2724364552802</v>
      </c>
      <c r="AF23" s="13">
        <f>('Base original'!AC27/'Base original'!AC15*100-100)*'Base original'!AC15/('Base original'!$AN15)</f>
        <v>11.680403798986296</v>
      </c>
      <c r="AG23" s="13">
        <f>('Base original'!AD27/'Base original'!AD15*100-100)*'Base original'!AD15/('Base original'!$AN15)</f>
        <v>0.7474793901231368</v>
      </c>
      <c r="AH23" s="13">
        <f>('Base original'!AE27/'Base original'!AE15*100-100)*'Base original'!AE15/('Base original'!$AN15)</f>
        <v>-1.8803561654138474</v>
      </c>
      <c r="AI23" s="13">
        <f>('Base original'!AF27/'Base original'!AF15*100-100)*'Base original'!AF15/('Base original'!$AN15)</f>
        <v>3.6769775244750893E-3</v>
      </c>
      <c r="AJ23" s="13">
        <f>('Base original'!AG27/'Base original'!AG15*100-100)*'Base original'!AG15/('Base original'!$AN15)</f>
        <v>-0.20057912396010508</v>
      </c>
      <c r="AK23" s="13">
        <f>('Base original'!AH27/'Base original'!AH15*100-100)*'Base original'!AH15/('Base original'!$AN15)</f>
        <v>9.7289482590764975E-2</v>
      </c>
      <c r="AL23" s="13">
        <f>('Base original'!AI27/'Base original'!AI15*100-100)*'Base original'!AI15/('Base original'!$AN15)</f>
        <v>1.7635452748749614</v>
      </c>
      <c r="AM23" s="13">
        <f>('Base original'!AJ27/'Base original'!AJ15*100-100)*'Base original'!AJ15/('Base original'!$AN15)</f>
        <v>2.6001579428982091</v>
      </c>
      <c r="AN23" s="13">
        <f>('Base original'!AK27/'Base original'!AK15*100-100)*'Base original'!AK15/('Base original'!$AN15)</f>
        <v>0.28453120625754719</v>
      </c>
      <c r="AO23" s="13">
        <f>-('Base original'!AL27/'Base original'!AL15*100-100)*'Base original'!AL15/('Base original'!$AN15)</f>
        <v>-0.70646437719103927</v>
      </c>
      <c r="AP23" s="13">
        <f>-('Base original'!AM27/'Base original'!AM15*100-100)*'Base original'!AM15/('Base original'!$AN15)</f>
        <v>-6.8859760912893211E-2</v>
      </c>
      <c r="AQ23" s="13">
        <f>(('Base original'!AJ27-'Base original'!AL27)/('Base original'!AJ15-'Base original'!AL15)*100-100)*(('Base original'!AJ15-'Base original'!AL15)/'Base original'!AN15)</f>
        <v>1.8936935657071703</v>
      </c>
      <c r="AR23" s="13">
        <f>(('Base original'!AK27-'Base original'!AM27)/('Base original'!AK15-'Base original'!AM15)*100-100)*(('Base original'!AK15-'Base original'!AM15)/'Base original'!AN15)</f>
        <v>0.21567144534465396</v>
      </c>
      <c r="AS23" s="9">
        <f>('Base original'!AN27/'Base original'!AN15*100-100)*'Base original'!AN15/('Base original'!$AN15)</f>
        <v>14.320824645777506</v>
      </c>
      <c r="AT23" s="6"/>
    </row>
    <row r="24" spans="1:46" ht="15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9">
        <f>'Base original'!G28</f>
        <v>27.9430478561565</v>
      </c>
      <c r="H24" s="13"/>
      <c r="I24" s="13"/>
      <c r="J24" s="9"/>
      <c r="K24" s="9">
        <f>'Base original'!K28</f>
        <v>9.8249166514255304</v>
      </c>
      <c r="L24" s="13"/>
      <c r="M24" s="9"/>
      <c r="N24" s="9">
        <f>'Base original'!N28</f>
        <v>6.1352687019551402</v>
      </c>
      <c r="O24" s="13"/>
      <c r="P24" s="9"/>
      <c r="Q24" s="11">
        <f>'Base original'!Q28</f>
        <v>4.42</v>
      </c>
      <c r="R24" s="13">
        <f>('Base original'!S28/'Base original'!S16*100-100)*'Base original'!S16/'Base original'!$V16</f>
        <v>3.2128154644710905</v>
      </c>
      <c r="S24" s="13">
        <f>('Base original'!T28/'Base original'!T16*100-100)*'Base original'!T16/'Base original'!$V16</f>
        <v>7.7080723107213096</v>
      </c>
      <c r="T24" s="13">
        <f>('Base original'!U28/'Base original'!U16*100-100)*'Base original'!U16/'Base original'!$V16</f>
        <v>5.3284410238052633</v>
      </c>
      <c r="U24" s="9">
        <f>('Base original'!V28/'Base original'!V16*100-100)*'Base original'!V16/'Base original'!$V16</f>
        <v>16.249328798997681</v>
      </c>
      <c r="V24" s="13">
        <f>('Base original'!V28/'Base original'!V16*100-100)*'Base original'!V16/('Base original'!$AC16)</f>
        <v>3.6229357868773464</v>
      </c>
      <c r="W24" s="13">
        <f>('Base original'!W28/'Base original'!W16*100-100)*'Base original'!W16/('Base original'!$AC16)</f>
        <v>16.300146771385826</v>
      </c>
      <c r="X24" s="13">
        <f>('Base original'!X28/'Base original'!X16*100-100)*'Base original'!X16/('Base original'!$AC16)</f>
        <v>7.793221379651033E-2</v>
      </c>
      <c r="Y24" s="13">
        <f>('Base original'!Y28/'Base original'!Y16*100-100)*'Base original'!Y16/('Base original'!$AC16)</f>
        <v>3.5948585262374166</v>
      </c>
      <c r="Z24" s="13">
        <f>('Base original'!Z28/'Base original'!Z16*100-100)*'Base original'!Z16/('Base original'!$AC16)</f>
        <v>0.21295960836639657</v>
      </c>
      <c r="AA24" s="13">
        <f>-('Base original'!AA28/'Base original'!AA16*100-100)*'Base original'!AA16/('Base original'!$AC16)</f>
        <v>-3.5123370343058529</v>
      </c>
      <c r="AB24" s="13">
        <f>-('Base original'!AB28/'Base original'!AB16*100-100)*'Base original'!AB16/('Base original'!$AC16)</f>
        <v>-2.6452485151119799E-2</v>
      </c>
      <c r="AC24" s="13">
        <f>(('Base original'!Y28-'Base original'!AA28)/('Base original'!Y16-'Base original'!AA16)*100-100)*(('Base original'!Y16-'Base original'!AA16)/'Base original'!AC16)</f>
        <v>8.2521491931565272E-2</v>
      </c>
      <c r="AD24" s="13">
        <f>(('Base original'!Z28-'Base original'!AB28)/('Base original'!Z16-'Base original'!AB16)*100-100)*(('Base original'!Z16-'Base original'!AB16)/'Base original'!AC16)</f>
        <v>0.18650712321527682</v>
      </c>
      <c r="AE24" s="9">
        <f>('Base original'!AC28/'Base original'!AC16*100-100)*'Base original'!AC16/('Base original'!$AC16)</f>
        <v>20.27004338720657</v>
      </c>
      <c r="AF24" s="13">
        <f>('Base original'!AC28/'Base original'!AC16*100-100)*'Base original'!AC16/('Base original'!$AN16)</f>
        <v>11.757867386955789</v>
      </c>
      <c r="AG24" s="13">
        <f>('Base original'!AD28/'Base original'!AD16*100-100)*'Base original'!AD16/('Base original'!$AN16)</f>
        <v>0.50107954077602024</v>
      </c>
      <c r="AH24" s="13">
        <f>('Base original'!AE28/'Base original'!AE16*100-100)*'Base original'!AE16/('Base original'!$AN16)</f>
        <v>-1.921976103606815</v>
      </c>
      <c r="AI24" s="13">
        <f>('Base original'!AF28/'Base original'!AF16*100-100)*'Base original'!AF16/('Base original'!$AN16)</f>
        <v>0.12597673721077321</v>
      </c>
      <c r="AJ24" s="13">
        <f>('Base original'!AG28/'Base original'!AG16*100-100)*'Base original'!AG16/('Base original'!$AN16)</f>
        <v>-0.33996688460306113</v>
      </c>
      <c r="AK24" s="13">
        <f>('Base original'!AH28/'Base original'!AH16*100-100)*'Base original'!AH16/('Base original'!$AN16)</f>
        <v>0.10891308150772609</v>
      </c>
      <c r="AL24" s="13">
        <f>('Base original'!AI28/'Base original'!AI16*100-100)*'Base original'!AI16/('Base original'!$AN16)</f>
        <v>1.8650311130629245</v>
      </c>
      <c r="AM24" s="13">
        <f>('Base original'!AJ28/'Base original'!AJ16*100-100)*'Base original'!AJ16/('Base original'!$AN16)</f>
        <v>2.9479614718527398</v>
      </c>
      <c r="AN24" s="13">
        <f>('Base original'!AK28/'Base original'!AK16*100-100)*'Base original'!AK16/('Base original'!$AN16)</f>
        <v>0.32677231362337805</v>
      </c>
      <c r="AO24" s="13">
        <f>-('Base original'!AL28/'Base original'!AL16*100-100)*'Base original'!AL16/('Base original'!$AN16)</f>
        <v>-0.63748957909979986</v>
      </c>
      <c r="AP24" s="13">
        <f>-('Base original'!AM28/'Base original'!AM16*100-100)*'Base original'!AM16/('Base original'!$AN16)</f>
        <v>-7.3611817044541741E-2</v>
      </c>
      <c r="AQ24" s="13">
        <f>(('Base original'!AJ28-'Base original'!AL28)/('Base original'!AJ16-'Base original'!AL16)*100-100)*(('Base original'!AJ16-'Base original'!AL16)/'Base original'!AN16)</f>
        <v>2.3104718927529388</v>
      </c>
      <c r="AR24" s="13">
        <f>(('Base original'!AK28-'Base original'!AM28)/('Base original'!AK16-'Base original'!AM16)*100-100)*(('Base original'!AK16-'Base original'!AM16)/'Base original'!AN16)</f>
        <v>0.25316049657883627</v>
      </c>
      <c r="AS24" s="9">
        <f>('Base original'!AN28/'Base original'!AN16*100-100)*'Base original'!AN16/('Base original'!$AN16)</f>
        <v>14.66055726063513</v>
      </c>
      <c r="AT24" s="6"/>
    </row>
    <row r="25" spans="1:46" ht="15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9">
        <f>'Base original'!G29</f>
        <v>28.854555981382799</v>
      </c>
      <c r="H25" s="13"/>
      <c r="I25" s="13"/>
      <c r="J25" s="9"/>
      <c r="K25" s="9">
        <f>'Base original'!K29</f>
        <v>9.98563879156446</v>
      </c>
      <c r="L25" s="13"/>
      <c r="M25" s="9"/>
      <c r="N25" s="9">
        <f>'Base original'!N29</f>
        <v>6.06253095516304</v>
      </c>
      <c r="O25" s="13"/>
      <c r="P25" s="9"/>
      <c r="Q25" s="11">
        <f>'Base original'!Q29</f>
        <v>4.51</v>
      </c>
      <c r="R25" s="13">
        <f>('Base original'!S29/'Base original'!S17*100-100)*'Base original'!S17/'Base original'!$V17</f>
        <v>3.2118842317289942</v>
      </c>
      <c r="S25" s="13">
        <f>('Base original'!T29/'Base original'!T17*100-100)*'Base original'!T17/'Base original'!$V17</f>
        <v>9.968284268659156</v>
      </c>
      <c r="T25" s="13">
        <f>('Base original'!U29/'Base original'!U17*100-100)*'Base original'!U17/'Base original'!$V17</f>
        <v>5.6880259135339992</v>
      </c>
      <c r="U25" s="9">
        <f>('Base original'!V29/'Base original'!V17*100-100)*'Base original'!V17/'Base original'!$V17</f>
        <v>18.868194413922154</v>
      </c>
      <c r="V25" s="13">
        <f>('Base original'!V29/'Base original'!V17*100-100)*'Base original'!V17/('Base original'!$AC17)</f>
        <v>4.1202815535193631</v>
      </c>
      <c r="W25" s="13">
        <f>('Base original'!W29/'Base original'!W17*100-100)*'Base original'!W17/('Base original'!$AC17)</f>
        <v>16.672061935413524</v>
      </c>
      <c r="X25" s="13">
        <f>('Base original'!X29/'Base original'!X17*100-100)*'Base original'!X17/('Base original'!$AC17)</f>
        <v>6.4885205718756778E-2</v>
      </c>
      <c r="Y25" s="13">
        <f>('Base original'!Y29/'Base original'!Y17*100-100)*'Base original'!Y17/('Base original'!$AC17)</f>
        <v>3.2992068387019113</v>
      </c>
      <c r="Z25" s="13">
        <f>('Base original'!Z29/'Base original'!Z17*100-100)*'Base original'!Z17/('Base original'!$AC17)</f>
        <v>0.2360288095992622</v>
      </c>
      <c r="AA25" s="13">
        <f>-('Base original'!AA29/'Base original'!AA17*100-100)*'Base original'!AA17/('Base original'!$AC17)</f>
        <v>-2.8696014656957454</v>
      </c>
      <c r="AB25" s="13">
        <f>-('Base original'!AB29/'Base original'!AB17*100-100)*'Base original'!AB17/('Base original'!$AC17)</f>
        <v>-2.5584932320612999E-2</v>
      </c>
      <c r="AC25" s="13">
        <f>(('Base original'!Y29-'Base original'!AA29)/('Base original'!Y17-'Base original'!AA17)*100-100)*(('Base original'!Y17-'Base original'!AA17)/'Base original'!AC17)</f>
        <v>0.42960537300616408</v>
      </c>
      <c r="AD25" s="13">
        <f>(('Base original'!Z29-'Base original'!AB29)/('Base original'!Z17-'Base original'!AB17)*100-100)*(('Base original'!Z17-'Base original'!AB17)/'Base original'!AC17)</f>
        <v>0.21044387727864913</v>
      </c>
      <c r="AE25" s="9">
        <f>('Base original'!AC29/'Base original'!AC17*100-100)*'Base original'!AC17/('Base original'!$AC17)</f>
        <v>21.497277944936471</v>
      </c>
      <c r="AF25" s="13">
        <f>('Base original'!AC29/'Base original'!AC17*100-100)*'Base original'!AC17/('Base original'!$AN17)</f>
        <v>12.546896584299503</v>
      </c>
      <c r="AG25" s="13">
        <f>('Base original'!AD29/'Base original'!AD17*100-100)*'Base original'!AD17/('Base original'!$AN17)</f>
        <v>0.49054030201756588</v>
      </c>
      <c r="AH25" s="13">
        <f>('Base original'!AE29/'Base original'!AE17*100-100)*'Base original'!AE17/('Base original'!$AN17)</f>
        <v>-1.7720971434869321</v>
      </c>
      <c r="AI25" s="13">
        <f>('Base original'!AF29/'Base original'!AF17*100-100)*'Base original'!AF17/('Base original'!$AN17)</f>
        <v>0.1616406367179313</v>
      </c>
      <c r="AJ25" s="13">
        <f>('Base original'!AG29/'Base original'!AG17*100-100)*'Base original'!AG17/('Base original'!$AN17)</f>
        <v>-0.39414924868510637</v>
      </c>
      <c r="AK25" s="13">
        <f>('Base original'!AH29/'Base original'!AH17*100-100)*'Base original'!AH17/('Base original'!$AN17)</f>
        <v>8.5900073834618756E-2</v>
      </c>
      <c r="AL25" s="13">
        <f>('Base original'!AI29/'Base original'!AI17*100-100)*'Base original'!AI17/('Base original'!$AN17)</f>
        <v>1.9539242146888622</v>
      </c>
      <c r="AM25" s="13">
        <f>('Base original'!AJ29/'Base original'!AJ17*100-100)*'Base original'!AJ17/('Base original'!$AN17)</f>
        <v>3.2544742038747003</v>
      </c>
      <c r="AN25" s="13">
        <f>('Base original'!AK29/'Base original'!AK17*100-100)*'Base original'!AK17/('Base original'!$AN17)</f>
        <v>0.35709106518246092</v>
      </c>
      <c r="AO25" s="13">
        <f>-('Base original'!AL29/'Base original'!AL17*100-100)*'Base original'!AL17/('Base original'!$AN17)</f>
        <v>-0.52935526881684747</v>
      </c>
      <c r="AP25" s="13">
        <f>-('Base original'!AM29/'Base original'!AM17*100-100)*'Base original'!AM17/('Base original'!$AN17)</f>
        <v>-8.0977765918569755E-2</v>
      </c>
      <c r="AQ25" s="13">
        <f>(('Base original'!AJ29-'Base original'!AL29)/('Base original'!AJ17-'Base original'!AL17)*100-100)*(('Base original'!AJ17-'Base original'!AL17)/'Base original'!AN17)</f>
        <v>2.7251189350578535</v>
      </c>
      <c r="AR25" s="13">
        <f>(('Base original'!AK29-'Base original'!AM29)/('Base original'!AK17-'Base original'!AM17)*100-100)*(('Base original'!AK17-'Base original'!AM17)/'Base original'!AN17)</f>
        <v>0.27611329926389122</v>
      </c>
      <c r="AS25" s="9">
        <f>('Base original'!AN29/'Base original'!AN17*100-100)*'Base original'!AN17/('Base original'!$AN17)</f>
        <v>16.073887653708212</v>
      </c>
    </row>
    <row r="26" spans="1:46" ht="15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9">
        <f>'Base original'!G30</f>
        <v>27.592636850561401</v>
      </c>
      <c r="H26" s="13"/>
      <c r="I26" s="13"/>
      <c r="J26" s="9"/>
      <c r="K26" s="9">
        <f>'Base original'!K30</f>
        <v>9.9113971326751198</v>
      </c>
      <c r="L26" s="13"/>
      <c r="M26" s="9"/>
      <c r="N26" s="9">
        <f>'Base original'!N30</f>
        <v>6.1999090900244802</v>
      </c>
      <c r="O26" s="13"/>
      <c r="P26" s="9"/>
      <c r="Q26" s="11">
        <f>'Base original'!Q30</f>
        <v>4.6900000000000004</v>
      </c>
      <c r="R26" s="13">
        <f>('Base original'!S30/'Base original'!S18*100-100)*'Base original'!S18/'Base original'!$V18</f>
        <v>3.199440032699584</v>
      </c>
      <c r="S26" s="13">
        <f>('Base original'!T30/'Base original'!T18*100-100)*'Base original'!T18/'Base original'!$V18</f>
        <v>9.7683474826936312</v>
      </c>
      <c r="T26" s="13">
        <f>('Base original'!U30/'Base original'!U18*100-100)*'Base original'!U18/'Base original'!$V18</f>
        <v>6.1486707959031506</v>
      </c>
      <c r="U26" s="9">
        <f>('Base original'!V30/'Base original'!V18*100-100)*'Base original'!V18/'Base original'!$V18</f>
        <v>19.116458311296384</v>
      </c>
      <c r="V26" s="13">
        <f>('Base original'!V30/'Base original'!V18*100-100)*'Base original'!V18/('Base original'!$AC18)</f>
        <v>4.0694078306341757</v>
      </c>
      <c r="W26" s="13">
        <f>('Base original'!W30/'Base original'!W18*100-100)*'Base original'!W18/('Base original'!$AC18)</f>
        <v>15.404932293755943</v>
      </c>
      <c r="X26" s="13">
        <f>('Base original'!X30/'Base original'!X18*100-100)*'Base original'!X18/('Base original'!$AC18)</f>
        <v>6.6078603236768355E-2</v>
      </c>
      <c r="Y26" s="13">
        <f>('Base original'!Y30/'Base original'!Y18*100-100)*'Base original'!Y18/('Base original'!$AC18)</f>
        <v>4.4635443206177206</v>
      </c>
      <c r="Z26" s="13">
        <f>('Base original'!Z30/'Base original'!Z18*100-100)*'Base original'!Z18/('Base original'!$AC18)</f>
        <v>0.25875458095407272</v>
      </c>
      <c r="AA26" s="13">
        <f>-('Base original'!AA30/'Base original'!AA18*100-100)*'Base original'!AA18/('Base original'!$AC18)</f>
        <v>-5.1359504018507565</v>
      </c>
      <c r="AB26" s="13">
        <f>-('Base original'!AB30/'Base original'!AB18*100-100)*'Base original'!AB18/('Base original'!$AC18)</f>
        <v>-2.782695912494916E-2</v>
      </c>
      <c r="AC26" s="13">
        <f>(('Base original'!Y30-'Base original'!AA30)/('Base original'!Y18-'Base original'!AA18)*100-100)*(('Base original'!Y18-'Base original'!AA18)/'Base original'!AC18)</f>
        <v>-0.67240608123303636</v>
      </c>
      <c r="AD26" s="13">
        <f>(('Base original'!Z30-'Base original'!AB30)/('Base original'!Z18-'Base original'!AB18)*100-100)*(('Base original'!Z18-'Base original'!AB18)/'Base original'!AC18)</f>
        <v>0.23092762182912352</v>
      </c>
      <c r="AE26" s="9">
        <f>('Base original'!AC30/'Base original'!AC18*100-100)*'Base original'!AC18/('Base original'!$AC18)</f>
        <v>19.098940268222989</v>
      </c>
      <c r="AF26" s="13">
        <f>('Base original'!AC30/'Base original'!AC18*100-100)*'Base original'!AC18/('Base original'!$AN18)</f>
        <v>11.227460362595242</v>
      </c>
      <c r="AG26" s="13">
        <f>('Base original'!AD30/'Base original'!AD18*100-100)*'Base original'!AD18/('Base original'!$AN18)</f>
        <v>0.58997715395099337</v>
      </c>
      <c r="AH26" s="13">
        <f>('Base original'!AE30/'Base original'!AE18*100-100)*'Base original'!AE18/('Base original'!$AN18)</f>
        <v>-2.0600011112527419</v>
      </c>
      <c r="AI26" s="13">
        <f>('Base original'!AF30/'Base original'!AF18*100-100)*'Base original'!AF18/('Base original'!$AN18)</f>
        <v>0.14549239935808822</v>
      </c>
      <c r="AJ26" s="13">
        <f>('Base original'!AG30/'Base original'!AG18*100-100)*'Base original'!AG18/('Base original'!$AN18)</f>
        <v>-0.2202731720709501</v>
      </c>
      <c r="AK26" s="13">
        <f>('Base original'!AH30/'Base original'!AH18*100-100)*'Base original'!AH18/('Base original'!$AN18)</f>
        <v>5.6183631247119691E-2</v>
      </c>
      <c r="AL26" s="13">
        <f>('Base original'!AI30/'Base original'!AI18*100-100)*'Base original'!AI18/('Base original'!$AN18)</f>
        <v>1.9999934632191674</v>
      </c>
      <c r="AM26" s="13">
        <f>('Base original'!AJ30/'Base original'!AJ18*100-100)*'Base original'!AJ18/('Base original'!$AN18)</f>
        <v>3.0737087406564894</v>
      </c>
      <c r="AN26" s="13">
        <f>('Base original'!AK30/'Base original'!AK18*100-100)*'Base original'!AK18/('Base original'!$AN18)</f>
        <v>0.33216651795490265</v>
      </c>
      <c r="AO26" s="13">
        <f>-('Base original'!AL30/'Base original'!AL18*100-100)*'Base original'!AL18/('Base original'!$AN18)</f>
        <v>-8.1546340873518731E-3</v>
      </c>
      <c r="AP26" s="13">
        <f>-('Base original'!AM30/'Base original'!AM18*100-100)*'Base original'!AM18/('Base original'!$AN18)</f>
        <v>-7.1839221338667339E-2</v>
      </c>
      <c r="AQ26" s="13">
        <f>(('Base original'!AJ30-'Base original'!AL30)/('Base original'!AJ18-'Base original'!AL18)*100-100)*(('Base original'!AJ18-'Base original'!AL18)/'Base original'!AN18)</f>
        <v>3.0655541065691363</v>
      </c>
      <c r="AR26" s="13">
        <f>(('Base original'!AK30-'Base original'!AM30)/('Base original'!AK18-'Base original'!AM18)*100-100)*(('Base original'!AK18-'Base original'!AM18)/'Base original'!AN18)</f>
        <v>0.26032729661623544</v>
      </c>
      <c r="AS26" s="9">
        <f>('Base original'!AN30/'Base original'!AN18*100-100)*'Base original'!AN18/('Base original'!$AN18)</f>
        <v>15.064714130232289</v>
      </c>
    </row>
    <row r="27" spans="1:46" ht="15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9">
        <f>'Base original'!G31</f>
        <v>28.888644870074799</v>
      </c>
      <c r="H27" s="13"/>
      <c r="I27" s="13"/>
      <c r="J27" s="9"/>
      <c r="K27" s="9">
        <f>'Base original'!K31</f>
        <v>10.126112936643199</v>
      </c>
      <c r="L27" s="13"/>
      <c r="M27" s="9"/>
      <c r="N27" s="9">
        <f>'Base original'!N31</f>
        <v>6.1441163891756796</v>
      </c>
      <c r="O27" s="13"/>
      <c r="P27" s="9"/>
      <c r="Q27" s="11">
        <f>'Base original'!Q31</f>
        <v>4.79</v>
      </c>
      <c r="R27" s="13">
        <f>('Base original'!S31/'Base original'!S19*100-100)*'Base original'!S19/'Base original'!$V19</f>
        <v>3.199995962150207</v>
      </c>
      <c r="S27" s="13">
        <f>('Base original'!T31/'Base original'!T19*100-100)*'Base original'!T19/'Base original'!$V19</f>
        <v>7.7284445066946281</v>
      </c>
      <c r="T27" s="13">
        <f>('Base original'!U31/'Base original'!U19*100-100)*'Base original'!U19/'Base original'!$V19</f>
        <v>7.7998639749350467</v>
      </c>
      <c r="U27" s="9">
        <f>('Base original'!V31/'Base original'!V19*100-100)*'Base original'!V19/'Base original'!$V19</f>
        <v>18.728304443779891</v>
      </c>
      <c r="V27" s="13">
        <f>('Base original'!V31/'Base original'!V19*100-100)*'Base original'!V19/('Base original'!$AC19)</f>
        <v>4.0427002760286532</v>
      </c>
      <c r="W27" s="13">
        <f>('Base original'!W31/'Base original'!W19*100-100)*'Base original'!W19/('Base original'!$AC19)</f>
        <v>14.963019133519527</v>
      </c>
      <c r="X27" s="13">
        <f>('Base original'!X31/'Base original'!X19*100-100)*'Base original'!X19/('Base original'!$AC19)</f>
        <v>8.5826552463694111E-2</v>
      </c>
      <c r="Y27" s="13">
        <f>('Base original'!Y31/'Base original'!Y19*100-100)*'Base original'!Y19/('Base original'!$AC19)</f>
        <v>3.0691640531923072</v>
      </c>
      <c r="Z27" s="13">
        <f>('Base original'!Z31/'Base original'!Z19*100-100)*'Base original'!Z19/('Base original'!$AC19)</f>
        <v>0.21057603208404085</v>
      </c>
      <c r="AA27" s="13">
        <f>-('Base original'!AA31/'Base original'!AA19*100-100)*'Base original'!AA19/('Base original'!$AC19)</f>
        <v>-4.5476632897145954</v>
      </c>
      <c r="AB27" s="13">
        <f>-('Base original'!AB31/'Base original'!AB19*100-100)*'Base original'!AB19/('Base original'!$AC19)</f>
        <v>-2.7401304912242276E-2</v>
      </c>
      <c r="AC27" s="13">
        <f>(('Base original'!Y31-'Base original'!AA31)/('Base original'!Y19-'Base original'!AA19)*100-100)*(('Base original'!Y19-'Base original'!AA19)/'Base original'!AC19)</f>
        <v>-1.4784992365222893</v>
      </c>
      <c r="AD27" s="13">
        <f>(('Base original'!Z31-'Base original'!AB31)/('Base original'!Z19-'Base original'!AB19)*100-100)*(('Base original'!Z19-'Base original'!AB19)/'Base original'!AC19)</f>
        <v>0.18317472717179856</v>
      </c>
      <c r="AE27" s="9">
        <f>('Base original'!AC31/'Base original'!AC19*100-100)*'Base original'!AC19/('Base original'!$AC19)</f>
        <v>17.796221452661399</v>
      </c>
      <c r="AF27" s="13">
        <f>('Base original'!AC31/'Base original'!AC19*100-100)*'Base original'!AC19/('Base original'!$AN19)</f>
        <v>10.435004955869925</v>
      </c>
      <c r="AG27" s="13">
        <f>('Base original'!AD31/'Base original'!AD19*100-100)*'Base original'!AD19/('Base original'!$AN19)</f>
        <v>0.57876511157015942</v>
      </c>
      <c r="AH27" s="13">
        <f>('Base original'!AE31/'Base original'!AE19*100-100)*'Base original'!AE19/('Base original'!$AN19)</f>
        <v>-2.725744426602815</v>
      </c>
      <c r="AI27" s="13">
        <f>('Base original'!AF31/'Base original'!AF19*100-100)*'Base original'!AF19/('Base original'!$AN19)</f>
        <v>0.16836861322845145</v>
      </c>
      <c r="AJ27" s="13">
        <f>('Base original'!AG31/'Base original'!AG19*100-100)*'Base original'!AG19/('Base original'!$AN19)</f>
        <v>-0.24140500748890653</v>
      </c>
      <c r="AK27" s="13">
        <f>('Base original'!AH31/'Base original'!AH19*100-100)*'Base original'!AH19/('Base original'!$AN19)</f>
        <v>4.2259851129053567E-2</v>
      </c>
      <c r="AL27" s="13">
        <f>('Base original'!AI31/'Base original'!AI19*100-100)*'Base original'!AI19/('Base original'!$AN19)</f>
        <v>2.0017689724531564</v>
      </c>
      <c r="AM27" s="13">
        <f>('Base original'!AJ31/'Base original'!AJ19*100-100)*'Base original'!AJ19/('Base original'!$AN19)</f>
        <v>2.9344244019815804</v>
      </c>
      <c r="AN27" s="13">
        <f>('Base original'!AK31/'Base original'!AK19*100-100)*'Base original'!AK19/('Base original'!$AN19)</f>
        <v>0.31845017825479904</v>
      </c>
      <c r="AO27" s="13">
        <f>-('Base original'!AL31/'Base original'!AL19*100-100)*'Base original'!AL19/('Base original'!$AN19)</f>
        <v>2.5090788406554796E-2</v>
      </c>
      <c r="AP27" s="13">
        <f>-('Base original'!AM31/'Base original'!AM19*100-100)*'Base original'!AM19/('Base original'!$AN19)</f>
        <v>-5.3807044011255196E-2</v>
      </c>
      <c r="AQ27" s="13">
        <f>(('Base original'!AJ31-'Base original'!AL31)/('Base original'!AJ19-'Base original'!AL19)*100-100)*(('Base original'!AJ19-'Base original'!AL19)/'Base original'!AN19)</f>
        <v>2.9595151903881356</v>
      </c>
      <c r="AR27" s="13">
        <f>(('Base original'!AK31-'Base original'!AM31)/('Base original'!AK19-'Base original'!AM19)*100-100)*(('Base original'!AK19-'Base original'!AM19)/'Base original'!AN19)</f>
        <v>0.26464313424354396</v>
      </c>
      <c r="AS27" s="9">
        <f>('Base original'!AN31/'Base original'!AN19*100-100)*'Base original'!AN19/('Base original'!$AN19)</f>
        <v>13.483176394790689</v>
      </c>
    </row>
    <row r="28" spans="1:46" ht="15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9">
        <f>'Base original'!G32</f>
        <v>29.010985038932098</v>
      </c>
      <c r="H28" s="13"/>
      <c r="I28" s="13"/>
      <c r="J28" s="9"/>
      <c r="K28" s="9">
        <f>'Base original'!K32</f>
        <v>10.150835175765</v>
      </c>
      <c r="L28" s="13"/>
      <c r="M28" s="9"/>
      <c r="N28" s="9">
        <f>'Base original'!N32</f>
        <v>5.8533606967078802</v>
      </c>
      <c r="O28" s="13"/>
      <c r="P28" s="9"/>
      <c r="Q28" s="11">
        <f>'Base original'!Q32</f>
        <v>4.83</v>
      </c>
      <c r="R28" s="13">
        <f>('Base original'!S32/'Base original'!S20*100-100)*'Base original'!S20/'Base original'!$V20</f>
        <v>3.0686459325259707</v>
      </c>
      <c r="S28" s="13">
        <f>('Base original'!T32/'Base original'!T20*100-100)*'Base original'!T20/'Base original'!$V20</f>
        <v>9.2291949035928411</v>
      </c>
      <c r="T28" s="13">
        <f>('Base original'!U32/'Base original'!U20*100-100)*'Base original'!U20/'Base original'!$V20</f>
        <v>6.4533300945659784</v>
      </c>
      <c r="U28" s="9">
        <f>('Base original'!V32/'Base original'!V20*100-100)*'Base original'!V20/'Base original'!$V20</f>
        <v>18.751170930684793</v>
      </c>
      <c r="V28" s="13">
        <f>('Base original'!V32/'Base original'!V20*100-100)*'Base original'!V20/('Base original'!$AC20)</f>
        <v>3.9665849804056861</v>
      </c>
      <c r="W28" s="13">
        <f>('Base original'!W32/'Base original'!W20*100-100)*'Base original'!W20/('Base original'!$AC20)</f>
        <v>16.074336501841898</v>
      </c>
      <c r="X28" s="13">
        <f>('Base original'!X32/'Base original'!X20*100-100)*'Base original'!X20/('Base original'!$AC20)</f>
        <v>0.11946820658843457</v>
      </c>
      <c r="Y28" s="13">
        <f>('Base original'!Y32/'Base original'!Y20*100-100)*'Base original'!Y20/('Base original'!$AC20)</f>
        <v>2.0397057545356083</v>
      </c>
      <c r="Z28" s="13">
        <f>('Base original'!Z32/'Base original'!Z20*100-100)*'Base original'!Z20/('Base original'!$AC20)</f>
        <v>0.1583889858567793</v>
      </c>
      <c r="AA28" s="13">
        <f>-('Base original'!AA32/'Base original'!AA20*100-100)*'Base original'!AA20/('Base original'!$AC20)</f>
        <v>-2.7429309861333784</v>
      </c>
      <c r="AB28" s="13">
        <f>-('Base original'!AB32/'Base original'!AB20*100-100)*'Base original'!AB20/('Base original'!$AC20)</f>
        <v>-1.6016556637113471E-2</v>
      </c>
      <c r="AC28" s="13">
        <f>(('Base original'!Y32-'Base original'!AA32)/('Base original'!Y20-'Base original'!AA20)*100-100)*(('Base original'!Y20-'Base original'!AA20)/'Base original'!AC20)</f>
        <v>-0.70322523159776895</v>
      </c>
      <c r="AD28" s="13">
        <f>(('Base original'!Z32-'Base original'!AB32)/('Base original'!Z20-'Base original'!AB20)*100-100)*(('Base original'!Z20-'Base original'!AB20)/'Base original'!AC20)</f>
        <v>0.14237242921966581</v>
      </c>
      <c r="AE28" s="9">
        <f>('Base original'!AC32/'Base original'!AC20*100-100)*'Base original'!AC20/('Base original'!$AC20)</f>
        <v>19.59953688645794</v>
      </c>
      <c r="AF28" s="13">
        <f>('Base original'!AC32/'Base original'!AC20*100-100)*'Base original'!AC20/('Base original'!$AN20)</f>
        <v>11.444339768534498</v>
      </c>
      <c r="AG28" s="13">
        <f>('Base original'!AD32/'Base original'!AD20*100-100)*'Base original'!AD20/('Base original'!$AN20)</f>
        <v>0.71938576750574279</v>
      </c>
      <c r="AH28" s="13">
        <f>('Base original'!AE32/'Base original'!AE20*100-100)*'Base original'!AE20/('Base original'!$AN20)</f>
        <v>-2.5389485087619477</v>
      </c>
      <c r="AI28" s="13">
        <f>('Base original'!AF32/'Base original'!AF20*100-100)*'Base original'!AF20/('Base original'!$AN20)</f>
        <v>0.15036943609546363</v>
      </c>
      <c r="AJ28" s="13">
        <f>('Base original'!AG32/'Base original'!AG20*100-100)*'Base original'!AG20/('Base original'!$AN20)</f>
        <v>-0.31883682809543179</v>
      </c>
      <c r="AK28" s="13">
        <f>('Base original'!AH32/'Base original'!AH20*100-100)*'Base original'!AH20/('Base original'!$AN20)</f>
        <v>3.5780967493741093E-2</v>
      </c>
      <c r="AL28" s="13">
        <f>('Base original'!AI32/'Base original'!AI20*100-100)*'Base original'!AI20/('Base original'!$AN20)</f>
        <v>2.1565932816365931</v>
      </c>
      <c r="AM28" s="13">
        <f>('Base original'!AJ32/'Base original'!AJ20*100-100)*'Base original'!AJ20/('Base original'!$AN20)</f>
        <v>3.2623560442464696</v>
      </c>
      <c r="AN28" s="13">
        <f>('Base original'!AK32/'Base original'!AK20*100-100)*'Base original'!AK20/('Base original'!$AN20)</f>
        <v>0.34890433155582884</v>
      </c>
      <c r="AO28" s="13">
        <f>-('Base original'!AL32/'Base original'!AL20*100-100)*'Base original'!AL20/('Base original'!$AN20)</f>
        <v>-0.44242639645918463</v>
      </c>
      <c r="AP28" s="13">
        <f>-('Base original'!AM32/'Base original'!AM20*100-100)*'Base original'!AM20/('Base original'!$AN20)</f>
        <v>-5.8251798105332306E-2</v>
      </c>
      <c r="AQ28" s="13">
        <f>(('Base original'!AJ32-'Base original'!AL32)/('Base original'!AJ20-'Base original'!AL20)*100-100)*(('Base original'!AJ20-'Base original'!AL20)/'Base original'!AN20)</f>
        <v>2.8199296477872848</v>
      </c>
      <c r="AR28" s="13">
        <f>(('Base original'!AK32-'Base original'!AM32)/('Base original'!AK20-'Base original'!AM20)*100-100)*(('Base original'!AK20-'Base original'!AM20)/'Base original'!AN20)</f>
        <v>0.29065253345049669</v>
      </c>
      <c r="AS28" s="9">
        <f>('Base original'!AN32/'Base original'!AN20*100-100)*'Base original'!AN20/('Base original'!$AN20)</f>
        <v>14.759266065646457</v>
      </c>
    </row>
    <row r="29" spans="1:46" ht="15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9">
        <f>'Base original'!G33</f>
        <v>28.918278266454799</v>
      </c>
      <c r="H29" s="13"/>
      <c r="I29" s="13"/>
      <c r="J29" s="9"/>
      <c r="K29" s="9">
        <f>'Base original'!K33</f>
        <v>10.1663921671149</v>
      </c>
      <c r="L29" s="13"/>
      <c r="M29" s="9"/>
      <c r="N29" s="9">
        <f>'Base original'!N33</f>
        <v>5.6824301269678097</v>
      </c>
      <c r="O29" s="13"/>
      <c r="P29" s="9"/>
      <c r="Q29" s="11">
        <f>'Base original'!Q33</f>
        <v>4.8099999999999996</v>
      </c>
      <c r="R29" s="13">
        <f>('Base original'!S33/'Base original'!S21*100-100)*'Base original'!S21/'Base original'!$V21</f>
        <v>3.0124923098825001</v>
      </c>
      <c r="S29" s="13">
        <f>('Base original'!T33/'Base original'!T21*100-100)*'Base original'!T21/'Base original'!$V21</f>
        <v>6.5400318281887913</v>
      </c>
      <c r="T29" s="13">
        <f>('Base original'!U33/'Base original'!U21*100-100)*'Base original'!U21/'Base original'!$V21</f>
        <v>12.097889475851758</v>
      </c>
      <c r="U29" s="9">
        <f>('Base original'!V33/'Base original'!V21*100-100)*'Base original'!V21/'Base original'!$V21</f>
        <v>21.650413613923035</v>
      </c>
      <c r="V29" s="13">
        <f>('Base original'!V33/'Base original'!V21*100-100)*'Base original'!V21/('Base original'!$AC21)</f>
        <v>4.6135977470624105</v>
      </c>
      <c r="W29" s="13">
        <f>('Base original'!W33/'Base original'!W21*100-100)*'Base original'!W21/('Base original'!$AC21)</f>
        <v>17.577089897832842</v>
      </c>
      <c r="X29" s="13">
        <f>('Base original'!X33/'Base original'!X21*100-100)*'Base original'!X21/('Base original'!$AC21)</f>
        <v>0.15899711015303677</v>
      </c>
      <c r="Y29" s="13">
        <f>('Base original'!Y33/'Base original'!Y21*100-100)*'Base original'!Y21/('Base original'!$AC21)</f>
        <v>4.785190028633024</v>
      </c>
      <c r="Z29" s="13">
        <f>('Base original'!Z33/'Base original'!Z21*100-100)*'Base original'!Z21/('Base original'!$AC21)</f>
        <v>0.14079505597537967</v>
      </c>
      <c r="AA29" s="13">
        <f>-('Base original'!AA33/'Base original'!AA21*100-100)*'Base original'!AA21/('Base original'!$AC21)</f>
        <v>-5.1292413562588939</v>
      </c>
      <c r="AB29" s="13">
        <f>-('Base original'!AB33/'Base original'!AB21*100-100)*'Base original'!AB21/('Base original'!$AC21)</f>
        <v>-8.9926815282466432E-3</v>
      </c>
      <c r="AC29" s="13">
        <f>(('Base original'!Y33-'Base original'!AA33)/('Base original'!Y21-'Base original'!AA21)*100-100)*(('Base original'!Y21-'Base original'!AA21)/'Base original'!AC21)</f>
        <v>-0.34405132762586865</v>
      </c>
      <c r="AD29" s="13">
        <f>(('Base original'!Z33-'Base original'!AB33)/('Base original'!Z21-'Base original'!AB21)*100-100)*(('Base original'!Z21-'Base original'!AB21)/'Base original'!AC21)</f>
        <v>0.131802374447133</v>
      </c>
      <c r="AE29" s="9">
        <f>('Base original'!AC33/'Base original'!AC21*100-100)*'Base original'!AC21/('Base original'!$AC21)</f>
        <v>22.137435801869572</v>
      </c>
      <c r="AF29" s="13">
        <f>('Base original'!AC33/'Base original'!AC21*100-100)*'Base original'!AC21/('Base original'!$AN21)</f>
        <v>12.939309415873204</v>
      </c>
      <c r="AG29" s="13">
        <f>('Base original'!AD33/'Base original'!AD21*100-100)*'Base original'!AD21/('Base original'!$AN21)</f>
        <v>0.73759557363495931</v>
      </c>
      <c r="AH29" s="13">
        <f>('Base original'!AE33/'Base original'!AE21*100-100)*'Base original'!AE21/('Base original'!$AN21)</f>
        <v>-2.5224441899367589</v>
      </c>
      <c r="AI29" s="13">
        <f>('Base original'!AF33/'Base original'!AF21*100-100)*'Base original'!AF21/('Base original'!$AN21)</f>
        <v>0.23592799240825438</v>
      </c>
      <c r="AJ29" s="13">
        <f>('Base original'!AG33/'Base original'!AG21*100-100)*'Base original'!AG21/('Base original'!$AN21)</f>
        <v>-0.43216524015354491</v>
      </c>
      <c r="AK29" s="13">
        <f>('Base original'!AH33/'Base original'!AH21*100-100)*'Base original'!AH21/('Base original'!$AN21)</f>
        <v>5.9702352662161368E-2</v>
      </c>
      <c r="AL29" s="13">
        <f>('Base original'!AI33/'Base original'!AI21*100-100)*'Base original'!AI21/('Base original'!$AN21)</f>
        <v>2.3618288709875053</v>
      </c>
      <c r="AM29" s="13">
        <f>('Base original'!AJ33/'Base original'!AJ21*100-100)*'Base original'!AJ21/('Base original'!$AN21)</f>
        <v>3.2469625577114831</v>
      </c>
      <c r="AN29" s="13">
        <f>('Base original'!AK33/'Base original'!AK21*100-100)*'Base original'!AK21/('Base original'!$AN21)</f>
        <v>0.32827586381594132</v>
      </c>
      <c r="AO29" s="13">
        <f>-('Base original'!AL33/'Base original'!AL21*100-100)*'Base original'!AL21/('Base original'!$AN21)</f>
        <v>-0.58044745575519019</v>
      </c>
      <c r="AP29" s="13">
        <f>-('Base original'!AM33/'Base original'!AM21*100-100)*'Base original'!AM21/('Base original'!$AN21)</f>
        <v>-7.0198947680727486E-2</v>
      </c>
      <c r="AQ29" s="13">
        <f>(('Base original'!AJ33-'Base original'!AL33)/('Base original'!AJ21-'Base original'!AL21)*100-100)*(('Base original'!AJ21-'Base original'!AL21)/'Base original'!AN21)</f>
        <v>2.6665151019562923</v>
      </c>
      <c r="AR29" s="13">
        <f>(('Base original'!AK33-'Base original'!AM33)/('Base original'!AK21-'Base original'!AM21)*100-100)*(('Base original'!AK21-'Base original'!AM21)/'Base original'!AN21)</f>
        <v>0.25807691613521372</v>
      </c>
      <c r="AS29" s="9">
        <f>('Base original'!AN33/'Base original'!AN21*100-100)*'Base original'!AN21/('Base original'!$AN21)</f>
        <v>16.304346793567291</v>
      </c>
    </row>
    <row r="30" spans="1:46" ht="15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9">
        <f>'Base original'!G34</f>
        <v>29.956424397723399</v>
      </c>
      <c r="H30" s="13"/>
      <c r="I30" s="13"/>
      <c r="J30" s="9"/>
      <c r="K30" s="9">
        <f>'Base original'!K34</f>
        <v>10.207594462623099</v>
      </c>
      <c r="L30" s="13"/>
      <c r="M30" s="9"/>
      <c r="N30" s="9">
        <f>'Base original'!N34</f>
        <v>5.8907807742312901</v>
      </c>
      <c r="O30" s="13"/>
      <c r="P30" s="9"/>
      <c r="Q30" s="11">
        <f>'Base original'!Q34</f>
        <v>4.83</v>
      </c>
      <c r="R30" s="13">
        <f>('Base original'!S34/'Base original'!S22*100-100)*'Base original'!S22/'Base original'!$V22</f>
        <v>2.9393596811226024</v>
      </c>
      <c r="S30" s="13">
        <f>('Base original'!T34/'Base original'!T22*100-100)*'Base original'!T22/'Base original'!$V22</f>
        <v>7.9089987296185402</v>
      </c>
      <c r="T30" s="13">
        <f>('Base original'!U34/'Base original'!U22*100-100)*'Base original'!U22/'Base original'!$V22</f>
        <v>7.2139019358748717</v>
      </c>
      <c r="U30" s="9">
        <f>('Base original'!V34/'Base original'!V22*100-100)*'Base original'!V22/'Base original'!$V22</f>
        <v>18.062260346616043</v>
      </c>
      <c r="V30" s="13">
        <f>('Base original'!V34/'Base original'!V22*100-100)*'Base original'!V22/('Base original'!$AC22)</f>
        <v>4.0574519444749972</v>
      </c>
      <c r="W30" s="13">
        <f>('Base original'!W34/'Base original'!W22*100-100)*'Base original'!W22/('Base original'!$AC22)</f>
        <v>16.419883022562924</v>
      </c>
      <c r="X30" s="13">
        <f>('Base original'!X34/'Base original'!X22*100-100)*'Base original'!X22/('Base original'!$AC22)</f>
        <v>0.19298135377558598</v>
      </c>
      <c r="Y30" s="13">
        <f>('Base original'!Y34/'Base original'!Y22*100-100)*'Base original'!Y22/('Base original'!$AC22)</f>
        <v>4.0920372610314351</v>
      </c>
      <c r="Z30" s="13">
        <f>('Base original'!Z34/'Base original'!Z22*100-100)*'Base original'!Z22/('Base original'!$AC22)</f>
        <v>0.12260638715656862</v>
      </c>
      <c r="AA30" s="13">
        <f>-('Base original'!AA34/'Base original'!AA22*100-100)*'Base original'!AA22/('Base original'!$AC22)</f>
        <v>-4.358980400781248</v>
      </c>
      <c r="AB30" s="13">
        <f>-('Base original'!AB34/'Base original'!AB22*100-100)*'Base original'!AB22/('Base original'!$AC22)</f>
        <v>-9.6608492122087983E-3</v>
      </c>
      <c r="AC30" s="13">
        <f>(('Base original'!Y34-'Base original'!AA34)/('Base original'!Y22-'Base original'!AA22)*100-100)*(('Base original'!Y22-'Base original'!AA22)/'Base original'!AC22)</f>
        <v>-0.26694313974981293</v>
      </c>
      <c r="AD30" s="13">
        <f>(('Base original'!Z34-'Base original'!AB34)/('Base original'!Z22-'Base original'!AB22)*100-100)*(('Base original'!Z22-'Base original'!AB22)/'Base original'!AC22)</f>
        <v>0.1129455379443598</v>
      </c>
      <c r="AE30" s="9">
        <f>('Base original'!AC34/'Base original'!AC22*100-100)*'Base original'!AC22/('Base original'!$AC22)</f>
        <v>20.516318719008069</v>
      </c>
      <c r="AF30" s="13">
        <f>('Base original'!AC34/'Base original'!AC22*100-100)*'Base original'!AC22/('Base original'!$AN22)</f>
        <v>12.131662994997978</v>
      </c>
      <c r="AG30" s="13">
        <f>('Base original'!AD34/'Base original'!AD22*100-100)*'Base original'!AD22/('Base original'!$AN22)</f>
        <v>0.79352939992600002</v>
      </c>
      <c r="AH30" s="13">
        <f>('Base original'!AE34/'Base original'!AE22*100-100)*'Base original'!AE22/('Base original'!$AN22)</f>
        <v>-2.7814941704841187</v>
      </c>
      <c r="AI30" s="13">
        <f>('Base original'!AF34/'Base original'!AF22*100-100)*'Base original'!AF22/('Base original'!$AN22)</f>
        <v>0.41654217052127379</v>
      </c>
      <c r="AJ30" s="13">
        <f>('Base original'!AG34/'Base original'!AG22*100-100)*'Base original'!AG22/('Base original'!$AN22)</f>
        <v>-0.50974011397396368</v>
      </c>
      <c r="AK30" s="13">
        <f>('Base original'!AH34/'Base original'!AH22*100-100)*'Base original'!AH22/('Base original'!$AN22)</f>
        <v>3.9183387853614214E-2</v>
      </c>
      <c r="AL30" s="13">
        <f>('Base original'!AI34/'Base original'!AI22*100-100)*'Base original'!AI22/('Base original'!$AN22)</f>
        <v>2.2357288713914816</v>
      </c>
      <c r="AM30" s="13">
        <f>('Base original'!AJ34/'Base original'!AJ22*100-100)*'Base original'!AJ22/('Base original'!$AN22)</f>
        <v>2.6864074979448458</v>
      </c>
      <c r="AN30" s="13">
        <f>('Base original'!AK34/'Base original'!AK22*100-100)*'Base original'!AK22/('Base original'!$AN22)</f>
        <v>0.25956091693152739</v>
      </c>
      <c r="AO30" s="13">
        <f>-('Base original'!AL34/'Base original'!AL22*100-100)*'Base original'!AL22/('Base original'!$AN22)</f>
        <v>-0.4972001913499306</v>
      </c>
      <c r="AP30" s="13">
        <f>-('Base original'!AM34/'Base original'!AM22*100-100)*'Base original'!AM22/('Base original'!$AN22)</f>
        <v>-7.1090524308098174E-2</v>
      </c>
      <c r="AQ30" s="13">
        <f>(('Base original'!AJ34-'Base original'!AL34)/('Base original'!AJ22-'Base original'!AL22)*100-100)*(('Base original'!AJ22-'Base original'!AL22)/'Base original'!AN22)</f>
        <v>2.1892073065949162</v>
      </c>
      <c r="AR30" s="13">
        <f>(('Base original'!AK34-'Base original'!AM34)/('Base original'!AK22-'Base original'!AM22)*100-100)*(('Base original'!AK22-'Base original'!AM22)/'Base original'!AN22)</f>
        <v>0.18847039262342902</v>
      </c>
      <c r="AS30" s="9">
        <f>('Base original'!AN34/'Base original'!AN22*100-100)*'Base original'!AN22/('Base original'!$AN22)</f>
        <v>14.703090239450646</v>
      </c>
    </row>
    <row r="31" spans="1:46" ht="15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9">
        <f>'Base original'!G35</f>
        <v>32.062977085834703</v>
      </c>
      <c r="H31" s="13"/>
      <c r="I31" s="13"/>
      <c r="J31" s="9"/>
      <c r="K31" s="9">
        <f>'Base original'!K35</f>
        <v>10.546072555411</v>
      </c>
      <c r="L31" s="13"/>
      <c r="M31" s="9"/>
      <c r="N31" s="9">
        <f>'Base original'!N35</f>
        <v>4.9099747135160499</v>
      </c>
      <c r="O31" s="13"/>
      <c r="P31" s="9"/>
      <c r="Q31" s="11">
        <f>'Base original'!Q35</f>
        <v>4.8</v>
      </c>
      <c r="R31" s="13">
        <f>('Base original'!S35/'Base original'!S23*100-100)*'Base original'!S23/'Base original'!$V23</f>
        <v>2.8014581686448232</v>
      </c>
      <c r="S31" s="13">
        <f>('Base original'!T35/'Base original'!T23*100-100)*'Base original'!T23/'Base original'!$V23</f>
        <v>6.0161399477925528</v>
      </c>
      <c r="T31" s="13">
        <f>('Base original'!U35/'Base original'!U23*100-100)*'Base original'!U23/'Base original'!$V23</f>
        <v>7.2455740259444772</v>
      </c>
      <c r="U31" s="9">
        <f>('Base original'!V35/'Base original'!V23*100-100)*'Base original'!V23/'Base original'!$V23</f>
        <v>16.063172142381845</v>
      </c>
      <c r="V31" s="13">
        <f>('Base original'!V35/'Base original'!V23*100-100)*'Base original'!V23/('Base original'!$AC23)</f>
        <v>3.6072981215740518</v>
      </c>
      <c r="W31" s="13">
        <f>('Base original'!W35/'Base original'!W23*100-100)*'Base original'!W23/('Base original'!$AC23)</f>
        <v>18.48034983575905</v>
      </c>
      <c r="X31" s="13">
        <f>('Base original'!X35/'Base original'!X23*100-100)*'Base original'!X23/('Base original'!$AC23)</f>
        <v>0.22273421575589231</v>
      </c>
      <c r="Y31" s="13">
        <f>('Base original'!Y35/'Base original'!Y23*100-100)*'Base original'!Y23/('Base original'!$AC23)</f>
        <v>2.5767947728979439</v>
      </c>
      <c r="Z31" s="13">
        <f>('Base original'!Z35/'Base original'!Z23*100-100)*'Base original'!Z23/('Base original'!$AC23)</f>
        <v>0.15001353774476506</v>
      </c>
      <c r="AA31" s="13">
        <f>-('Base original'!AA35/'Base original'!AA23*100-100)*'Base original'!AA23/('Base original'!$AC23)</f>
        <v>-2.9707942313881541</v>
      </c>
      <c r="AB31" s="13">
        <f>-('Base original'!AB35/'Base original'!AB23*100-100)*'Base original'!AB23/('Base original'!$AC23)</f>
        <v>-1.6475179949833715E-2</v>
      </c>
      <c r="AC31" s="13">
        <f>(('Base original'!Y35-'Base original'!AA35)/('Base original'!Y23-'Base original'!AA23)*100-100)*(('Base original'!Y23-'Base original'!AA23)/'Base original'!AC23)</f>
        <v>-0.39399945849021162</v>
      </c>
      <c r="AD31" s="13">
        <f>(('Base original'!Z35-'Base original'!AB35)/('Base original'!Z23-'Base original'!AB23)*100-100)*(('Base original'!Z23-'Base original'!AB23)/'Base original'!AC23)</f>
        <v>0.13353835779493128</v>
      </c>
      <c r="AE31" s="9">
        <f>('Base original'!AC35/'Base original'!AC23*100-100)*'Base original'!AC23/('Base original'!$AC23)</f>
        <v>22.049921072393715</v>
      </c>
      <c r="AF31" s="13">
        <f>('Base original'!AC35/'Base original'!AC23*100-100)*'Base original'!AC23/('Base original'!$AN23)</f>
        <v>13.203231728990909</v>
      </c>
      <c r="AG31" s="13">
        <f>('Base original'!AD35/'Base original'!AD23*100-100)*'Base original'!AD23/('Base original'!$AN23)</f>
        <v>0.88426856925758435</v>
      </c>
      <c r="AH31" s="13">
        <f>('Base original'!AE35/'Base original'!AE23*100-100)*'Base original'!AE23/('Base original'!$AN23)</f>
        <v>-1.8378378543727505</v>
      </c>
      <c r="AI31" s="13">
        <f>('Base original'!AF35/'Base original'!AF23*100-100)*'Base original'!AF23/('Base original'!$AN23)</f>
        <v>0.54720187844553481</v>
      </c>
      <c r="AJ31" s="13">
        <f>('Base original'!AG35/'Base original'!AG23*100-100)*'Base original'!AG23/('Base original'!$AN23)</f>
        <v>-0.33845851715127762</v>
      </c>
      <c r="AK31" s="13">
        <f>('Base original'!AH35/'Base original'!AH23*100-100)*'Base original'!AH23/('Base original'!$AN23)</f>
        <v>1.1715812921409715E-2</v>
      </c>
      <c r="AL31" s="13">
        <f>('Base original'!AI35/'Base original'!AI23*100-100)*'Base original'!AI23/('Base original'!$AN23)</f>
        <v>1.9400835585236988</v>
      </c>
      <c r="AM31" s="13">
        <f>('Base original'!AJ35/'Base original'!AJ23*100-100)*'Base original'!AJ23/('Base original'!$AN23)</f>
        <v>1.6954433135133196</v>
      </c>
      <c r="AN31" s="13">
        <f>('Base original'!AK35/'Base original'!AK23*100-100)*'Base original'!AK23/('Base original'!$AN23)</f>
        <v>0.16489318421112198</v>
      </c>
      <c r="AO31" s="13">
        <f>-('Base original'!AL35/'Base original'!AL23*100-100)*'Base original'!AL23/('Base original'!$AN23)</f>
        <v>-0.41071112843161661</v>
      </c>
      <c r="AP31" s="13">
        <f>-('Base original'!AM35/'Base original'!AM23*100-100)*'Base original'!AM23/('Base original'!$AN23)</f>
        <v>-6.9973686834791105E-2</v>
      </c>
      <c r="AQ31" s="13">
        <f>(('Base original'!AJ35-'Base original'!AL35)/('Base original'!AJ23-'Base original'!AL23)*100-100)*(('Base original'!AJ23-'Base original'!AL23)/'Base original'!AN23)</f>
        <v>1.2847321850817026</v>
      </c>
      <c r="AR31" s="13">
        <f>(('Base original'!AK35-'Base original'!AM35)/('Base original'!AK23-'Base original'!AM23)*100-100)*(('Base original'!AK23-'Base original'!AM23)/'Base original'!AN23)</f>
        <v>9.491949737633075E-2</v>
      </c>
      <c r="AS31" s="9">
        <f>('Base original'!AN35/'Base original'!AN23*100-100)*'Base original'!AN23/('Base original'!$AN23)</f>
        <v>15.789856859073154</v>
      </c>
    </row>
    <row r="32" spans="1:46" ht="15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9">
        <f>'Base original'!G36</f>
        <v>31.960689431939102</v>
      </c>
      <c r="H32" s="13"/>
      <c r="I32" s="13"/>
      <c r="J32" s="9"/>
      <c r="K32" s="9">
        <f>'Base original'!K36</f>
        <v>10.5242958634587</v>
      </c>
      <c r="L32" s="13"/>
      <c r="M32" s="9"/>
      <c r="N32" s="9">
        <f>'Base original'!N36</f>
        <v>4.1944529702062496</v>
      </c>
      <c r="O32" s="13"/>
      <c r="P32" s="9"/>
      <c r="Q32" s="11">
        <f>'Base original'!Q36</f>
        <v>4.9000000000000004</v>
      </c>
      <c r="R32" s="13">
        <f>('Base original'!S36/'Base original'!S24*100-100)*'Base original'!S24/'Base original'!$V24</f>
        <v>2.9155186144650003</v>
      </c>
      <c r="S32" s="13">
        <f>('Base original'!T36/'Base original'!T24*100-100)*'Base original'!T24/'Base original'!$V24</f>
        <v>6.1048534002178538</v>
      </c>
      <c r="T32" s="13">
        <f>('Base original'!U36/'Base original'!U24*100-100)*'Base original'!U24/'Base original'!$V24</f>
        <v>7.1976007616048614</v>
      </c>
      <c r="U32" s="9">
        <f>('Base original'!V36/'Base original'!V24*100-100)*'Base original'!V24/'Base original'!$V24</f>
        <v>16.217972776287709</v>
      </c>
      <c r="V32" s="13">
        <f>('Base original'!V36/'Base original'!V24*100-100)*'Base original'!V24/('Base original'!$AC24)</f>
        <v>3.5931179733979035</v>
      </c>
      <c r="W32" s="13">
        <f>('Base original'!W36/'Base original'!W24*100-100)*'Base original'!W24/('Base original'!$AC24)</f>
        <v>18.213748639930721</v>
      </c>
      <c r="X32" s="13">
        <f>('Base original'!X36/'Base original'!X24*100-100)*'Base original'!X24/('Base original'!$AC24)</f>
        <v>0.2554090956566003</v>
      </c>
      <c r="Y32" s="13">
        <f>('Base original'!Y36/'Base original'!Y24*100-100)*'Base original'!Y24/('Base original'!$AC24)</f>
        <v>4.1015024899534884</v>
      </c>
      <c r="Z32" s="13">
        <f>('Base original'!Z36/'Base original'!Z24*100-100)*'Base original'!Z24/('Base original'!$AC24)</f>
        <v>0.17157407041229497</v>
      </c>
      <c r="AA32" s="13">
        <f>-('Base original'!AA36/'Base original'!AA24*100-100)*'Base original'!AA24/('Base original'!$AC24)</f>
        <v>-3.953175083632221</v>
      </c>
      <c r="AB32" s="13">
        <f>-('Base original'!AB36/'Base original'!AB24*100-100)*'Base original'!AB24/('Base original'!$AC24)</f>
        <v>-1.1433201205074617E-2</v>
      </c>
      <c r="AC32" s="13">
        <f>(('Base original'!Y36-'Base original'!AA36)/('Base original'!Y24-'Base original'!AA24)*100-100)*(('Base original'!Y24-'Base original'!AA24)/'Base original'!AC24)</f>
        <v>0.14832740632126798</v>
      </c>
      <c r="AD32" s="13">
        <f>(('Base original'!Z36-'Base original'!AB36)/('Base original'!Z24-'Base original'!AB24)*100-100)*(('Base original'!Z24-'Base original'!AB24)/'Base original'!AC24)</f>
        <v>0.16014086920722032</v>
      </c>
      <c r="AE32" s="9">
        <f>('Base original'!AC36/'Base original'!AC24*100-100)*'Base original'!AC24/('Base original'!$AC24)</f>
        <v>22.370743984513723</v>
      </c>
      <c r="AF32" s="13">
        <f>('Base original'!AC36/'Base original'!AC24*100-100)*'Base original'!AC24/('Base original'!$AN24)</f>
        <v>13.383111837995511</v>
      </c>
      <c r="AG32" s="13">
        <f>('Base original'!AD36/'Base original'!AD24*100-100)*'Base original'!AD24/('Base original'!$AN24)</f>
        <v>0.76317806138334465</v>
      </c>
      <c r="AH32" s="13">
        <f>('Base original'!AE36/'Base original'!AE24*100-100)*'Base original'!AE24/('Base original'!$AN24)</f>
        <v>-1.1879443890973613</v>
      </c>
      <c r="AI32" s="13">
        <f>('Base original'!AF36/'Base original'!AF24*100-100)*'Base original'!AF24/('Base original'!$AN24)</f>
        <v>0.382680974978855</v>
      </c>
      <c r="AJ32" s="13">
        <f>('Base original'!AG36/'Base original'!AG24*100-100)*'Base original'!AG24/('Base original'!$AN24)</f>
        <v>-0.42752652021772714</v>
      </c>
      <c r="AK32" s="13">
        <f>('Base original'!AH36/'Base original'!AH24*100-100)*'Base original'!AH24/('Base original'!$AN24)</f>
        <v>8.9933744763785167E-3</v>
      </c>
      <c r="AL32" s="13">
        <f>('Base original'!AI36/'Base original'!AI24*100-100)*'Base original'!AI24/('Base original'!$AN24)</f>
        <v>1.7666748613041181</v>
      </c>
      <c r="AM32" s="13">
        <f>('Base original'!AJ36/'Base original'!AJ24*100-100)*'Base original'!AJ24/('Base original'!$AN24)</f>
        <v>1.1163310429296387</v>
      </c>
      <c r="AN32" s="13">
        <f>('Base original'!AK36/'Base original'!AK24*100-100)*'Base original'!AK24/('Base original'!$AN24)</f>
        <v>0.1097404008618473</v>
      </c>
      <c r="AO32" s="13">
        <f>-('Base original'!AL36/'Base original'!AL24*100-100)*'Base original'!AL24/('Base original'!$AN24)</f>
        <v>-0.69241400521676377</v>
      </c>
      <c r="AP32" s="13">
        <f>-('Base original'!AM36/'Base original'!AM24*100-100)*'Base original'!AM24/('Base original'!$AN24)</f>
        <v>-6.6532772053748537E-2</v>
      </c>
      <c r="AQ32" s="13">
        <f>(('Base original'!AJ36-'Base original'!AL36)/('Base original'!AJ24-'Base original'!AL24)*100-100)*(('Base original'!AJ24-'Base original'!AL24)/'Base original'!AN24)</f>
        <v>0.42391703771287409</v>
      </c>
      <c r="AR32" s="13">
        <f>(('Base original'!AK36-'Base original'!AM36)/('Base original'!AK24-'Base original'!AM24)*100-100)*(('Base original'!AK24-'Base original'!AM24)/'Base original'!AN24)</f>
        <v>4.320762880809869E-2</v>
      </c>
      <c r="AS32" s="9">
        <f>('Base original'!AN36/'Base original'!AN24*100-100)*'Base original'!AN24/('Base original'!$AN24)</f>
        <v>15.156292867344106</v>
      </c>
    </row>
    <row r="33" spans="1:45" ht="15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9">
        <f>'Base original'!G37</f>
        <v>29.8751708037857</v>
      </c>
      <c r="H33" s="13"/>
      <c r="I33" s="13"/>
      <c r="J33" s="9"/>
      <c r="K33" s="9">
        <f>'Base original'!K37</f>
        <v>10.6081632164383</v>
      </c>
      <c r="L33" s="13"/>
      <c r="M33" s="9"/>
      <c r="N33" s="9">
        <f>'Base original'!N37</f>
        <v>3.9099521988548198</v>
      </c>
      <c r="O33" s="13"/>
      <c r="P33" s="9"/>
      <c r="Q33" s="11">
        <f>'Base original'!Q37</f>
        <v>4.82</v>
      </c>
      <c r="R33" s="13">
        <f>('Base original'!S37/'Base original'!S25*100-100)*'Base original'!S25/'Base original'!$V25</f>
        <v>2.9801184987126423</v>
      </c>
      <c r="S33" s="13">
        <f>('Base original'!T37/'Base original'!T25*100-100)*'Base original'!T25/'Base original'!$V25</f>
        <v>5.2923579376259049</v>
      </c>
      <c r="T33" s="13">
        <f>('Base original'!U37/'Base original'!U25*100-100)*'Base original'!U25/'Base original'!$V25</f>
        <v>6.7610086169494403</v>
      </c>
      <c r="U33" s="9">
        <f>('Base original'!V37/'Base original'!V25*100-100)*'Base original'!V25/'Base original'!$V25</f>
        <v>15.03348505328799</v>
      </c>
      <c r="V33" s="13">
        <f>('Base original'!V37/'Base original'!V25*100-100)*'Base original'!V25/('Base original'!$AC25)</f>
        <v>3.2862816652830409</v>
      </c>
      <c r="W33" s="13">
        <f>('Base original'!W37/'Base original'!W25*100-100)*'Base original'!W25/('Base original'!$AC25)</f>
        <v>17.466578214011452</v>
      </c>
      <c r="X33" s="13">
        <f>('Base original'!X37/'Base original'!X25*100-100)*'Base original'!X25/('Base original'!$AC25)</f>
        <v>0.25667035495984253</v>
      </c>
      <c r="Y33" s="13">
        <f>('Base original'!Y37/'Base original'!Y25*100-100)*'Base original'!Y25/('Base original'!$AC25)</f>
        <v>2.9501781706978591</v>
      </c>
      <c r="Z33" s="13">
        <f>('Base original'!Z37/'Base original'!Z25*100-100)*'Base original'!Z25/('Base original'!$AC25)</f>
        <v>0.18582525456068441</v>
      </c>
      <c r="AA33" s="13">
        <f>-('Base original'!AA37/'Base original'!AA25*100-100)*'Base original'!AA25/('Base original'!$AC25)</f>
        <v>-2.6750622010522211</v>
      </c>
      <c r="AB33" s="13">
        <f>-('Base original'!AB37/'Base original'!AB25*100-100)*'Base original'!AB25/('Base original'!$AC25)</f>
        <v>-7.2189315234559275E-3</v>
      </c>
      <c r="AC33" s="13">
        <f>(('Base original'!Y37-'Base original'!AA37)/('Base original'!Y25-'Base original'!AA25)*100-100)*(('Base original'!Y25-'Base original'!AA25)/'Base original'!AC25)</f>
        <v>0.2751159696456365</v>
      </c>
      <c r="AD33" s="13">
        <f>(('Base original'!Z37-'Base original'!AB37)/('Base original'!Z25-'Base original'!AB25)*100-100)*(('Base original'!Z25-'Base original'!AB25)/'Base original'!AC25)</f>
        <v>0.17860632303722856</v>
      </c>
      <c r="AE33" s="9">
        <f>('Base original'!AC37/'Base original'!AC25*100-100)*'Base original'!AC25/('Base original'!$AC25)</f>
        <v>21.463252526937211</v>
      </c>
      <c r="AF33" s="13">
        <f>('Base original'!AC37/'Base original'!AC25*100-100)*'Base original'!AC25/('Base original'!$AN25)</f>
        <v>12.912142917793137</v>
      </c>
      <c r="AG33" s="13">
        <f>('Base original'!AD37/'Base original'!AD25*100-100)*'Base original'!AD25/('Base original'!$AN25)</f>
        <v>0.62119354040183927</v>
      </c>
      <c r="AH33" s="13">
        <f>('Base original'!AE37/'Base original'!AE25*100-100)*'Base original'!AE25/('Base original'!$AN25)</f>
        <v>-1.1463949255042478</v>
      </c>
      <c r="AI33" s="13">
        <f>('Base original'!AF37/'Base original'!AF25*100-100)*'Base original'!AF25/('Base original'!$AN25)</f>
        <v>0.45024963201759183</v>
      </c>
      <c r="AJ33" s="13">
        <f>('Base original'!AG37/'Base original'!AG25*100-100)*'Base original'!AG25/('Base original'!$AN25)</f>
        <v>-0.48166796927472361</v>
      </c>
      <c r="AK33" s="13">
        <f>('Base original'!AH37/'Base original'!AH25*100-100)*'Base original'!AH25/('Base original'!$AN25)</f>
        <v>-5.8403963442713452E-3</v>
      </c>
      <c r="AL33" s="13">
        <f>('Base original'!AI37/'Base original'!AI25*100-100)*'Base original'!AI25/('Base original'!$AN25)</f>
        <v>1.7767983216797443</v>
      </c>
      <c r="AM33" s="13">
        <f>('Base original'!AJ37/'Base original'!AJ25*100-100)*'Base original'!AJ25/('Base original'!$AN25)</f>
        <v>1.1412284210458548</v>
      </c>
      <c r="AN33" s="13">
        <f>('Base original'!AK37/'Base original'!AK25*100-100)*'Base original'!AK25/('Base original'!$AN25)</f>
        <v>9.5333238788797681E-2</v>
      </c>
      <c r="AO33" s="13">
        <f>-('Base original'!AL37/'Base original'!AL25*100-100)*'Base original'!AL25/('Base original'!$AN25)</f>
        <v>-0.91876922183008436</v>
      </c>
      <c r="AP33" s="13">
        <f>-('Base original'!AM37/'Base original'!AM25*100-100)*'Base original'!AM25/('Base original'!$AN25)</f>
        <v>-7.1192933899142941E-2</v>
      </c>
      <c r="AQ33" s="13">
        <f>(('Base original'!AJ37-'Base original'!AL37)/('Base original'!AJ25-'Base original'!AL25)*100-100)*(('Base original'!AJ25-'Base original'!AL25)/'Base original'!AN25)</f>
        <v>0.22245919921577062</v>
      </c>
      <c r="AR33" s="13">
        <f>(('Base original'!AK37-'Base original'!AM37)/('Base original'!AK25-'Base original'!AM25)*100-100)*(('Base original'!AK25-'Base original'!AM25)/'Base original'!AN25)</f>
        <v>2.4140304889654612E-2</v>
      </c>
      <c r="AS33" s="9">
        <f>('Base original'!AN37/'Base original'!AN25*100-100)*'Base original'!AN25/('Base original'!$AN25)</f>
        <v>14.373080624874504</v>
      </c>
    </row>
    <row r="34" spans="1:45" ht="15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9">
        <f>'Base original'!G38</f>
        <v>30.126329719934201</v>
      </c>
      <c r="H34" s="13"/>
      <c r="I34" s="13"/>
      <c r="J34" s="9"/>
      <c r="K34" s="9">
        <f>'Base original'!K38</f>
        <v>10.592877402859299</v>
      </c>
      <c r="L34" s="13"/>
      <c r="M34" s="9"/>
      <c r="N34" s="9">
        <f>'Base original'!N38</f>
        <v>4.01635492774912</v>
      </c>
      <c r="O34" s="13"/>
      <c r="P34" s="9"/>
      <c r="Q34" s="11">
        <f>'Base original'!Q38</f>
        <v>4.76</v>
      </c>
      <c r="R34" s="13">
        <f>('Base original'!S38/'Base original'!S26*100-100)*'Base original'!S26/'Base original'!$V26</f>
        <v>2.6789624745165108</v>
      </c>
      <c r="S34" s="13">
        <f>('Base original'!T38/'Base original'!T26*100-100)*'Base original'!T26/'Base original'!$V26</f>
        <v>3.9842063490298987</v>
      </c>
      <c r="T34" s="13">
        <f>('Base original'!U38/'Base original'!U26*100-100)*'Base original'!U26/'Base original'!$V26</f>
        <v>5.6231533500370148</v>
      </c>
      <c r="U34" s="9">
        <f>('Base original'!V38/'Base original'!V26*100-100)*'Base original'!V26/'Base original'!$V26</f>
        <v>12.286322173583414</v>
      </c>
      <c r="V34" s="13">
        <f>('Base original'!V38/'Base original'!V26*100-100)*'Base original'!V26/('Base original'!$AC26)</f>
        <v>2.7082117907477081</v>
      </c>
      <c r="W34" s="13">
        <f>('Base original'!W38/'Base original'!W26*100-100)*'Base original'!W26/('Base original'!$AC26)</f>
        <v>18.165537387499853</v>
      </c>
      <c r="X34" s="13">
        <f>('Base original'!X38/'Base original'!X26*100-100)*'Base original'!X26/('Base original'!$AC26)</f>
        <v>0.28256277478017044</v>
      </c>
      <c r="Y34" s="13">
        <f>('Base original'!Y38/'Base original'!Y26*100-100)*'Base original'!Y26/('Base original'!$AC26)</f>
        <v>2.0085185374852648</v>
      </c>
      <c r="Z34" s="13">
        <f>('Base original'!Z38/'Base original'!Z26*100-100)*'Base original'!Z26/('Base original'!$AC26)</f>
        <v>0.20462033751207054</v>
      </c>
      <c r="AA34" s="13">
        <f>-('Base original'!AA38/'Base original'!AA26*100-100)*'Base original'!AA26/('Base original'!$AC26)</f>
        <v>-2.0943017732210776</v>
      </c>
      <c r="AB34" s="13">
        <f>-('Base original'!AB38/'Base original'!AB26*100-100)*'Base original'!AB26/('Base original'!$AC26)</f>
        <v>-4.4594541285111842E-3</v>
      </c>
      <c r="AC34" s="13">
        <f>(('Base original'!Y38-'Base original'!AA38)/('Base original'!Y26-'Base original'!AA26)*100-100)*(('Base original'!Y26-'Base original'!AA26)/'Base original'!AC26)</f>
        <v>-8.5783235735811716E-2</v>
      </c>
      <c r="AD34" s="13">
        <f>(('Base original'!Z38-'Base original'!AB38)/('Base original'!Z26-'Base original'!AB26)*100-100)*(('Base original'!Z26-'Base original'!AB26)/'Base original'!AC26)</f>
        <v>0.20016088338355947</v>
      </c>
      <c r="AE34" s="9">
        <f>('Base original'!AC38/'Base original'!AC26*100-100)*'Base original'!AC26/('Base original'!$AC26)</f>
        <v>21.27068960067551</v>
      </c>
      <c r="AF34" s="13">
        <f>('Base original'!AC38/'Base original'!AC26*100-100)*'Base original'!AC26/('Base original'!$AN26)</f>
        <v>12.919329846123453</v>
      </c>
      <c r="AG34" s="13">
        <f>('Base original'!AD38/'Base original'!AD26*100-100)*'Base original'!AD26/('Base original'!$AN26)</f>
        <v>0.92659893454963049</v>
      </c>
      <c r="AH34" s="13">
        <f>('Base original'!AE38/'Base original'!AE26*100-100)*'Base original'!AE26/('Base original'!$AN26)</f>
        <v>-1.0529641581733633</v>
      </c>
      <c r="AI34" s="13">
        <f>('Base original'!AF38/'Base original'!AF26*100-100)*'Base original'!AF26/('Base original'!$AN26)</f>
        <v>0.61636345561188988</v>
      </c>
      <c r="AJ34" s="13">
        <f>('Base original'!AG38/'Base original'!AG26*100-100)*'Base original'!AG26/('Base original'!$AN26)</f>
        <v>4.9840670582485522E-2</v>
      </c>
      <c r="AK34" s="13">
        <f>('Base original'!AH38/'Base original'!AH26*100-100)*'Base original'!AH26/('Base original'!$AN26)</f>
        <v>4.3605005914208062E-3</v>
      </c>
      <c r="AL34" s="13">
        <f>('Base original'!AI38/'Base original'!AI26*100-100)*'Base original'!AI26/('Base original'!$AN26)</f>
        <v>2.0838876973163747</v>
      </c>
      <c r="AM34" s="13">
        <f>('Base original'!AJ38/'Base original'!AJ26*100-100)*'Base original'!AJ26/('Base original'!$AN26)</f>
        <v>1.0003405059847497</v>
      </c>
      <c r="AN34" s="13">
        <f>('Base original'!AK38/'Base original'!AK26*100-100)*'Base original'!AK26/('Base original'!$AN26)</f>
        <v>5.6999035034613149E-2</v>
      </c>
      <c r="AO34" s="13">
        <f>-('Base original'!AL38/'Base original'!AL26*100-100)*'Base original'!AL26/('Base original'!$AN26)</f>
        <v>-0.83560883005834452</v>
      </c>
      <c r="AP34" s="13">
        <f>-('Base original'!AM38/'Base original'!AM26*100-100)*'Base original'!AM26/('Base original'!$AN26)</f>
        <v>-5.8427731474123057E-2</v>
      </c>
      <c r="AQ34" s="13">
        <f>(('Base original'!AJ38-'Base original'!AL38)/('Base original'!AJ26-'Base original'!AL26)*100-100)*(('Base original'!AJ26-'Base original'!AL26)/'Base original'!AN26)</f>
        <v>0.1647316759264057</v>
      </c>
      <c r="AR34" s="13">
        <f>(('Base original'!AK38-'Base original'!AM38)/('Base original'!AK26-'Base original'!AM26)*100-100)*(('Base original'!AK26-'Base original'!AM26)/'Base original'!AN26)</f>
        <v>-1.428696439509731E-3</v>
      </c>
      <c r="AS34" s="9">
        <f>('Base original'!AN38/'Base original'!AN26*100-100)*'Base original'!AN26/('Base original'!$AN26)</f>
        <v>15.710719926088785</v>
      </c>
    </row>
    <row r="35" spans="1:45" ht="15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9">
        <f>'Base original'!G39</f>
        <v>30.9324869049988</v>
      </c>
      <c r="H35" s="13"/>
      <c r="I35" s="13"/>
      <c r="J35" s="9"/>
      <c r="K35" s="9">
        <f>'Base original'!K39</f>
        <v>10.6795696146953</v>
      </c>
      <c r="L35" s="13"/>
      <c r="M35" s="9"/>
      <c r="N35" s="9">
        <f>'Base original'!N39</f>
        <v>4.1160037726979901</v>
      </c>
      <c r="O35" s="13"/>
      <c r="P35" s="9"/>
      <c r="Q35" s="11">
        <f>'Base original'!Q39</f>
        <v>4.63</v>
      </c>
      <c r="R35" s="13">
        <f>('Base original'!S39/'Base original'!S27*100-100)*'Base original'!S27/'Base original'!$V27</f>
        <v>2.9981577850984991</v>
      </c>
      <c r="S35" s="13">
        <f>('Base original'!T39/'Base original'!T27*100-100)*'Base original'!T27/'Base original'!$V27</f>
        <v>5.1625116450746962</v>
      </c>
      <c r="T35" s="13">
        <f>('Base original'!U39/'Base original'!U27*100-100)*'Base original'!U27/'Base original'!$V27</f>
        <v>6.951791877235773</v>
      </c>
      <c r="U35" s="9">
        <f>('Base original'!V39/'Base original'!V27*100-100)*'Base original'!V27/'Base original'!$V27</f>
        <v>15.11246130740898</v>
      </c>
      <c r="V35" s="13">
        <f>('Base original'!V39/'Base original'!V27*100-100)*'Base original'!V27/('Base original'!$AC27)</f>
        <v>3.2982288580252508</v>
      </c>
      <c r="W35" s="13">
        <f>('Base original'!W39/'Base original'!W27*100-100)*'Base original'!W27/('Base original'!$AC27)</f>
        <v>16.070035297423296</v>
      </c>
      <c r="X35" s="13">
        <f>('Base original'!X39/'Base original'!X27*100-100)*'Base original'!X27/('Base original'!$AC27)</f>
        <v>0.32492441865373078</v>
      </c>
      <c r="Y35" s="13">
        <f>('Base original'!Y39/'Base original'!Y27*100-100)*'Base original'!Y27/('Base original'!$AC27)</f>
        <v>4.3646282917228927</v>
      </c>
      <c r="Z35" s="13">
        <f>('Base original'!Z39/'Base original'!Z27*100-100)*'Base original'!Z27/('Base original'!$AC27)</f>
        <v>0.20589962604267287</v>
      </c>
      <c r="AA35" s="13">
        <f>-('Base original'!AA39/'Base original'!AA27*100-100)*'Base original'!AA27/('Base original'!$AC27)</f>
        <v>-4.4225609263433094</v>
      </c>
      <c r="AB35" s="13">
        <f>-('Base original'!AB39/'Base original'!AB27*100-100)*'Base original'!AB27/('Base original'!$AC27)</f>
        <v>-4.5342778137545349E-3</v>
      </c>
      <c r="AC35" s="13">
        <f>(('Base original'!Y39-'Base original'!AA39)/('Base original'!Y27-'Base original'!AA27)*100-100)*(('Base original'!Y27-'Base original'!AA27)/'Base original'!AC27)</f>
        <v>-5.7932634620418109E-2</v>
      </c>
      <c r="AD35" s="13">
        <f>(('Base original'!Z39-'Base original'!AB39)/('Base original'!Z27-'Base original'!AB27)*100-100)*(('Base original'!Z27-'Base original'!AB27)/'Base original'!AC27)</f>
        <v>0.2013653482289183</v>
      </c>
      <c r="AE35" s="9">
        <f>('Base original'!AC39/'Base original'!AC27*100-100)*'Base original'!AC27/('Base original'!$AC27)</f>
        <v>19.83662128771077</v>
      </c>
      <c r="AF35" s="13">
        <f>('Base original'!AC39/'Base original'!AC27*100-100)*'Base original'!AC27/('Base original'!$AN27)</f>
        <v>12.024315736149696</v>
      </c>
      <c r="AG35" s="13">
        <f>('Base original'!AD39/'Base original'!AD27*100-100)*'Base original'!AD27/('Base original'!$AN27)</f>
        <v>1.3369122728532019</v>
      </c>
      <c r="AH35" s="13">
        <f>('Base original'!AE39/'Base original'!AE27*100-100)*'Base original'!AE27/('Base original'!$AN27)</f>
        <v>-0.55951631685018255</v>
      </c>
      <c r="AI35" s="13">
        <f>('Base original'!AF39/'Base original'!AF27*100-100)*'Base original'!AF27/('Base original'!$AN27)</f>
        <v>0.71511539082882125</v>
      </c>
      <c r="AJ35" s="13">
        <f>('Base original'!AG39/'Base original'!AG27*100-100)*'Base original'!AG27/('Base original'!$AN27)</f>
        <v>-0.29508707217747321</v>
      </c>
      <c r="AK35" s="13">
        <f>('Base original'!AH39/'Base original'!AH27*100-100)*'Base original'!AH27/('Base original'!$AN27)</f>
        <v>3.4839104885003941E-2</v>
      </c>
      <c r="AL35" s="13">
        <f>('Base original'!AI39/'Base original'!AI27*100-100)*'Base original'!AI27/('Base original'!$AN27)</f>
        <v>2.3931526465950728</v>
      </c>
      <c r="AM35" s="13">
        <f>('Base original'!AJ39/'Base original'!AJ27*100-100)*'Base original'!AJ27/('Base original'!$AN27)</f>
        <v>0.9040623448925198</v>
      </c>
      <c r="AN35" s="13">
        <f>('Base original'!AK39/'Base original'!AK27*100-100)*'Base original'!AK27/('Base original'!$AN27)</f>
        <v>4.3070080986664504E-2</v>
      </c>
      <c r="AO35" s="13">
        <f>-('Base original'!AL39/'Base original'!AL27*100-100)*'Base original'!AL27/('Base original'!$AN27)</f>
        <v>-0.8907729003518261</v>
      </c>
      <c r="AP35" s="13">
        <f>-('Base original'!AM39/'Base original'!AM27*100-100)*'Base original'!AM27/('Base original'!$AN27)</f>
        <v>-4.4064230853294882E-2</v>
      </c>
      <c r="AQ35" s="13">
        <f>(('Base original'!AJ39-'Base original'!AL39)/('Base original'!AJ27-'Base original'!AL27)*100-100)*(('Base original'!AJ27-'Base original'!AL27)/'Base original'!AN27)</f>
        <v>1.3289444540691919E-2</v>
      </c>
      <c r="AR35" s="13">
        <f>(('Base original'!AK39-'Base original'!AM39)/('Base original'!AK27-'Base original'!AM27)*100-100)*(('Base original'!AK27-'Base original'!AM27)/'Base original'!AN27)</f>
        <v>-9.9414986663036399E-4</v>
      </c>
      <c r="AS35" s="9">
        <f>('Base original'!AN39/'Base original'!AN27*100-100)*'Base original'!AN27/('Base original'!$AN27)</f>
        <v>15.662027056958223</v>
      </c>
    </row>
    <row r="36" spans="1:45" ht="15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9">
        <f>'Base original'!G40</f>
        <v>30.744248148501701</v>
      </c>
      <c r="H36" s="13"/>
      <c r="I36" s="13"/>
      <c r="J36" s="9"/>
      <c r="K36" s="9">
        <f>'Base original'!K40</f>
        <v>10.8763012727232</v>
      </c>
      <c r="L36" s="13"/>
      <c r="M36" s="9"/>
      <c r="N36" s="9">
        <f>'Base original'!N40</f>
        <v>4.2386793668557603</v>
      </c>
      <c r="O36" s="13"/>
      <c r="P36" s="9"/>
      <c r="Q36" s="11">
        <f>'Base original'!Q40</f>
        <v>4.72</v>
      </c>
      <c r="R36" s="13">
        <f>('Base original'!S40/'Base original'!S28*100-100)*'Base original'!S28/'Base original'!$V28</f>
        <v>2.9440908675994892</v>
      </c>
      <c r="S36" s="13">
        <f>('Base original'!T40/'Base original'!T28*100-100)*'Base original'!T28/'Base original'!$V28</f>
        <v>5.8656363998288805</v>
      </c>
      <c r="T36" s="13">
        <f>('Base original'!U40/'Base original'!U28*100-100)*'Base original'!U28/'Base original'!$V28</f>
        <v>6.5750996118903018</v>
      </c>
      <c r="U36" s="9">
        <f>('Base original'!V40/'Base original'!V28*100-100)*'Base original'!V28/'Base original'!$V28</f>
        <v>15.38482687931868</v>
      </c>
      <c r="V36" s="13">
        <f>('Base original'!V40/'Base original'!V28*100-100)*'Base original'!V28/('Base original'!$AC28)</f>
        <v>3.315513572675568</v>
      </c>
      <c r="W36" s="13">
        <f>('Base original'!W40/'Base original'!W28*100-100)*'Base original'!W28/('Base original'!$AC28)</f>
        <v>15.037994580125634</v>
      </c>
      <c r="X36" s="13">
        <f>('Base original'!X40/'Base original'!X28*100-100)*'Base original'!X28/('Base original'!$AC28)</f>
        <v>0.35847297386334986</v>
      </c>
      <c r="Y36" s="13">
        <f>('Base original'!Y40/'Base original'!Y28*100-100)*'Base original'!Y28/('Base original'!$AC28)</f>
        <v>2.9555474551855441</v>
      </c>
      <c r="Z36" s="13">
        <f>('Base original'!Z40/'Base original'!Z28*100-100)*'Base original'!Z28/('Base original'!$AC28)</f>
        <v>0.21394615107864226</v>
      </c>
      <c r="AA36" s="13">
        <f>-('Base original'!AA40/'Base original'!AA28*100-100)*'Base original'!AA28/('Base original'!$AC28)</f>
        <v>-3.0067409509571035</v>
      </c>
      <c r="AB36" s="13">
        <f>-('Base original'!AB40/'Base original'!AB28*100-100)*'Base original'!AB28/('Base original'!$AC28)</f>
        <v>-1.3153884330192352E-2</v>
      </c>
      <c r="AC36" s="13">
        <f>(('Base original'!Y40-'Base original'!AA40)/('Base original'!Y28-'Base original'!AA28)*100-100)*(('Base original'!Y28-'Base original'!AA28)/'Base original'!AC28)</f>
        <v>-5.11934957715603E-2</v>
      </c>
      <c r="AD36" s="13">
        <f>(('Base original'!Z40-'Base original'!AB40)/('Base original'!Z28-'Base original'!AB28)*100-100)*(('Base original'!Z28-'Base original'!AB28)/'Base original'!AC28)</f>
        <v>0.20079226674844985</v>
      </c>
      <c r="AE36" s="9">
        <f>('Base original'!AC40/'Base original'!AC28*100-100)*'Base original'!AC28/('Base original'!$AC28)</f>
        <v>18.861579897641434</v>
      </c>
      <c r="AF36" s="13">
        <f>('Base original'!AC40/'Base original'!AC28*100-100)*'Base original'!AC28/('Base original'!$AN28)</f>
        <v>11.4761275481628</v>
      </c>
      <c r="AG36" s="13">
        <f>('Base original'!AD40/'Base original'!AD28*100-100)*'Base original'!AD28/('Base original'!$AN28)</f>
        <v>2.0734997989791482</v>
      </c>
      <c r="AH36" s="13">
        <f>('Base original'!AE40/'Base original'!AE28*100-100)*'Base original'!AE28/('Base original'!$AN28)</f>
        <v>0.23226993206822047</v>
      </c>
      <c r="AI36" s="13">
        <f>('Base original'!AF40/'Base original'!AF28*100-100)*'Base original'!AF28/('Base original'!$AN28)</f>
        <v>0.71702724481455626</v>
      </c>
      <c r="AJ36" s="13">
        <f>('Base original'!AG40/'Base original'!AG28*100-100)*'Base original'!AG28/('Base original'!$AN28)</f>
        <v>-0.18814340371851043</v>
      </c>
      <c r="AK36" s="13">
        <f>('Base original'!AH40/'Base original'!AH28*100-100)*'Base original'!AH28/('Base original'!$AN28)</f>
        <v>4.5107117868590556E-2</v>
      </c>
      <c r="AL36" s="13">
        <f>('Base original'!AI40/'Base original'!AI28*100-100)*'Base original'!AI28/('Base original'!$AN28)</f>
        <v>2.4977345498026993</v>
      </c>
      <c r="AM36" s="13">
        <f>('Base original'!AJ40/'Base original'!AJ28*100-100)*'Base original'!AJ28/('Base original'!$AN28)</f>
        <v>0.65346197129641326</v>
      </c>
      <c r="AN36" s="13">
        <f>('Base original'!AK40/'Base original'!AK28*100-100)*'Base original'!AK28/('Base original'!$AN28)</f>
        <v>1.0353871684670014E-2</v>
      </c>
      <c r="AO36" s="13">
        <f>-('Base original'!AL40/'Base original'!AL28*100-100)*'Base original'!AL28/('Base original'!$AN28)</f>
        <v>-0.93468927713824757</v>
      </c>
      <c r="AP36" s="13">
        <f>-('Base original'!AM40/'Base original'!AM28*100-100)*'Base original'!AM28/('Base original'!$AN28)</f>
        <v>-3.1032774185807931E-2</v>
      </c>
      <c r="AQ36" s="13">
        <f>(('Base original'!AJ40-'Base original'!AL40)/('Base original'!AJ28-'Base original'!AL28)*100-100)*(('Base original'!AJ28-'Base original'!AL28)/'Base original'!AN28)</f>
        <v>-0.28122730584183414</v>
      </c>
      <c r="AR36" s="13">
        <f>(('Base original'!AK40-'Base original'!AM40)/('Base original'!AK28-'Base original'!AM28)*100-100)*(('Base original'!AK28-'Base original'!AM28)/'Base original'!AN28)</f>
        <v>-2.0678902501137818E-2</v>
      </c>
      <c r="AS36" s="9">
        <f>('Base original'!AN40/'Base original'!AN28*100-100)*'Base original'!AN28/('Base original'!$AN28)</f>
        <v>16.551716579634544</v>
      </c>
    </row>
    <row r="37" spans="1:45" ht="15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9">
        <f>'Base original'!G41</f>
        <v>31.240313742673901</v>
      </c>
      <c r="H37" s="13"/>
      <c r="I37" s="13"/>
      <c r="J37" s="9"/>
      <c r="K37" s="9">
        <f>'Base original'!K41</f>
        <v>11.428753715123401</v>
      </c>
      <c r="L37" s="13"/>
      <c r="M37" s="9"/>
      <c r="N37" s="9">
        <f>'Base original'!N41</f>
        <v>4.4044248683942699</v>
      </c>
      <c r="O37" s="13"/>
      <c r="P37" s="9"/>
      <c r="Q37" s="11">
        <f>'Base original'!Q41</f>
        <v>4.87</v>
      </c>
      <c r="R37" s="13">
        <f>('Base original'!S41/'Base original'!S29*100-100)*'Base original'!S29/'Base original'!$V29</f>
        <v>2.8781810683291811</v>
      </c>
      <c r="S37" s="13">
        <f>('Base original'!T41/'Base original'!T29*100-100)*'Base original'!T29/'Base original'!$V29</f>
        <v>2.966462790949532</v>
      </c>
      <c r="T37" s="13">
        <f>('Base original'!U41/'Base original'!U29*100-100)*'Base original'!U29/'Base original'!$V29</f>
        <v>3.0055167872016635</v>
      </c>
      <c r="U37" s="9">
        <f>('Base original'!V41/'Base original'!V29*100-100)*'Base original'!V29/'Base original'!$V29</f>
        <v>8.8501606464803899</v>
      </c>
      <c r="V37" s="13">
        <f>('Base original'!V41/'Base original'!V29*100-100)*'Base original'!V29/('Base original'!$AC29)</f>
        <v>1.8908053539279783</v>
      </c>
      <c r="W37" s="13">
        <f>('Base original'!W41/'Base original'!W29*100-100)*'Base original'!W29/('Base original'!$AC29)</f>
        <v>14.491453268119677</v>
      </c>
      <c r="X37" s="13">
        <f>('Base original'!X41/'Base original'!X29*100-100)*'Base original'!X29/('Base original'!$AC29)</f>
        <v>0.41445286635770601</v>
      </c>
      <c r="Y37" s="13">
        <f>('Base original'!Y41/'Base original'!Y29*100-100)*'Base original'!Y29/('Base original'!$AC29)</f>
        <v>2.3450838383014472</v>
      </c>
      <c r="Z37" s="13">
        <f>('Base original'!Z41/'Base original'!Z29*100-100)*'Base original'!Z29/('Base original'!$AC29)</f>
        <v>0.2249539750010108</v>
      </c>
      <c r="AA37" s="13">
        <f>-('Base original'!AA41/'Base original'!AA29*100-100)*'Base original'!AA29/('Base original'!$AC29)</f>
        <v>-2.6113592291779693</v>
      </c>
      <c r="AB37" s="13">
        <f>-('Base original'!AB41/'Base original'!AB29*100-100)*'Base original'!AB29/('Base original'!$AC29)</f>
        <v>-1.467751649876725E-2</v>
      </c>
      <c r="AC37" s="13">
        <f>(('Base original'!Y41-'Base original'!AA41)/('Base original'!Y29-'Base original'!AA29)*100-100)*(('Base original'!Y29-'Base original'!AA29)/'Base original'!AC29)</f>
        <v>-0.26627539087652186</v>
      </c>
      <c r="AD37" s="13">
        <f>(('Base original'!Z41-'Base original'!AB41)/('Base original'!Z29-'Base original'!AB29)*100-100)*(('Base original'!Z29-'Base original'!AB29)/'Base original'!AC29)</f>
        <v>0.21027645850224344</v>
      </c>
      <c r="AE37" s="9">
        <f>('Base original'!AC41/'Base original'!AC29*100-100)*'Base original'!AC29/('Base original'!$AC29)</f>
        <v>16.74071255603107</v>
      </c>
      <c r="AF37" s="13">
        <f>('Base original'!AC41/'Base original'!AC29*100-100)*'Base original'!AC29/('Base original'!$AN29)</f>
        <v>10.227248389188782</v>
      </c>
      <c r="AG37" s="13">
        <f>('Base original'!AD41/'Base original'!AD29*100-100)*'Base original'!AD29/('Base original'!$AN29)</f>
        <v>2.7211808075088095</v>
      </c>
      <c r="AH37" s="13">
        <f>('Base original'!AE41/'Base original'!AE29*100-100)*'Base original'!AE29/('Base original'!$AN29)</f>
        <v>1.1183940177171385</v>
      </c>
      <c r="AI37" s="13">
        <f>('Base original'!AF41/'Base original'!AF29*100-100)*'Base original'!AF29/('Base original'!$AN29)</f>
        <v>0.74957015049658582</v>
      </c>
      <c r="AJ37" s="13">
        <f>('Base original'!AG41/'Base original'!AG29*100-100)*'Base original'!AG29/('Base original'!$AN29)</f>
        <v>-0.1339879667840056</v>
      </c>
      <c r="AK37" s="13">
        <f>('Base original'!AH41/'Base original'!AH29*100-100)*'Base original'!AH29/('Base original'!$AN29)</f>
        <v>4.3706006641713861E-2</v>
      </c>
      <c r="AL37" s="13">
        <f>('Base original'!AI41/'Base original'!AI29*100-100)*'Base original'!AI29/('Base original'!$AN29)</f>
        <v>2.5240968448575232</v>
      </c>
      <c r="AM37" s="13">
        <f>('Base original'!AJ41/'Base original'!AJ29*100-100)*'Base original'!AJ29/('Base original'!$AN29)</f>
        <v>0.15644779966457337</v>
      </c>
      <c r="AN37" s="13">
        <f>('Base original'!AK41/'Base original'!AK29*100-100)*'Base original'!AK29/('Base original'!$AN29)</f>
        <v>-4.6204716593461696E-2</v>
      </c>
      <c r="AO37" s="13">
        <f>-('Base original'!AL41/'Base original'!AL29*100-100)*'Base original'!AL29/('Base original'!$AN29)</f>
        <v>-1.0012402168366217</v>
      </c>
      <c r="AP37" s="13">
        <f>-('Base original'!AM41/'Base original'!AM29*100-100)*'Base original'!AM29/('Base original'!$AN29)</f>
        <v>-4.1264410060291752E-2</v>
      </c>
      <c r="AQ37" s="13">
        <f>(('Base original'!AJ41-'Base original'!AL41)/('Base original'!AJ29-'Base original'!AL29)*100-100)*(('Base original'!AJ29-'Base original'!AL29)/'Base original'!AN29)</f>
        <v>-0.84479241717204889</v>
      </c>
      <c r="AR37" s="13">
        <f>(('Base original'!AK41-'Base original'!AM41)/('Base original'!AK29-'Base original'!AM29)*100-100)*(('Base original'!AK29-'Base original'!AM29)/'Base original'!AN29)</f>
        <v>-8.7469126653753254E-2</v>
      </c>
      <c r="AS37" s="9">
        <f>('Base original'!AN41/'Base original'!AN29*100-100)*'Base original'!AN29/('Base original'!$AN29)</f>
        <v>16.317946705800736</v>
      </c>
    </row>
    <row r="38" spans="1:45" ht="15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9">
        <f>'Base original'!G42</f>
        <v>32.014571090938801</v>
      </c>
      <c r="H38" s="13"/>
      <c r="I38" s="13"/>
      <c r="J38" s="9"/>
      <c r="K38" s="9">
        <f>'Base original'!K42</f>
        <v>11.872771857100901</v>
      </c>
      <c r="L38" s="13"/>
      <c r="M38" s="9"/>
      <c r="N38" s="9">
        <f>'Base original'!N42</f>
        <v>4.6828430653168001</v>
      </c>
      <c r="O38" s="13"/>
      <c r="P38" s="9"/>
      <c r="Q38" s="11">
        <f>'Base original'!Q42</f>
        <v>4.82</v>
      </c>
      <c r="R38" s="13">
        <f>('Base original'!S42/'Base original'!S30*100-100)*'Base original'!S30/'Base original'!$V30</f>
        <v>2.8734466559593059</v>
      </c>
      <c r="S38" s="13">
        <f>('Base original'!T42/'Base original'!T30*100-100)*'Base original'!T30/'Base original'!$V30</f>
        <v>2.5304090906599326</v>
      </c>
      <c r="T38" s="13">
        <f>('Base original'!U42/'Base original'!U30*100-100)*'Base original'!U30/'Base original'!$V30</f>
        <v>4.9163236108294139</v>
      </c>
      <c r="U38" s="9">
        <f>('Base original'!V42/'Base original'!V30*100-100)*'Base original'!V30/'Base original'!$V30</f>
        <v>10.320179357448637</v>
      </c>
      <c r="V38" s="13">
        <f>('Base original'!V42/'Base original'!V30*100-100)*'Base original'!V30/('Base original'!$AC30)</f>
        <v>2.1972268749077992</v>
      </c>
      <c r="W38" s="13">
        <f>('Base original'!W42/'Base original'!W30*100-100)*'Base original'!W30/('Base original'!$AC30)</f>
        <v>14.154543230762634</v>
      </c>
      <c r="X38" s="13">
        <f>('Base original'!X42/'Base original'!X30*100-100)*'Base original'!X30/('Base original'!$AC30)</f>
        <v>0.45846847906664978</v>
      </c>
      <c r="Y38" s="13">
        <f>('Base original'!Y42/'Base original'!Y30*100-100)*'Base original'!Y30/('Base original'!$AC30)</f>
        <v>2.1215312595115514</v>
      </c>
      <c r="Z38" s="13">
        <f>('Base original'!Z42/'Base original'!Z30*100-100)*'Base original'!Z30/('Base original'!$AC30)</f>
        <v>0.23474277028679844</v>
      </c>
      <c r="AA38" s="13">
        <f>-('Base original'!AA42/'Base original'!AA30*100-100)*'Base original'!AA30/('Base original'!$AC30)</f>
        <v>-2.1291638423775945</v>
      </c>
      <c r="AB38" s="13">
        <f>-('Base original'!AB42/'Base original'!AB30*100-100)*'Base original'!AB30/('Base original'!$AC30)</f>
        <v>-1.0480213170803663E-2</v>
      </c>
      <c r="AC38" s="13">
        <f>(('Base original'!Y42-'Base original'!AA42)/('Base original'!Y30-'Base original'!AA30)*100-100)*(('Base original'!Y30-'Base original'!AA30)/'Base original'!AC30)</f>
        <v>-7.632582866042883E-3</v>
      </c>
      <c r="AD38" s="13">
        <f>(('Base original'!Z42-'Base original'!AB42)/('Base original'!Z30-'Base original'!AB30)*100-100)*(('Base original'!Z30-'Base original'!AB30)/'Base original'!AC30)</f>
        <v>0.22426255711599488</v>
      </c>
      <c r="AE38" s="9">
        <f>('Base original'!AC42/'Base original'!AC30*100-100)*'Base original'!AC30/('Base original'!$AC30)</f>
        <v>17.026868558987033</v>
      </c>
      <c r="AF38" s="13">
        <f>('Base original'!AC42/'Base original'!AC30*100-100)*'Base original'!AC30/('Base original'!$AN30)</f>
        <v>10.36031065195696</v>
      </c>
      <c r="AG38" s="13">
        <f>('Base original'!AD42/'Base original'!AD30*100-100)*'Base original'!AD30/('Base original'!$AN30)</f>
        <v>2.9617544964446409</v>
      </c>
      <c r="AH38" s="13">
        <f>('Base original'!AE42/'Base original'!AE30*100-100)*'Base original'!AE30/('Base original'!$AN30)</f>
        <v>2.1496186016230778</v>
      </c>
      <c r="AI38" s="13">
        <f>('Base original'!AF42/'Base original'!AF30*100-100)*'Base original'!AF30/('Base original'!$AN30)</f>
        <v>0.94775462170981828</v>
      </c>
      <c r="AJ38" s="13">
        <f>('Base original'!AG42/'Base original'!AG30*100-100)*'Base original'!AG30/('Base original'!$AN30)</f>
        <v>-0.1975127903272558</v>
      </c>
      <c r="AK38" s="13">
        <f>('Base original'!AH42/'Base original'!AH30*100-100)*'Base original'!AH30/('Base original'!$AN30)</f>
        <v>5.4778660551680895E-2</v>
      </c>
      <c r="AL38" s="13">
        <f>('Base original'!AI42/'Base original'!AI30*100-100)*'Base original'!AI30/('Base original'!$AN30)</f>
        <v>2.7877040725242765</v>
      </c>
      <c r="AM38" s="13">
        <f>('Base original'!AJ42/'Base original'!AJ30*100-100)*'Base original'!AJ30/('Base original'!$AN30)</f>
        <v>-0.11819238089475885</v>
      </c>
      <c r="AN38" s="13">
        <f>('Base original'!AK42/'Base original'!AK30*100-100)*'Base original'!AK30/('Base original'!$AN30)</f>
        <v>-7.4789843522206786E-2</v>
      </c>
      <c r="AO38" s="13">
        <f>-('Base original'!AL42/'Base original'!AL30*100-100)*'Base original'!AL30/('Base original'!$AN30)</f>
        <v>-1.1381662115507274</v>
      </c>
      <c r="AP38" s="13">
        <f>-('Base original'!AM42/'Base original'!AM30*100-100)*'Base original'!AM30/('Base original'!$AN30)</f>
        <v>-4.6768506403081396E-2</v>
      </c>
      <c r="AQ38" s="13">
        <f>(('Base original'!AJ42-'Base original'!AL42)/('Base original'!AJ30-'Base original'!AL30)*100-100)*(('Base original'!AJ30-'Base original'!AL30)/'Base original'!AN30)</f>
        <v>-1.2563585924454861</v>
      </c>
      <c r="AR38" s="13">
        <f>(('Base original'!AK42-'Base original'!AM42)/('Base original'!AK30-'Base original'!AM30)*100-100)*(('Base original'!AK30-'Base original'!AM30)/'Base original'!AN30)</f>
        <v>-0.12155834992528823</v>
      </c>
      <c r="AS38" s="9">
        <f>('Base original'!AN42/'Base original'!AN30*100-100)*'Base original'!AN30/('Base original'!$AN30)</f>
        <v>17.686491372112428</v>
      </c>
    </row>
    <row r="39" spans="1:45" ht="15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9">
        <f>'Base original'!G43</f>
        <v>34.024364909569798</v>
      </c>
      <c r="H39" s="13"/>
      <c r="I39" s="13"/>
      <c r="J39" s="9"/>
      <c r="K39" s="9">
        <f>'Base original'!K43</f>
        <v>12.804720313383299</v>
      </c>
      <c r="L39" s="13"/>
      <c r="M39" s="9"/>
      <c r="N39" s="9">
        <f>'Base original'!N43</f>
        <v>5.1263856274647104</v>
      </c>
      <c r="O39" s="13"/>
      <c r="P39" s="9"/>
      <c r="Q39" s="11">
        <f>'Base original'!Q43</f>
        <v>4.8</v>
      </c>
      <c r="R39" s="13">
        <f>('Base original'!S43/'Base original'!S31*100-100)*'Base original'!S31/'Base original'!$V31</f>
        <v>2.7175443686677849</v>
      </c>
      <c r="S39" s="13">
        <f>('Base original'!T43/'Base original'!T31*100-100)*'Base original'!T31/'Base original'!$V31</f>
        <v>3.2947435656265229</v>
      </c>
      <c r="T39" s="13">
        <f>('Base original'!U43/'Base original'!U31*100-100)*'Base original'!U31/'Base original'!$V31</f>
        <v>2.3206999935170014</v>
      </c>
      <c r="U39" s="9">
        <f>('Base original'!V43/'Base original'!V31*100-100)*'Base original'!V31/'Base original'!$V31</f>
        <v>8.3329879278113026</v>
      </c>
      <c r="V39" s="13">
        <f>('Base original'!V43/'Base original'!V31*100-100)*'Base original'!V31/('Base original'!$AC31)</f>
        <v>1.8129955666504252</v>
      </c>
      <c r="W39" s="13">
        <f>('Base original'!W43/'Base original'!W31*100-100)*'Base original'!W31/('Base original'!$AC31)</f>
        <v>14.218373855793249</v>
      </c>
      <c r="X39" s="13">
        <f>('Base original'!X43/'Base original'!X31*100-100)*'Base original'!X31/('Base original'!$AC31)</f>
        <v>0.47549888189318945</v>
      </c>
      <c r="Y39" s="13">
        <f>('Base original'!Y43/'Base original'!Y31*100-100)*'Base original'!Y31/('Base original'!$AC31)</f>
        <v>1.0835612285740512</v>
      </c>
      <c r="Z39" s="13">
        <f>('Base original'!Z43/'Base original'!Z31*100-100)*'Base original'!Z31/('Base original'!$AC31)</f>
        <v>0.22854653514064843</v>
      </c>
      <c r="AA39" s="13">
        <f>-('Base original'!AA43/'Base original'!AA31*100-100)*'Base original'!AA31/('Base original'!$AC31)</f>
        <v>-0.30154546385766778</v>
      </c>
      <c r="AB39" s="13">
        <f>-('Base original'!AB43/'Base original'!AB31*100-100)*'Base original'!AB31/('Base original'!$AC31)</f>
        <v>-6.49752897354535E-3</v>
      </c>
      <c r="AC39" s="13">
        <f>(('Base original'!Y43-'Base original'!AA43)/('Base original'!Y31-'Base original'!AA31)*100-100)*(('Base original'!Y31-'Base original'!AA31)/'Base original'!AC31)</f>
        <v>0.78201576471638234</v>
      </c>
      <c r="AD39" s="13">
        <f>(('Base original'!Z43-'Base original'!AB43)/('Base original'!Z31-'Base original'!AB31)*100-100)*(('Base original'!Z31-'Base original'!AB31)/'Base original'!AC31)</f>
        <v>0.2220490061671031</v>
      </c>
      <c r="AE39" s="9">
        <f>('Base original'!AC43/'Base original'!AC31*100-100)*'Base original'!AC31/('Base original'!$AC31)</f>
        <v>17.510933075220308</v>
      </c>
      <c r="AF39" s="13">
        <f>('Base original'!AC43/'Base original'!AC31*100-100)*'Base original'!AC31/('Base original'!$AN31)</f>
        <v>10.657958457128625</v>
      </c>
      <c r="AG39" s="13">
        <f>('Base original'!AD43/'Base original'!AD31*100-100)*'Base original'!AD31/('Base original'!$AN31)</f>
        <v>3.1710599665413119</v>
      </c>
      <c r="AH39" s="13">
        <f>('Base original'!AE43/'Base original'!AE31*100-100)*'Base original'!AE31/('Base original'!$AN31)</f>
        <v>3.2097061999620293</v>
      </c>
      <c r="AI39" s="13">
        <f>('Base original'!AF43/'Base original'!AF31*100-100)*'Base original'!AF31/('Base original'!$AN31)</f>
        <v>1.1105233018069578</v>
      </c>
      <c r="AJ39" s="13">
        <f>('Base original'!AG43/'Base original'!AG31*100-100)*'Base original'!AG31/('Base original'!$AN31)</f>
        <v>-0.34411473174433405</v>
      </c>
      <c r="AK39" s="13">
        <f>('Base original'!AH43/'Base original'!AH31*100-100)*'Base original'!AH31/('Base original'!$AN31)</f>
        <v>8.4540394813636122E-2</v>
      </c>
      <c r="AL39" s="13">
        <f>('Base original'!AI43/'Base original'!AI31*100-100)*'Base original'!AI31/('Base original'!$AN31)</f>
        <v>3.0425957208514727</v>
      </c>
      <c r="AM39" s="13">
        <f>('Base original'!AJ43/'Base original'!AJ31*100-100)*'Base original'!AJ31/('Base original'!$AN31)</f>
        <v>-0.6458396400861911</v>
      </c>
      <c r="AN39" s="13">
        <f>('Base original'!AK43/'Base original'!AK31*100-100)*'Base original'!AK31/('Base original'!$AN31)</f>
        <v>-0.13989204668678915</v>
      </c>
      <c r="AO39" s="13">
        <f>-('Base original'!AL43/'Base original'!AL31*100-100)*'Base original'!AL31/('Base original'!$AN31)</f>
        <v>-0.78647759004002349</v>
      </c>
      <c r="AP39" s="13">
        <f>-('Base original'!AM43/'Base original'!AM31*100-100)*'Base original'!AM31/('Base original'!$AN31)</f>
        <v>-6.4654332241359122E-2</v>
      </c>
      <c r="AQ39" s="13">
        <f>(('Base original'!AJ43-'Base original'!AL43)/('Base original'!AJ31-'Base original'!AL31)*100-100)*(('Base original'!AJ31-'Base original'!AL31)/'Base original'!AN31)</f>
        <v>-1.4323172301262157</v>
      </c>
      <c r="AR39" s="13">
        <f>(('Base original'!AK43-'Base original'!AM43)/('Base original'!AK31-'Base original'!AM31)*100-100)*(('Base original'!AK31-'Base original'!AM31)/'Base original'!AN31)</f>
        <v>-0.20454637892814828</v>
      </c>
      <c r="AS39" s="9">
        <f>('Base original'!AN43/'Base original'!AN31*100-100)*'Base original'!AN31/('Base original'!$AN31)</f>
        <v>19.295405700305352</v>
      </c>
    </row>
    <row r="40" spans="1:45" ht="15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9">
        <f>'Base original'!G44</f>
        <v>35.760897802525299</v>
      </c>
      <c r="H40" s="13"/>
      <c r="I40" s="13"/>
      <c r="J40" s="9"/>
      <c r="K40" s="9">
        <f>'Base original'!K44</f>
        <v>15.1485057621497</v>
      </c>
      <c r="L40" s="13"/>
      <c r="M40" s="9"/>
      <c r="N40" s="9">
        <f>'Base original'!N44</f>
        <v>8.0271257425205302</v>
      </c>
      <c r="O40" s="13"/>
      <c r="P40" s="9"/>
      <c r="Q40" s="11">
        <f>'Base original'!Q44</f>
        <v>5.34</v>
      </c>
      <c r="R40" s="13">
        <f>('Base original'!S44/'Base original'!S32*100-100)*'Base original'!S32/'Base original'!$V32</f>
        <v>3.1226777124590477</v>
      </c>
      <c r="S40" s="13">
        <f>('Base original'!T44/'Base original'!T32*100-100)*'Base original'!T32/'Base original'!$V32</f>
        <v>5.6660823886417182</v>
      </c>
      <c r="T40" s="13">
        <f>('Base original'!U44/'Base original'!U32*100-100)*'Base original'!U32/'Base original'!$V32</f>
        <v>4.5470322049260012</v>
      </c>
      <c r="U40" s="9">
        <f>('Base original'!V44/'Base original'!V32*100-100)*'Base original'!V32/'Base original'!$V32</f>
        <v>13.335792306026775</v>
      </c>
      <c r="V40" s="13">
        <f>('Base original'!V44/'Base original'!V32*100-100)*'Base original'!V32/('Base original'!$AC32)</f>
        <v>2.8010160416197714</v>
      </c>
      <c r="W40" s="13">
        <f>('Base original'!W44/'Base original'!W32*100-100)*'Base original'!W32/('Base original'!$AC32)</f>
        <v>15.878929705505609</v>
      </c>
      <c r="X40" s="13">
        <f>('Base original'!X44/'Base original'!X32*100-100)*'Base original'!X32/('Base original'!$AC32)</f>
        <v>0.47033631526084813</v>
      </c>
      <c r="Y40" s="13">
        <f>('Base original'!Y44/'Base original'!Y32*100-100)*'Base original'!Y32/('Base original'!$AC32)</f>
        <v>1.2046240634580383</v>
      </c>
      <c r="Z40" s="13">
        <f>('Base original'!Z44/'Base original'!Z32*100-100)*'Base original'!Z32/('Base original'!$AC32)</f>
        <v>0.2092643525019966</v>
      </c>
      <c r="AA40" s="13">
        <f>-('Base original'!AA44/'Base original'!AA32*100-100)*'Base original'!AA32/('Base original'!$AC32)</f>
        <v>-0.11698418919490307</v>
      </c>
      <c r="AB40" s="13">
        <f>-('Base original'!AB44/'Base original'!AB32*100-100)*'Base original'!AB32/('Base original'!$AC32)</f>
        <v>-2.3767055433228934E-3</v>
      </c>
      <c r="AC40" s="13">
        <f>(('Base original'!Y44-'Base original'!AA44)/('Base original'!Y32-'Base original'!AA32)*100-100)*(('Base original'!Y32-'Base original'!AA32)/'Base original'!AC32)</f>
        <v>1.0876398742631339</v>
      </c>
      <c r="AD40" s="13">
        <f>(('Base original'!Z44-'Base original'!AB44)/('Base original'!Z32-'Base original'!AB32)*100-100)*(('Base original'!Z32-'Base original'!AB32)/'Base original'!AC32)</f>
        <v>0.20688764695867373</v>
      </c>
      <c r="AE40" s="9">
        <f>('Base original'!AC44/'Base original'!AC32*100-100)*'Base original'!AC32/('Base original'!$AC32)</f>
        <v>20.44480958360802</v>
      </c>
      <c r="AF40" s="13">
        <f>('Base original'!AC44/'Base original'!AC32*100-100)*'Base original'!AC32/('Base original'!$AN32)</f>
        <v>12.441413925928217</v>
      </c>
      <c r="AG40" s="13">
        <f>('Base original'!AD44/'Base original'!AD32*100-100)*'Base original'!AD32/('Base original'!$AN32)</f>
        <v>3.4223084199567722</v>
      </c>
      <c r="AH40" s="13">
        <f>('Base original'!AE44/'Base original'!AE32*100-100)*'Base original'!AE32/('Base original'!$AN32)</f>
        <v>3.1227270995238019</v>
      </c>
      <c r="AI40" s="13">
        <f>('Base original'!AF44/'Base original'!AF32*100-100)*'Base original'!AF32/('Base original'!$AN32)</f>
        <v>1.3256841960631935</v>
      </c>
      <c r="AJ40" s="13">
        <f>('Base original'!AG44/'Base original'!AG32*100-100)*'Base original'!AG32/('Base original'!$AN32)</f>
        <v>-0.29394904697761143</v>
      </c>
      <c r="AK40" s="13">
        <f>('Base original'!AH44/'Base original'!AH32*100-100)*'Base original'!AH32/('Base original'!$AN32)</f>
        <v>9.9614752495653436E-2</v>
      </c>
      <c r="AL40" s="13">
        <f>('Base original'!AI44/'Base original'!AI32*100-100)*'Base original'!AI32/('Base original'!$AN32)</f>
        <v>3.0136556903623575</v>
      </c>
      <c r="AM40" s="13">
        <f>('Base original'!AJ44/'Base original'!AJ32*100-100)*'Base original'!AJ32/('Base original'!$AN32)</f>
        <v>-1.8896625113931851</v>
      </c>
      <c r="AN40" s="13">
        <f>('Base original'!AK44/'Base original'!AK32*100-100)*'Base original'!AK32/('Base original'!$AN32)</f>
        <v>-0.28645325588516946</v>
      </c>
      <c r="AO40" s="13">
        <f>-('Base original'!AL44/'Base original'!AL32*100-100)*'Base original'!AL32/('Base original'!$AN32)</f>
        <v>-0.23374630182143571</v>
      </c>
      <c r="AP40" s="13">
        <f>-('Base original'!AM44/'Base original'!AM32*100-100)*'Base original'!AM32/('Base original'!$AN32)</f>
        <v>-5.2985091024492496E-2</v>
      </c>
      <c r="AQ40" s="13">
        <f>(('Base original'!AJ44-'Base original'!AL44)/('Base original'!AJ32-'Base original'!AL32)*100-100)*(('Base original'!AJ32-'Base original'!AL32)/'Base original'!AN32)</f>
        <v>-2.1234088132146205</v>
      </c>
      <c r="AR40" s="13">
        <f>(('Base original'!AK44-'Base original'!AM44)/('Base original'!AK32-'Base original'!AM32)*100-100)*(('Base original'!AK32-'Base original'!AM32)/'Base original'!AN32)</f>
        <v>-0.3394383469096619</v>
      </c>
      <c r="AS40" s="9">
        <f>('Base original'!AN44/'Base original'!AN32*100-100)*'Base original'!AN32/('Base original'!$AN32)</f>
        <v>20.668607877228084</v>
      </c>
    </row>
    <row r="41" spans="1:45" ht="15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9">
        <f>'Base original'!G45</f>
        <v>36.071842036112699</v>
      </c>
      <c r="H41" s="13"/>
      <c r="I41" s="13"/>
      <c r="J41" s="9"/>
      <c r="K41" s="9">
        <f>'Base original'!K45</f>
        <v>15.128786233759699</v>
      </c>
      <c r="L41" s="13"/>
      <c r="M41" s="9"/>
      <c r="N41" s="9">
        <f>'Base original'!N45</f>
        <v>5.9275972440875204</v>
      </c>
      <c r="O41" s="13"/>
      <c r="P41" s="9"/>
      <c r="Q41" s="11">
        <f>'Base original'!Q45</f>
        <v>5.69</v>
      </c>
      <c r="R41" s="13">
        <f>('Base original'!S45/'Base original'!S33*100-100)*'Base original'!S33/'Base original'!$V33</f>
        <v>3.0290903429590608</v>
      </c>
      <c r="S41" s="13">
        <f>('Base original'!T45/'Base original'!T33*100-100)*'Base original'!T33/'Base original'!$V33</f>
        <v>5.5453564222671066</v>
      </c>
      <c r="T41" s="13">
        <f>('Base original'!U45/'Base original'!U33*100-100)*'Base original'!U33/'Base original'!$V33</f>
        <v>-1.1321212095881807</v>
      </c>
      <c r="U41" s="9">
        <f>('Base original'!V45/'Base original'!V33*100-100)*'Base original'!V33/'Base original'!$V33</f>
        <v>7.4423255556379928</v>
      </c>
      <c r="V41" s="13">
        <f>('Base original'!V45/'Base original'!V33*100-100)*'Base original'!V33/('Base original'!$AC33)</f>
        <v>1.5795994882440976</v>
      </c>
      <c r="W41" s="13">
        <f>('Base original'!W45/'Base original'!W33*100-100)*'Base original'!W33/('Base original'!$AC33)</f>
        <v>15.533929553947837</v>
      </c>
      <c r="X41" s="13">
        <f>('Base original'!X45/'Base original'!X33*100-100)*'Base original'!X33/('Base original'!$AC33)</f>
        <v>0.4620129464752018</v>
      </c>
      <c r="Y41" s="13">
        <f>('Base original'!Y45/'Base original'!Y33*100-100)*'Base original'!Y33/('Base original'!$AC33)</f>
        <v>-0.22496324720609007</v>
      </c>
      <c r="Z41" s="13">
        <f>('Base original'!Z45/'Base original'!Z33*100-100)*'Base original'!Z33/('Base original'!$AC33)</f>
        <v>0.22287861143742069</v>
      </c>
      <c r="AA41" s="13">
        <f>-('Base original'!AA45/'Base original'!AA33*100-100)*'Base original'!AA33/('Base original'!$AC33)</f>
        <v>1.0874702080045124</v>
      </c>
      <c r="AB41" s="13">
        <f>-('Base original'!AB45/'Base original'!AB33*100-100)*'Base original'!AB33/('Base original'!$AC33)</f>
        <v>-5.899075685806352E-3</v>
      </c>
      <c r="AC41" s="13">
        <f>(('Base original'!Y45-'Base original'!AA45)/('Base original'!Y33-'Base original'!AA33)*100-100)*(('Base original'!Y33-'Base original'!AA33)/'Base original'!AC33)</f>
        <v>0.86250696079842237</v>
      </c>
      <c r="AD41" s="13">
        <f>(('Base original'!Z45-'Base original'!AB45)/('Base original'!Z33-'Base original'!AB33)*100-100)*(('Base original'!Z33-'Base original'!AB33)/'Base original'!AC33)</f>
        <v>0.21697953575161433</v>
      </c>
      <c r="AE41" s="9">
        <f>('Base original'!AC45/'Base original'!AC33*100-100)*'Base original'!AC33/('Base original'!$AC33)</f>
        <v>18.655028485217187</v>
      </c>
      <c r="AF41" s="13">
        <f>('Base original'!AC45/'Base original'!AC33*100-100)*'Base original'!AC33/('Base original'!$AN33)</f>
        <v>11.450713575820673</v>
      </c>
      <c r="AG41" s="13">
        <f>('Base original'!AD45/'Base original'!AD33*100-100)*'Base original'!AD33/('Base original'!$AN33)</f>
        <v>3.6920186039775018</v>
      </c>
      <c r="AH41" s="13">
        <f>('Base original'!AE45/'Base original'!AE33*100-100)*'Base original'!AE33/('Base original'!$AN33)</f>
        <v>2.7635076831181857</v>
      </c>
      <c r="AI41" s="13">
        <f>('Base original'!AF45/'Base original'!AF33*100-100)*'Base original'!AF33/('Base original'!$AN33)</f>
        <v>1.4452154734759102</v>
      </c>
      <c r="AJ41" s="13">
        <f>('Base original'!AG45/'Base original'!AG33*100-100)*'Base original'!AG33/('Base original'!$AN33)</f>
        <v>-0.30291971150685182</v>
      </c>
      <c r="AK41" s="13">
        <f>('Base original'!AH45/'Base original'!AH33*100-100)*'Base original'!AH33/('Base original'!$AN33)</f>
        <v>0.11062906104418203</v>
      </c>
      <c r="AL41" s="13">
        <f>('Base original'!AI45/'Base original'!AI33*100-100)*'Base original'!AI33/('Base original'!$AN33)</f>
        <v>2.9033764664612356</v>
      </c>
      <c r="AM41" s="13">
        <f>('Base original'!AJ45/'Base original'!AJ33*100-100)*'Base original'!AJ33/('Base original'!$AN33)</f>
        <v>-2.6795864131123537</v>
      </c>
      <c r="AN41" s="13">
        <f>('Base original'!AK45/'Base original'!AK33*100-100)*'Base original'!AK33/('Base original'!$AN33)</f>
        <v>-0.35105363052398314</v>
      </c>
      <c r="AO41" s="13">
        <f>-('Base original'!AL45/'Base original'!AL33*100-100)*'Base original'!AL33/('Base original'!$AN33)</f>
        <v>3.4439710156488868E-3</v>
      </c>
      <c r="AP41" s="13">
        <f>-('Base original'!AM45/'Base original'!AM33*100-100)*'Base original'!AM33/('Base original'!$AN33)</f>
        <v>-1.756016841971143E-2</v>
      </c>
      <c r="AQ41" s="13">
        <f>(('Base original'!AJ45-'Base original'!AL45)/('Base original'!AJ33-'Base original'!AL33)*100-100)*(('Base original'!AJ33-'Base original'!AL33)/'Base original'!AN33)</f>
        <v>-2.676142442096705</v>
      </c>
      <c r="AR41" s="13">
        <f>(('Base original'!AK45-'Base original'!AM45)/('Base original'!AK33-'Base original'!AM33)*100-100)*(('Base original'!AK33-'Base original'!AM33)/'Base original'!AN33)</f>
        <v>-0.36861379894369461</v>
      </c>
      <c r="AS41" s="9">
        <f>('Base original'!AN45/'Base original'!AN33*100-100)*'Base original'!AN33/('Base original'!$AN33)</f>
        <v>19.017784911350446</v>
      </c>
    </row>
    <row r="42" spans="1:45" ht="15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9">
        <f>'Base original'!G46</f>
        <v>36.851581681413002</v>
      </c>
      <c r="H42" s="13"/>
      <c r="I42" s="13"/>
      <c r="J42" s="9"/>
      <c r="K42" s="9">
        <f>'Base original'!K46</f>
        <v>14.910910610780199</v>
      </c>
      <c r="L42" s="13"/>
      <c r="M42" s="9"/>
      <c r="N42" s="9">
        <f>'Base original'!N46</f>
        <v>5.8315002485440504</v>
      </c>
      <c r="O42" s="13"/>
      <c r="P42" s="9"/>
      <c r="Q42" s="11">
        <f>'Base original'!Q46</f>
        <v>5.77</v>
      </c>
      <c r="R42" s="13">
        <f>('Base original'!S46/'Base original'!S34*100-100)*'Base original'!S34/'Base original'!$V34</f>
        <v>2.7098104021180962</v>
      </c>
      <c r="S42" s="13">
        <f>('Base original'!T46/'Base original'!T34*100-100)*'Base original'!T34/'Base original'!$V34</f>
        <v>2.015723810595607</v>
      </c>
      <c r="T42" s="13">
        <f>('Base original'!U46/'Base original'!U34*100-100)*'Base original'!U34/'Base original'!$V34</f>
        <v>1.9679442756365833</v>
      </c>
      <c r="U42" s="9">
        <f>('Base original'!V46/'Base original'!V34*100-100)*'Base original'!V34/'Base original'!$V34</f>
        <v>6.6934784883502658</v>
      </c>
      <c r="V42" s="13">
        <f>('Base original'!V46/'Base original'!V34*100-100)*'Base original'!V34/('Base original'!$AC34)</f>
        <v>1.4729852412544451</v>
      </c>
      <c r="W42" s="13">
        <f>('Base original'!W46/'Base original'!W34*100-100)*'Base original'!W34/('Base original'!$AC34)</f>
        <v>15.63701006849848</v>
      </c>
      <c r="X42" s="13">
        <f>('Base original'!X46/'Base original'!X34*100-100)*'Base original'!X34/('Base original'!$AC34)</f>
        <v>0.44982054754018314</v>
      </c>
      <c r="Y42" s="13">
        <f>('Base original'!Y46/'Base original'!Y34*100-100)*'Base original'!Y34/('Base original'!$AC34)</f>
        <v>0.72828088649362865</v>
      </c>
      <c r="Z42" s="13">
        <f>('Base original'!Z46/'Base original'!Z34*100-100)*'Base original'!Z34/('Base original'!$AC34)</f>
        <v>0.26331859638436061</v>
      </c>
      <c r="AA42" s="13">
        <f>-('Base original'!AA46/'Base original'!AA34*100-100)*'Base original'!AA34/('Base original'!$AC34)</f>
        <v>7.0646982546156742E-2</v>
      </c>
      <c r="AB42" s="13">
        <f>-('Base original'!AB46/'Base original'!AB34*100-100)*'Base original'!AB34/('Base original'!$AC34)</f>
        <v>-1.2252428707266665E-2</v>
      </c>
      <c r="AC42" s="13">
        <f>(('Base original'!Y46-'Base original'!AA46)/('Base original'!Y34-'Base original'!AA34)*100-100)*(('Base original'!Y34-'Base original'!AA34)/'Base original'!AC34)</f>
        <v>0.79892786903978597</v>
      </c>
      <c r="AD42" s="13">
        <f>(('Base original'!Z46-'Base original'!AB46)/('Base original'!Z34-'Base original'!AB34)*100-100)*(('Base original'!Z34-'Base original'!AB34)/'Base original'!AC34)</f>
        <v>0.25106616767709389</v>
      </c>
      <c r="AE42" s="9">
        <f>('Base original'!AC46/'Base original'!AC34*100-100)*'Base original'!AC34/('Base original'!$AC34)</f>
        <v>18.609809894009956</v>
      </c>
      <c r="AF42" s="13">
        <f>('Base original'!AC46/'Base original'!AC34*100-100)*'Base original'!AC34/('Base original'!$AN34)</f>
        <v>11.562016261900729</v>
      </c>
      <c r="AG42" s="13">
        <f>('Base original'!AD46/'Base original'!AD34*100-100)*'Base original'!AD34/('Base original'!$AN34)</f>
        <v>3.4060965863991242</v>
      </c>
      <c r="AH42" s="13">
        <f>('Base original'!AE46/'Base original'!AE34*100-100)*'Base original'!AE34/('Base original'!$AN34)</f>
        <v>3.0339729659363344</v>
      </c>
      <c r="AI42" s="13">
        <f>('Base original'!AF46/'Base original'!AF34*100-100)*'Base original'!AF34/('Base original'!$AN34)</f>
        <v>1.3606921329279398</v>
      </c>
      <c r="AJ42" s="13">
        <f>('Base original'!AG46/'Base original'!AG34*100-100)*'Base original'!AG34/('Base original'!$AN34)</f>
        <v>-0.43387203595795815</v>
      </c>
      <c r="AK42" s="13">
        <f>('Base original'!AH46/'Base original'!AH34*100-100)*'Base original'!AH34/('Base original'!$AN34)</f>
        <v>0.15368944420622371</v>
      </c>
      <c r="AL42" s="13">
        <f>('Base original'!AI46/'Base original'!AI34*100-100)*'Base original'!AI34/('Base original'!$AN34)</f>
        <v>2.979215955736576</v>
      </c>
      <c r="AM42" s="13">
        <f>('Base original'!AJ46/'Base original'!AJ34*100-100)*'Base original'!AJ34/('Base original'!$AN34)</f>
        <v>-2.7033928696034071</v>
      </c>
      <c r="AN42" s="13">
        <f>('Base original'!AK46/'Base original'!AK34*100-100)*'Base original'!AK34/('Base original'!$AN34)</f>
        <v>-0.3329015668171168</v>
      </c>
      <c r="AO42" s="13">
        <f>-('Base original'!AL46/'Base original'!AL34*100-100)*'Base original'!AL34/('Base original'!$AN34)</f>
        <v>8.7001155471442479E-2</v>
      </c>
      <c r="AP42" s="13">
        <f>-('Base original'!AM46/'Base original'!AM34*100-100)*'Base original'!AM34/('Base original'!$AN34)</f>
        <v>-2.9693227123361177E-4</v>
      </c>
      <c r="AQ42" s="13">
        <f>(('Base original'!AJ46-'Base original'!AL46)/('Base original'!AJ34-'Base original'!AL34)*100-100)*(('Base original'!AJ34-'Base original'!AL34)/'Base original'!AN34)</f>
        <v>-2.6163917141319648</v>
      </c>
      <c r="AR42" s="13">
        <f>(('Base original'!AK46-'Base original'!AM46)/('Base original'!AK34-'Base original'!AM34)*100-100)*(('Base original'!AK34-'Base original'!AM34)/'Base original'!AN34)</f>
        <v>-0.33319849908835031</v>
      </c>
      <c r="AS42" s="9">
        <f>('Base original'!AN46/'Base original'!AN34*100-100)*'Base original'!AN34/('Base original'!$AN34)</f>
        <v>19.112221097928654</v>
      </c>
    </row>
    <row r="43" spans="1:45" ht="15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9">
        <f>'Base original'!G47</f>
        <v>36.334171451960003</v>
      </c>
      <c r="H43" s="13"/>
      <c r="I43" s="13"/>
      <c r="J43" s="9"/>
      <c r="K43" s="9">
        <f>'Base original'!K47</f>
        <v>13.5112458646691</v>
      </c>
      <c r="L43" s="13"/>
      <c r="M43" s="9"/>
      <c r="N43" s="9">
        <f>'Base original'!N47</f>
        <v>5.3235662820483602</v>
      </c>
      <c r="O43" s="13"/>
      <c r="P43" s="9"/>
      <c r="Q43" s="11">
        <f>'Base original'!Q47</f>
        <v>5.92</v>
      </c>
      <c r="R43" s="13">
        <f>('Base original'!S47/'Base original'!S35*100-100)*'Base original'!S35/'Base original'!$V35</f>
        <v>2.4970355053360906</v>
      </c>
      <c r="S43" s="13">
        <f>('Base original'!T47/'Base original'!T35*100-100)*'Base original'!T35/'Base original'!$V35</f>
        <v>1.2886976803441788</v>
      </c>
      <c r="T43" s="13">
        <f>('Base original'!U47/'Base original'!U35*100-100)*'Base original'!U35/'Base original'!$V35</f>
        <v>1.5915171352691557</v>
      </c>
      <c r="U43" s="9">
        <f>('Base original'!V47/'Base original'!V35*100-100)*'Base original'!V35/'Base original'!$V35</f>
        <v>5.3772503209494431</v>
      </c>
      <c r="V43" s="13">
        <f>('Base original'!V47/'Base original'!V35*100-100)*'Base original'!V35/('Base original'!$AC35)</f>
        <v>1.148333169395366</v>
      </c>
      <c r="W43" s="13">
        <f>('Base original'!W47/'Base original'!W35*100-100)*'Base original'!W35/('Base original'!$AC35)</f>
        <v>11.749957620290353</v>
      </c>
      <c r="X43" s="13">
        <f>('Base original'!X47/'Base original'!X35*100-100)*'Base original'!X35/('Base original'!$AC35)</f>
        <v>0.40203171467258769</v>
      </c>
      <c r="Y43" s="13">
        <f>('Base original'!Y47/'Base original'!Y35*100-100)*'Base original'!Y35/('Base original'!$AC35)</f>
        <v>4.3750510126134543</v>
      </c>
      <c r="Z43" s="13">
        <f>('Base original'!Z47/'Base original'!Z35*100-100)*'Base original'!Z35/('Base original'!$AC35)</f>
        <v>0.2500926075136608</v>
      </c>
      <c r="AA43" s="13">
        <f>-('Base original'!AA47/'Base original'!AA35*100-100)*'Base original'!AA35/('Base original'!$AC35)</f>
        <v>-3.4267919292290214</v>
      </c>
      <c r="AB43" s="13">
        <f>-('Base original'!AB47/'Base original'!AB35*100-100)*'Base original'!AB35/('Base original'!$AC35)</f>
        <v>-1.3394081071861332E-2</v>
      </c>
      <c r="AC43" s="13">
        <f>(('Base original'!Y47-'Base original'!AA47)/('Base original'!Y35-'Base original'!AA35)*100-100)*(('Base original'!Y35-'Base original'!AA35)/'Base original'!AC35)</f>
        <v>0.94825908338443399</v>
      </c>
      <c r="AD43" s="13">
        <f>(('Base original'!Z47-'Base original'!AB47)/('Base original'!Z35-'Base original'!AB35)*100-100)*(('Base original'!Z35-'Base original'!AB35)/'Base original'!AC35)</f>
        <v>0.23669852644179953</v>
      </c>
      <c r="AE43" s="9">
        <f>('Base original'!AC47/'Base original'!AC35*100-100)*'Base original'!AC35/('Base original'!$AC35)</f>
        <v>14.485280114184548</v>
      </c>
      <c r="AF43" s="13">
        <f>('Base original'!AC47/'Base original'!AC35*100-100)*'Base original'!AC35/('Base original'!$AN35)</f>
        <v>9.1425446533536618</v>
      </c>
      <c r="AG43" s="13">
        <f>('Base original'!AD47/'Base original'!AD35*100-100)*'Base original'!AD35/('Base original'!$AN35)</f>
        <v>3.090532511551356</v>
      </c>
      <c r="AH43" s="13">
        <f>('Base original'!AE47/'Base original'!AE35*100-100)*'Base original'!AE35/('Base original'!$AN35)</f>
        <v>2.5217487788189477</v>
      </c>
      <c r="AI43" s="13">
        <f>('Base original'!AF47/'Base original'!AF35*100-100)*'Base original'!AF35/('Base original'!$AN35)</f>
        <v>1.2588269793171949</v>
      </c>
      <c r="AJ43" s="13">
        <f>('Base original'!AG47/'Base original'!AG35*100-100)*'Base original'!AG35/('Base original'!$AN35)</f>
        <v>-0.60893938873581022</v>
      </c>
      <c r="AK43" s="13">
        <f>('Base original'!AH47/'Base original'!AH35*100-100)*'Base original'!AH35/('Base original'!$AN35)</f>
        <v>0.17396381235684633</v>
      </c>
      <c r="AL43" s="13">
        <f>('Base original'!AI47/'Base original'!AI35*100-100)*'Base original'!AI35/('Base original'!$AN35)</f>
        <v>3.2618545044342921</v>
      </c>
      <c r="AM43" s="13">
        <f>('Base original'!AJ47/'Base original'!AJ35*100-100)*'Base original'!AJ35/('Base original'!$AN35)</f>
        <v>-2.0205956246185877</v>
      </c>
      <c r="AN43" s="13">
        <f>('Base original'!AK47/'Base original'!AK35*100-100)*'Base original'!AK35/('Base original'!$AN35)</f>
        <v>-0.28122168299751399</v>
      </c>
      <c r="AO43" s="13">
        <f>-('Base original'!AL47/'Base original'!AL35*100-100)*'Base original'!AL35/('Base original'!$AN35)</f>
        <v>-0.20553355507004825</v>
      </c>
      <c r="AP43" s="13">
        <f>-('Base original'!AM47/'Base original'!AM35*100-100)*'Base original'!AM35/('Base original'!$AN35)</f>
        <v>1.9549464106919729E-2</v>
      </c>
      <c r="AQ43" s="13">
        <f>(('Base original'!AJ47-'Base original'!AL47)/('Base original'!AJ35-'Base original'!AL35)*100-100)*(('Base original'!AJ35-'Base original'!AL35)/'Base original'!AN35)</f>
        <v>-2.2261291796886362</v>
      </c>
      <c r="AR43" s="13">
        <f>(('Base original'!AK47-'Base original'!AM47)/('Base original'!AK35-'Base original'!AM35)*100-100)*(('Base original'!AK35-'Base original'!AM35)/'Base original'!AN35)</f>
        <v>-0.26167221889059422</v>
      </c>
      <c r="AS43" s="9">
        <f>('Base original'!AN47/'Base original'!AN35*100-100)*'Base original'!AN35/('Base original'!$AN35)</f>
        <v>16.352730452517235</v>
      </c>
    </row>
    <row r="44" spans="1:45" ht="15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9">
        <f>'Base original'!G48</f>
        <v>36.189776794957403</v>
      </c>
      <c r="H44" s="13"/>
      <c r="I44" s="13"/>
      <c r="J44" s="9"/>
      <c r="K44" s="9">
        <f>'Base original'!K48</f>
        <v>12.2157947060754</v>
      </c>
      <c r="L44" s="13"/>
      <c r="M44" s="9"/>
      <c r="N44" s="9">
        <f>'Base original'!N48</f>
        <v>5.1172565620763102</v>
      </c>
      <c r="O44" s="13"/>
      <c r="P44" s="9"/>
      <c r="Q44" s="11">
        <f>'Base original'!Q48</f>
        <v>5.53</v>
      </c>
      <c r="R44" s="13">
        <f>('Base original'!S48/'Base original'!S36*100-100)*'Base original'!S36/'Base original'!$V36</f>
        <v>2.1384688090737241</v>
      </c>
      <c r="S44" s="13">
        <f>('Base original'!T48/'Base original'!T36*100-100)*'Base original'!T36/'Base original'!$V36</f>
        <v>2.7410207939508582</v>
      </c>
      <c r="T44" s="13">
        <f>('Base original'!U48/'Base original'!U36*100-100)*'Base original'!U36/'Base original'!$V36</f>
        <v>-1.1539067422810381</v>
      </c>
      <c r="U44" s="9">
        <f>('Base original'!V48/'Base original'!V36*100-100)*'Base original'!V36/'Base original'!$V36</f>
        <v>3.7255828607435575</v>
      </c>
      <c r="V44" s="13">
        <f>('Base original'!V48/'Base original'!V36*100-100)*'Base original'!V36/('Base original'!$AC36)</f>
        <v>0.78390752211473058</v>
      </c>
      <c r="W44" s="13">
        <f>('Base original'!W48/'Base original'!W36*100-100)*'Base original'!W36/('Base original'!$AC36)</f>
        <v>10.27614924074496</v>
      </c>
      <c r="X44" s="13">
        <f>('Base original'!X48/'Base original'!X36*100-100)*'Base original'!X36/('Base original'!$AC36)</f>
        <v>0.34492759627933939</v>
      </c>
      <c r="Y44" s="13">
        <f>('Base original'!Y48/'Base original'!Y36*100-100)*'Base original'!Y36/('Base original'!$AC36)</f>
        <v>5.0096331130492393</v>
      </c>
      <c r="Z44" s="13">
        <f>('Base original'!Z48/'Base original'!Z36*100-100)*'Base original'!Z36/('Base original'!$AC36)</f>
        <v>0.23927409831990218</v>
      </c>
      <c r="AA44" s="13">
        <f>-('Base original'!AA48/'Base original'!AA36*100-100)*'Base original'!AA36/('Base original'!$AC36)</f>
        <v>-4.1668910940316124</v>
      </c>
      <c r="AB44" s="13">
        <f>-('Base original'!AB48/'Base original'!AB36*100-100)*'Base original'!AB36/('Base original'!$AC36)</f>
        <v>-1.8851898655507449E-2</v>
      </c>
      <c r="AC44" s="13">
        <f>(('Base original'!Y48-'Base original'!AA48)/('Base original'!Y36-'Base original'!AA36)*100-100)*(('Base original'!Y36-'Base original'!AA36)/'Base original'!AC36)</f>
        <v>0.84274201901762813</v>
      </c>
      <c r="AD44" s="13">
        <f>(('Base original'!Z48-'Base original'!AB48)/('Base original'!Z36-'Base original'!AB36)*100-100)*(('Base original'!Z36-'Base original'!AB36)/'Base original'!AC36)</f>
        <v>0.22042219966439469</v>
      </c>
      <c r="AE44" s="9">
        <f>('Base original'!AC48/'Base original'!AC36*100-100)*'Base original'!AC36/('Base original'!$AC36)</f>
        <v>12.468148577821054</v>
      </c>
      <c r="AF44" s="13">
        <f>('Base original'!AC48/'Base original'!AC36*100-100)*'Base original'!AC36/('Base original'!$AN36)</f>
        <v>7.9262647321058175</v>
      </c>
      <c r="AG44" s="13">
        <f>('Base original'!AD48/'Base original'!AD36*100-100)*'Base original'!AD36/('Base original'!$AN36)</f>
        <v>3.0235305428210575</v>
      </c>
      <c r="AH44" s="13">
        <f>('Base original'!AE48/'Base original'!AE36*100-100)*'Base original'!AE36/('Base original'!$AN36)</f>
        <v>2.3028772136845101</v>
      </c>
      <c r="AI44" s="13">
        <f>('Base original'!AF48/'Base original'!AF36*100-100)*'Base original'!AF36/('Base original'!$AN36)</f>
        <v>1.5059705443487585</v>
      </c>
      <c r="AJ44" s="13">
        <f>('Base original'!AG48/'Base original'!AG36*100-100)*'Base original'!AG36/('Base original'!$AN36)</f>
        <v>-0.48557178810790325</v>
      </c>
      <c r="AK44" s="13">
        <f>('Base original'!AH48/'Base original'!AH36*100-100)*'Base original'!AH36/('Base original'!$AN36)</f>
        <v>0.20966376096224076</v>
      </c>
      <c r="AL44" s="13">
        <f>('Base original'!AI48/'Base original'!AI36*100-100)*'Base original'!AI36/('Base original'!$AN36)</f>
        <v>3.4736754768467728</v>
      </c>
      <c r="AM44" s="13">
        <f>('Base original'!AJ48/'Base original'!AJ36*100-100)*'Base original'!AJ36/('Base original'!$AN36)</f>
        <v>-1.2391497028226908</v>
      </c>
      <c r="AN44" s="13">
        <f>('Base original'!AK48/'Base original'!AK36*100-100)*'Base original'!AK36/('Base original'!$AN36)</f>
        <v>-0.25312421392551915</v>
      </c>
      <c r="AO44" s="13">
        <f>-('Base original'!AL48/'Base original'!AL36*100-100)*'Base original'!AL36/('Base original'!$AN36)</f>
        <v>-0.57855081778085693</v>
      </c>
      <c r="AP44" s="13">
        <f>-('Base original'!AM48/'Base original'!AM36*100-100)*'Base original'!AM36/('Base original'!$AN36)</f>
        <v>1.3169834231296553E-2</v>
      </c>
      <c r="AQ44" s="13">
        <f>(('Base original'!AJ48-'Base original'!AL48)/('Base original'!AJ36-'Base original'!AL36)*100-100)*(('Base original'!AJ36-'Base original'!AL36)/'Base original'!AN36)</f>
        <v>-1.8177005206035466</v>
      </c>
      <c r="AR44" s="13">
        <f>(('Base original'!AK48-'Base original'!AM48)/('Base original'!AK36-'Base original'!AM36)*100-100)*(('Base original'!AK36-'Base original'!AM36)/'Base original'!AN36)</f>
        <v>-0.23995437969422265</v>
      </c>
      <c r="AS44" s="9">
        <f>('Base original'!AN48/'Base original'!AN36*100-100)*'Base original'!AN36/('Base original'!$AN36)</f>
        <v>15.898755582363465</v>
      </c>
    </row>
    <row r="45" spans="1:45" ht="15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9">
        <f>'Base original'!G49</f>
        <v>32.2310900560189</v>
      </c>
      <c r="H45" s="13"/>
      <c r="I45" s="13"/>
      <c r="J45" s="9"/>
      <c r="K45" s="9">
        <f>'Base original'!K49</f>
        <v>10.0588162851225</v>
      </c>
      <c r="L45" s="13"/>
      <c r="M45" s="9"/>
      <c r="N45" s="9">
        <f>'Base original'!N49</f>
        <v>4.6835907984627498</v>
      </c>
      <c r="O45" s="13"/>
      <c r="P45" s="9"/>
      <c r="Q45" s="11">
        <f>'Base original'!Q49</f>
        <v>4.9000000000000004</v>
      </c>
      <c r="R45" s="13">
        <f>('Base original'!S49/'Base original'!S37*100-100)*'Base original'!S37/'Base original'!$V37</f>
        <v>2.2827840858469375</v>
      </c>
      <c r="S45" s="13">
        <f>('Base original'!T49/'Base original'!T37*100-100)*'Base original'!T37/'Base original'!$V37</f>
        <v>5.4921448865042528</v>
      </c>
      <c r="T45" s="13">
        <f>('Base original'!U49/'Base original'!U37*100-100)*'Base original'!U37/'Base original'!$V37</f>
        <v>-2.421374620113447</v>
      </c>
      <c r="U45" s="9">
        <f>('Base original'!V49/'Base original'!V37*100-100)*'Base original'!V37/'Base original'!$V37</f>
        <v>5.3535543522377509</v>
      </c>
      <c r="V45" s="13">
        <f>('Base original'!V49/'Base original'!V37*100-100)*'Base original'!V37/('Base original'!$AC37)</f>
        <v>1.1083239060220045</v>
      </c>
      <c r="W45" s="13">
        <f>('Base original'!W49/'Base original'!W37*100-100)*'Base original'!W37/('Base original'!$AC37)</f>
        <v>3.6065614086862454</v>
      </c>
      <c r="X45" s="13">
        <f>('Base original'!X49/'Base original'!X37*100-100)*'Base original'!X37/('Base original'!$AC37)</f>
        <v>0.31438033872739413</v>
      </c>
      <c r="Y45" s="13">
        <f>('Base original'!Y49/'Base original'!Y37*100-100)*'Base original'!Y37/('Base original'!$AC37)</f>
        <v>4.403579099240897</v>
      </c>
      <c r="Z45" s="13">
        <f>('Base original'!Z49/'Base original'!Z37*100-100)*'Base original'!Z37/('Base original'!$AC37)</f>
        <v>0.23035430295279785</v>
      </c>
      <c r="AA45" s="13">
        <f>-('Base original'!AA49/'Base original'!AA37*100-100)*'Base original'!AA37/('Base original'!$AC37)</f>
        <v>-3.7660059351073043</v>
      </c>
      <c r="AB45" s="13">
        <f>-('Base original'!AB49/'Base original'!AB37*100-100)*'Base original'!AB37/('Base original'!$AC37)</f>
        <v>-2.2748512124342129E-2</v>
      </c>
      <c r="AC45" s="13">
        <f>(('Base original'!Y49-'Base original'!AA49)/('Base original'!Y37-'Base original'!AA37)*100-100)*(('Base original'!Y37-'Base original'!AA37)/'Base original'!AC37)</f>
        <v>0.63757316413358978</v>
      </c>
      <c r="AD45" s="13">
        <f>(('Base original'!Z49-'Base original'!AB49)/('Base original'!Z37-'Base original'!AB37)*100-100)*(('Base original'!Z37-'Base original'!AB37)/'Base original'!AC37)</f>
        <v>0.20760579082845579</v>
      </c>
      <c r="AE45" s="9">
        <f>('Base original'!AC49/'Base original'!AC37*100-100)*'Base original'!AC37/('Base original'!$AC37)</f>
        <v>5.8744446083976811</v>
      </c>
      <c r="AF45" s="13">
        <f>('Base original'!AC49/'Base original'!AC37*100-100)*'Base original'!AC37/('Base original'!$AN37)</f>
        <v>3.7531047829041495</v>
      </c>
      <c r="AG45" s="13">
        <f>('Base original'!AD49/'Base original'!AD37*100-100)*'Base original'!AD37/('Base original'!$AN37)</f>
        <v>3.0327034950330032</v>
      </c>
      <c r="AH45" s="13">
        <f>('Base original'!AE49/'Base original'!AE37*100-100)*'Base original'!AE37/('Base original'!$AN37)</f>
        <v>2.9921138186898437</v>
      </c>
      <c r="AI45" s="13">
        <f>('Base original'!AF49/'Base original'!AF37*100-100)*'Base original'!AF37/('Base original'!$AN37)</f>
        <v>1.5243387483453155</v>
      </c>
      <c r="AJ45" s="13">
        <f>('Base original'!AG49/'Base original'!AG37*100-100)*'Base original'!AG37/('Base original'!$AN37)</f>
        <v>-0.63018745883748473</v>
      </c>
      <c r="AK45" s="13">
        <f>('Base original'!AH49/'Base original'!AH37*100-100)*'Base original'!AH37/('Base original'!$AN37)</f>
        <v>0.25348907548501382</v>
      </c>
      <c r="AL45" s="13">
        <f>('Base original'!AI49/'Base original'!AI37*100-100)*'Base original'!AI37/('Base original'!$AN37)</f>
        <v>3.5055077572108853</v>
      </c>
      <c r="AM45" s="13">
        <f>('Base original'!AJ49/'Base original'!AJ37*100-100)*'Base original'!AJ37/('Base original'!$AN37)</f>
        <v>-1.0964449990245393</v>
      </c>
      <c r="AN45" s="13">
        <f>('Base original'!AK49/'Base original'!AK37*100-100)*'Base original'!AK37/('Base original'!$AN37)</f>
        <v>-0.25309627216556385</v>
      </c>
      <c r="AO45" s="13">
        <f>-('Base original'!AL49/'Base original'!AL37*100-100)*'Base original'!AL37/('Base original'!$AN37)</f>
        <v>-0.74331481483906192</v>
      </c>
      <c r="AP45" s="13">
        <f>-('Base original'!AM49/'Base original'!AM37*100-100)*'Base original'!AM37/('Base original'!$AN37)</f>
        <v>2.186605144937874E-2</v>
      </c>
      <c r="AQ45" s="13">
        <f>(('Base original'!AJ49-'Base original'!AL49)/('Base original'!AJ37-'Base original'!AL37)*100-100)*(('Base original'!AJ37-'Base original'!AL37)/'Base original'!AN37)</f>
        <v>-1.8397598138636007</v>
      </c>
      <c r="AR45" s="13">
        <f>(('Base original'!AK49-'Base original'!AM49)/('Base original'!AK37-'Base original'!AM37)*100-100)*(('Base original'!AK37-'Base original'!AM37)/'Base original'!AN37)</f>
        <v>-0.23123022071618513</v>
      </c>
      <c r="AS45" s="9">
        <f>('Base original'!AN49/'Base original'!AN37*100-100)*'Base original'!AN37/('Base original'!$AN37)</f>
        <v>12.360080184250947</v>
      </c>
    </row>
    <row r="46" spans="1:45" ht="15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9">
        <f>'Base original'!G50</f>
        <v>29.9749702923983</v>
      </c>
      <c r="H46" s="13"/>
      <c r="I46" s="13"/>
      <c r="J46" s="9"/>
      <c r="K46" s="9">
        <f>'Base original'!K50</f>
        <v>8.7663514466743102</v>
      </c>
      <c r="L46" s="13"/>
      <c r="M46" s="9"/>
      <c r="N46" s="9">
        <f>'Base original'!N50</f>
        <v>3.94729968911175</v>
      </c>
      <c r="O46" s="13"/>
      <c r="P46" s="9"/>
      <c r="Q46" s="11">
        <f>'Base original'!Q50</f>
        <v>4.42</v>
      </c>
      <c r="R46" s="13">
        <f>('Base original'!S50/'Base original'!S38*100-100)*'Base original'!S38/'Base original'!$V38</f>
        <v>2.4630493104847844</v>
      </c>
      <c r="S46" s="13">
        <f>('Base original'!T50/'Base original'!T38*100-100)*'Base original'!T38/'Base original'!$V38</f>
        <v>6.8407036718046195</v>
      </c>
      <c r="T46" s="13">
        <f>('Base original'!U50/'Base original'!U38*100-100)*'Base original'!U38/'Base original'!$V38</f>
        <v>-1.4978270123647432</v>
      </c>
      <c r="U46" s="9">
        <f>('Base original'!V50/'Base original'!V38*100-100)*'Base original'!V38/'Base original'!$V38</f>
        <v>7.8059259699246581</v>
      </c>
      <c r="V46" s="13">
        <f>('Base original'!V50/'Base original'!V38*100-100)*'Base original'!V38/('Base original'!$AC38)</f>
        <v>1.5931481496447986</v>
      </c>
      <c r="W46" s="13">
        <f>('Base original'!W50/'Base original'!W38*100-100)*'Base original'!W38/('Base original'!$AC38)</f>
        <v>0.45683043327164352</v>
      </c>
      <c r="X46" s="13">
        <f>('Base original'!X50/'Base original'!X38*100-100)*'Base original'!X38/('Base original'!$AC38)</f>
        <v>0.31721529422223677</v>
      </c>
      <c r="Y46" s="13">
        <f>('Base original'!Y50/'Base original'!Y38*100-100)*'Base original'!Y38/('Base original'!$AC38)</f>
        <v>5.6720923278349353</v>
      </c>
      <c r="Z46" s="13">
        <f>('Base original'!Z50/'Base original'!Z38*100-100)*'Base original'!Z38/('Base original'!$AC38)</f>
        <v>0.21356469171522557</v>
      </c>
      <c r="AA46" s="13">
        <f>-('Base original'!AA50/'Base original'!AA38*100-100)*'Base original'!AA38/('Base original'!$AC38)</f>
        <v>-5.5047966185253738</v>
      </c>
      <c r="AB46" s="13">
        <f>-('Base original'!AB50/'Base original'!AB38*100-100)*'Base original'!AB38/('Base original'!$AC38)</f>
        <v>-1.2122877486200128E-2</v>
      </c>
      <c r="AC46" s="13">
        <f>(('Base original'!Y50-'Base original'!AA50)/('Base original'!Y38-'Base original'!AA38)*100-100)*(('Base original'!Y38-'Base original'!AA38)/'Base original'!AC38)</f>
        <v>0.16729570930956031</v>
      </c>
      <c r="AD46" s="13">
        <f>(('Base original'!Z50-'Base original'!AB50)/('Base original'!Z38-'Base original'!AB38)*100-100)*(('Base original'!Z38-'Base original'!AB38)/'Base original'!AC38)</f>
        <v>0.20144181422902546</v>
      </c>
      <c r="AE46" s="9">
        <f>('Base original'!AC50/'Base original'!AC38*100-100)*'Base original'!AC38/('Base original'!$AC38)</f>
        <v>2.7359314006772739</v>
      </c>
      <c r="AF46" s="13">
        <f>('Base original'!AC50/'Base original'!AC38*100-100)*'Base original'!AC38/('Base original'!$AN38)</f>
        <v>1.7415897971467873</v>
      </c>
      <c r="AG46" s="13">
        <f>('Base original'!AD50/'Base original'!AD38*100-100)*'Base original'!AD38/('Base original'!$AN38)</f>
        <v>2.3444131764560621</v>
      </c>
      <c r="AH46" s="13">
        <f>('Base original'!AE50/'Base original'!AE38*100-100)*'Base original'!AE38/('Base original'!$AN38)</f>
        <v>3.1748869465008713</v>
      </c>
      <c r="AI46" s="13">
        <f>('Base original'!AF50/'Base original'!AF38*100-100)*'Base original'!AF38/('Base original'!$AN38)</f>
        <v>1.4326540691542722</v>
      </c>
      <c r="AJ46" s="13">
        <f>('Base original'!AG50/'Base original'!AG38*100-100)*'Base original'!AG38/('Base original'!$AN38)</f>
        <v>-0.77478302474058192</v>
      </c>
      <c r="AK46" s="13">
        <f>('Base original'!AH50/'Base original'!AH38*100-100)*'Base original'!AH38/('Base original'!$AN38)</f>
        <v>0.26533489044485709</v>
      </c>
      <c r="AL46" s="13">
        <f>('Base original'!AI50/'Base original'!AI38*100-100)*'Base original'!AI38/('Base original'!$AN38)</f>
        <v>3.8336583031943055</v>
      </c>
      <c r="AM46" s="13">
        <f>('Base original'!AJ50/'Base original'!AJ38*100-100)*'Base original'!AJ38/('Base original'!$AN38)</f>
        <v>-1.1508563255940774</v>
      </c>
      <c r="AN46" s="13">
        <f>('Base original'!AK50/'Base original'!AK38*100-100)*'Base original'!AK38/('Base original'!$AN38)</f>
        <v>-0.23009409549483739</v>
      </c>
      <c r="AO46" s="13">
        <f>-('Base original'!AL50/'Base original'!AL38*100-100)*'Base original'!AL38/('Base original'!$AN38)</f>
        <v>-0.71446210199766491</v>
      </c>
      <c r="AP46" s="13">
        <f>-('Base original'!AM50/'Base original'!AM38*100-100)*'Base original'!AM38/('Base original'!$AN38)</f>
        <v>2.3665351353297944E-2</v>
      </c>
      <c r="AQ46" s="13">
        <f>(('Base original'!AJ50-'Base original'!AL50)/('Base original'!AJ38-'Base original'!AL38)*100-100)*(('Base original'!AJ38-'Base original'!AL38)/'Base original'!AN38)</f>
        <v>-1.865318427591742</v>
      </c>
      <c r="AR46" s="13">
        <f>(('Base original'!AK50-'Base original'!AM50)/('Base original'!AK38-'Base original'!AM38)*100-100)*(('Base original'!AK38-'Base original'!AM38)/'Base original'!AN38)</f>
        <v>-0.20642874414153944</v>
      </c>
      <c r="AS46" s="9">
        <f>('Base original'!AN50/'Base original'!AN38*100-100)*'Base original'!AN38/('Base original'!$AN38)</f>
        <v>9.9460069864232707</v>
      </c>
    </row>
    <row r="47" spans="1:45" ht="15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9">
        <f>'Base original'!G51</f>
        <v>29.566587019095401</v>
      </c>
      <c r="H47" s="13"/>
      <c r="I47" s="13"/>
      <c r="J47" s="9"/>
      <c r="K47" s="9">
        <f>'Base original'!K51</f>
        <v>8.0713683339428606</v>
      </c>
      <c r="L47" s="13"/>
      <c r="M47" s="9"/>
      <c r="N47" s="9">
        <f>'Base original'!N51</f>
        <v>3.7768421556343399</v>
      </c>
      <c r="O47" s="13"/>
      <c r="P47" s="9"/>
      <c r="Q47" s="11">
        <f>'Base original'!Q51</f>
        <v>4.4556453691489804</v>
      </c>
      <c r="R47" s="13">
        <f>('Base original'!S51/'Base original'!S39*100-100)*'Base original'!S39/'Base original'!$V39</f>
        <v>2.2685380745747121</v>
      </c>
      <c r="S47" s="13">
        <f>('Base original'!T51/'Base original'!T39*100-100)*'Base original'!T39/'Base original'!$V39</f>
        <v>6.2718405591183091</v>
      </c>
      <c r="T47" s="13">
        <f>('Base original'!U51/'Base original'!U39*100-100)*'Base original'!U39/'Base original'!$V39</f>
        <v>0.27168695518604685</v>
      </c>
      <c r="U47" s="9">
        <f>('Base original'!V51/'Base original'!V39*100-100)*'Base original'!V39/'Base original'!$V39</f>
        <v>8.8120655888790793</v>
      </c>
      <c r="V47" s="13">
        <f>('Base original'!V51/'Base original'!V39*100-100)*'Base original'!V39/('Base original'!$AC39)</f>
        <v>1.8473793739157045</v>
      </c>
      <c r="W47" s="13">
        <f>('Base original'!W51/'Base original'!W39*100-100)*'Base original'!W39/('Base original'!$AC39)</f>
        <v>0.29907459959024574</v>
      </c>
      <c r="X47" s="13">
        <f>('Base original'!X51/'Base original'!X39*100-100)*'Base original'!X39/('Base original'!$AC39)</f>
        <v>0.32704994908083829</v>
      </c>
      <c r="Y47" s="13">
        <f>('Base original'!Y51/'Base original'!Y39*100-100)*'Base original'!Y39/('Base original'!$AC39)</f>
        <v>4.6076809441579796</v>
      </c>
      <c r="Z47" s="13">
        <f>('Base original'!Z51/'Base original'!Z39*100-100)*'Base original'!Z39/('Base original'!$AC39)</f>
        <v>0.19904763054827648</v>
      </c>
      <c r="AA47" s="13">
        <f>-('Base original'!AA51/'Base original'!AA39*100-100)*'Base original'!AA39/('Base original'!$AC39)</f>
        <v>-4.6596064129966646</v>
      </c>
      <c r="AB47" s="13">
        <f>-('Base original'!AB51/'Base original'!AB39*100-100)*'Base original'!AB39/('Base original'!$AC39)</f>
        <v>-8.4529832993201371E-3</v>
      </c>
      <c r="AC47" s="13">
        <f>(('Base original'!Y51-'Base original'!AA51)/('Base original'!Y39-'Base original'!AA39)*100-100)*(('Base original'!Y39-'Base original'!AA39)/'Base original'!AC39)</f>
        <v>-5.1925468838683042E-2</v>
      </c>
      <c r="AD47" s="13">
        <f>(('Base original'!Z51-'Base original'!AB51)/('Base original'!Z39-'Base original'!AB39)*100-100)*(('Base original'!Z39-'Base original'!AB39)/'Base original'!AC39)</f>
        <v>0.1905946472489565</v>
      </c>
      <c r="AE47" s="9">
        <f>('Base original'!AC51/'Base original'!AC39*100-100)*'Base original'!AC39/('Base original'!$AC39)</f>
        <v>2.6121731009970688</v>
      </c>
      <c r="AF47" s="13">
        <f>('Base original'!AC51/'Base original'!AC39*100-100)*'Base original'!AC39/('Base original'!$AN39)</f>
        <v>1.6405647617964298</v>
      </c>
      <c r="AG47" s="13">
        <f>('Base original'!AD51/'Base original'!AD39*100-100)*'Base original'!AD39/('Base original'!$AN39)</f>
        <v>1.2185102321995118</v>
      </c>
      <c r="AH47" s="13">
        <f>('Base original'!AE51/'Base original'!AE39*100-100)*'Base original'!AE39/('Base original'!$AN39)</f>
        <v>2.7702147561083521</v>
      </c>
      <c r="AI47" s="13">
        <f>('Base original'!AF51/'Base original'!AF39*100-100)*'Base original'!AF39/('Base original'!$AN39)</f>
        <v>1.3140697483346604</v>
      </c>
      <c r="AJ47" s="13">
        <f>('Base original'!AG51/'Base original'!AG39*100-100)*'Base original'!AG39/('Base original'!$AN39)</f>
        <v>-0.65501245054542223</v>
      </c>
      <c r="AK47" s="13">
        <f>('Base original'!AH51/'Base original'!AH39*100-100)*'Base original'!AH39/('Base original'!$AN39)</f>
        <v>0.25811181474599632</v>
      </c>
      <c r="AL47" s="13">
        <f>('Base original'!AI51/'Base original'!AI39*100-100)*'Base original'!AI39/('Base original'!$AN39)</f>
        <v>3.9831633233476151</v>
      </c>
      <c r="AM47" s="13">
        <f>('Base original'!AJ51/'Base original'!AJ39*100-100)*'Base original'!AJ39/('Base original'!$AN39)</f>
        <v>-1.1167570437222709</v>
      </c>
      <c r="AN47" s="13">
        <f>('Base original'!AK51/'Base original'!AK39*100-100)*'Base original'!AK39/('Base original'!$AN39)</f>
        <v>-0.21627292606777651</v>
      </c>
      <c r="AO47" s="13">
        <f>-('Base original'!AL51/'Base original'!AL39*100-100)*'Base original'!AL39/('Base original'!$AN39)</f>
        <v>-0.57474751305095184</v>
      </c>
      <c r="AP47" s="13">
        <f>-('Base original'!AM51/'Base original'!AM39*100-100)*'Base original'!AM39/('Base original'!$AN39)</f>
        <v>3.6024420765234523E-2</v>
      </c>
      <c r="AQ47" s="13">
        <f>(('Base original'!AJ51-'Base original'!AL51)/('Base original'!AJ39-'Base original'!AL39)*100-100)*(('Base original'!AJ39-'Base original'!AL39)/'Base original'!AN39)</f>
        <v>-1.6915045567732228</v>
      </c>
      <c r="AR47" s="13">
        <f>(('Base original'!AK51-'Base original'!AM51)/('Base original'!AK39-'Base original'!AM39)*100-100)*(('Base original'!AK39-'Base original'!AM39)/'Base original'!AN39)</f>
        <v>-0.18024850530254194</v>
      </c>
      <c r="AS47" s="9">
        <f>('Base original'!AN51/'Base original'!AN39*100-100)*'Base original'!AN39/('Base original'!$AN39)</f>
        <v>8.6578691239113823</v>
      </c>
    </row>
    <row r="48" spans="1:45" ht="15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9">
        <f>'Base original'!G52</f>
        <v>28.9061914956599</v>
      </c>
      <c r="H48" s="13"/>
      <c r="I48" s="13"/>
      <c r="J48" s="9"/>
      <c r="K48" s="9">
        <f>'Base original'!K52</f>
        <v>7.9845183487956701</v>
      </c>
      <c r="L48" s="13"/>
      <c r="M48" s="9"/>
      <c r="N48" s="9">
        <f>'Base original'!N52</f>
        <v>3.49696459618111</v>
      </c>
      <c r="O48" s="13"/>
      <c r="P48" s="9"/>
      <c r="Q48" s="11">
        <f>'Base original'!Q52</f>
        <v>4.6100000000000003</v>
      </c>
      <c r="R48" s="13">
        <f>('Base original'!S52/'Base original'!S40*100-100)*'Base original'!S40/'Base original'!$V40</f>
        <v>2.1979278858526299</v>
      </c>
      <c r="S48" s="13">
        <f>('Base original'!T52/'Base original'!T40*100-100)*'Base original'!T40/'Base original'!$V40</f>
        <v>6.7272224710961979</v>
      </c>
      <c r="T48" s="13">
        <f>('Base original'!U52/'Base original'!U40*100-100)*'Base original'!U40/'Base original'!$V40</f>
        <v>1.7804550263541681</v>
      </c>
      <c r="U48" s="9">
        <f>('Base original'!V52/'Base original'!V40*100-100)*'Base original'!V40/'Base original'!$V40</f>
        <v>10.705605383303009</v>
      </c>
      <c r="V48" s="13">
        <f>('Base original'!V52/'Base original'!V40*100-100)*'Base original'!V40/('Base original'!$AC40)</f>
        <v>2.2396318326018805</v>
      </c>
      <c r="W48" s="13">
        <f>('Base original'!W52/'Base original'!W40*100-100)*'Base original'!W40/('Base original'!$AC40)</f>
        <v>-0.48832428401371269</v>
      </c>
      <c r="X48" s="13">
        <f>('Base original'!X52/'Base original'!X40*100-100)*'Base original'!X40/('Base original'!$AC40)</f>
        <v>0.31744069422206023</v>
      </c>
      <c r="Y48" s="13">
        <f>('Base original'!Y52/'Base original'!Y40*100-100)*'Base original'!Y40/('Base original'!$AC40)</f>
        <v>4.0627224527477948</v>
      </c>
      <c r="Z48" s="13">
        <f>('Base original'!Z52/'Base original'!Z40*100-100)*'Base original'!Z40/('Base original'!$AC40)</f>
        <v>0.15513119353314289</v>
      </c>
      <c r="AA48" s="13">
        <f>-('Base original'!AA52/'Base original'!AA40*100-100)*'Base original'!AA40/('Base original'!$AC40)</f>
        <v>-3.6003198334632738</v>
      </c>
      <c r="AB48" s="13">
        <f>-('Base original'!AB52/'Base original'!AB40*100-100)*'Base original'!AB40/('Base original'!$AC40)</f>
        <v>-8.5740891027315507E-3</v>
      </c>
      <c r="AC48" s="13">
        <f>(('Base original'!Y52-'Base original'!AA52)/('Base original'!Y40-'Base original'!AA40)*100-100)*(('Base original'!Y40-'Base original'!AA40)/'Base original'!AC40)</f>
        <v>0.4624026192845232</v>
      </c>
      <c r="AD48" s="13">
        <f>(('Base original'!Z52-'Base original'!AB52)/('Base original'!Z40-'Base original'!AB40)*100-100)*(('Base original'!Z40-'Base original'!AB40)/'Base original'!AC40)</f>
        <v>0.14655710443041134</v>
      </c>
      <c r="AE48" s="9">
        <f>('Base original'!AC52/'Base original'!AC40*100-100)*'Base original'!AC40/('Base original'!$AC40)</f>
        <v>2.677707966525162</v>
      </c>
      <c r="AF48" s="13">
        <f>('Base original'!AC52/'Base original'!AC40*100-100)*'Base original'!AC40/('Base original'!$AN40)</f>
        <v>1.6615114322478477</v>
      </c>
      <c r="AG48" s="13">
        <f>('Base original'!AD52/'Base original'!AD40*100-100)*'Base original'!AD40/('Base original'!$AN40)</f>
        <v>4.2066712857571353E-3</v>
      </c>
      <c r="AH48" s="13">
        <f>('Base original'!AE52/'Base original'!AE40*100-100)*'Base original'!AE40/('Base original'!$AN40)</f>
        <v>2.5207859051766786</v>
      </c>
      <c r="AI48" s="13">
        <f>('Base original'!AF52/'Base original'!AF40*100-100)*'Base original'!AF40/('Base original'!$AN40)</f>
        <v>1.2653419776304065</v>
      </c>
      <c r="AJ48" s="13">
        <f>('Base original'!AG52/'Base original'!AG40*100-100)*'Base original'!AG40/('Base original'!$AN40)</f>
        <v>-0.80149460556270335</v>
      </c>
      <c r="AK48" s="13">
        <f>('Base original'!AH52/'Base original'!AH40*100-100)*'Base original'!AH40/('Base original'!$AN40)</f>
        <v>0.22864495694348219</v>
      </c>
      <c r="AL48" s="13">
        <f>('Base original'!AI52/'Base original'!AI40*100-100)*'Base original'!AI40/('Base original'!$AN40)</f>
        <v>3.7446797980797792</v>
      </c>
      <c r="AM48" s="13">
        <f>('Base original'!AJ52/'Base original'!AJ40*100-100)*'Base original'!AJ40/('Base original'!$AN40)</f>
        <v>-1.016777194892605</v>
      </c>
      <c r="AN48" s="13">
        <f>('Base original'!AK52/'Base original'!AK40*100-100)*'Base original'!AK40/('Base original'!$AN40)</f>
        <v>-0.18670196971196668</v>
      </c>
      <c r="AO48" s="13">
        <f>-('Base original'!AL52/'Base original'!AL40*100-100)*'Base original'!AL40/('Base original'!$AN40)</f>
        <v>-0.45333069385331126</v>
      </c>
      <c r="AP48" s="13">
        <f>-('Base original'!AM52/'Base original'!AM40*100-100)*'Base original'!AM40/('Base original'!$AN40)</f>
        <v>5.1964762941700472E-2</v>
      </c>
      <c r="AQ48" s="13">
        <f>(('Base original'!AJ52-'Base original'!AL52)/('Base original'!AJ40-'Base original'!AL40)*100-100)*(('Base original'!AJ40-'Base original'!AL40)/'Base original'!AN40)</f>
        <v>-1.470107888745916</v>
      </c>
      <c r="AR48" s="13">
        <f>(('Base original'!AK52-'Base original'!AM52)/('Base original'!AK40-'Base original'!AM40)*100-100)*(('Base original'!AK40-'Base original'!AM40)/'Base original'!AN40)</f>
        <v>-0.13473720677026621</v>
      </c>
      <c r="AS48" s="9">
        <f>('Base original'!AN52/'Base original'!AN40*100-100)*'Base original'!AN40/('Base original'!$AN40)</f>
        <v>7.0188310402850513</v>
      </c>
    </row>
    <row r="49" spans="1:45" ht="15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9">
        <f>'Base original'!G53</f>
        <v>27.909352390439899</v>
      </c>
      <c r="H49" s="13"/>
      <c r="I49" s="13"/>
      <c r="J49" s="9"/>
      <c r="K49" s="9">
        <f>'Base original'!K53</f>
        <v>7.2408472343698298</v>
      </c>
      <c r="L49" s="13"/>
      <c r="M49" s="9"/>
      <c r="N49" s="9">
        <f>'Base original'!N53</f>
        <v>2.7133157939572001</v>
      </c>
      <c r="O49" s="13"/>
      <c r="P49" s="9"/>
      <c r="Q49" s="11">
        <f>'Base original'!Q53</f>
        <v>4.62</v>
      </c>
      <c r="R49" s="13">
        <f>('Base original'!S53/'Base original'!S41*100-100)*'Base original'!S41/'Base original'!$V41</f>
        <v>2.337641454443125</v>
      </c>
      <c r="S49" s="13">
        <f>('Base original'!T53/'Base original'!T41*100-100)*'Base original'!T41/'Base original'!$V41</f>
        <v>9.5103616007718372</v>
      </c>
      <c r="T49" s="13">
        <f>('Base original'!U53/'Base original'!U41*100-100)*'Base original'!U41/'Base original'!$V41</f>
        <v>4.7536732929991379</v>
      </c>
      <c r="U49" s="9">
        <f>('Base original'!V53/'Base original'!V41*100-100)*'Base original'!V41/'Base original'!$V41</f>
        <v>16.601676348214099</v>
      </c>
      <c r="V49" s="13">
        <f>('Base original'!V53/'Base original'!V41*100-100)*'Base original'!V41/('Base original'!$AC41)</f>
        <v>3.3071534536019511</v>
      </c>
      <c r="W49" s="13">
        <f>('Base original'!W53/'Base original'!W41*100-100)*'Base original'!W41/('Base original'!$AC41)</f>
        <v>-0.52192923624556076</v>
      </c>
      <c r="X49" s="13">
        <f>('Base original'!X53/'Base original'!X41*100-100)*'Base original'!X41/('Base original'!$AC41)</f>
        <v>0.28368765928651718</v>
      </c>
      <c r="Y49" s="13">
        <f>('Base original'!Y53/'Base original'!Y41*100-100)*'Base original'!Y41/('Base original'!$AC41)</f>
        <v>7.4489532385839237</v>
      </c>
      <c r="Z49" s="13">
        <f>('Base original'!Z53/'Base original'!Z41*100-100)*'Base original'!Z41/('Base original'!$AC41)</f>
        <v>0.11992160050291002</v>
      </c>
      <c r="AA49" s="13">
        <f>-('Base original'!AA53/'Base original'!AA41*100-100)*'Base original'!AA41/('Base original'!$AC41)</f>
        <v>-6.5534451934261337</v>
      </c>
      <c r="AB49" s="13">
        <f>-('Base original'!AB53/'Base original'!AB41*100-100)*'Base original'!AB41/('Base original'!$AC41)</f>
        <v>-1.0010150292396464E-3</v>
      </c>
      <c r="AC49" s="13">
        <f>(('Base original'!Y53-'Base original'!AA53)/('Base original'!Y41-'Base original'!AA41)*100-100)*(('Base original'!Y41-'Base original'!AA41)/'Base original'!AC41)</f>
        <v>0.89550804515779225</v>
      </c>
      <c r="AD49" s="13">
        <f>(('Base original'!Z53-'Base original'!AB53)/('Base original'!Z41-'Base original'!AB41)*100-100)*(('Base original'!Z41-'Base original'!AB41)/'Base original'!AC41)</f>
        <v>0.11892058547367039</v>
      </c>
      <c r="AE49" s="9">
        <f>('Base original'!AC53/'Base original'!AC41*100-100)*'Base original'!AC41/('Base original'!$AC41)</f>
        <v>4.0833405072743716</v>
      </c>
      <c r="AF49" s="13">
        <f>('Base original'!AC53/'Base original'!AC41*100-100)*'Base original'!AC41/('Base original'!$AN41)</f>
        <v>2.5036641682399443</v>
      </c>
      <c r="AG49" s="13">
        <f>('Base original'!AD53/'Base original'!AD41*100-100)*'Base original'!AD41/('Base original'!$AN41)</f>
        <v>-0.84748467432479935</v>
      </c>
      <c r="AH49" s="13">
        <f>('Base original'!AE53/'Base original'!AE41*100-100)*'Base original'!AE41/('Base original'!$AN41)</f>
        <v>1.255882923380218</v>
      </c>
      <c r="AI49" s="13">
        <f>('Base original'!AF53/'Base original'!AF41*100-100)*'Base original'!AF41/('Base original'!$AN41)</f>
        <v>1.3411960532550335</v>
      </c>
      <c r="AJ49" s="13">
        <f>('Base original'!AG53/'Base original'!AG41*100-100)*'Base original'!AG41/('Base original'!$AN41)</f>
        <v>-0.814341444013719</v>
      </c>
      <c r="AK49" s="13">
        <f>('Base original'!AH53/'Base original'!AH41*100-100)*'Base original'!AH41/('Base original'!$AN41)</f>
        <v>0.23212536488241511</v>
      </c>
      <c r="AL49" s="13">
        <f>('Base original'!AI53/'Base original'!AI41*100-100)*'Base original'!AI41/('Base original'!$AN41)</f>
        <v>3.5336821146853996</v>
      </c>
      <c r="AM49" s="13">
        <f>('Base original'!AJ53/'Base original'!AJ41*100-100)*'Base original'!AJ41/('Base original'!$AN41)</f>
        <v>-0.65905927237106643</v>
      </c>
      <c r="AN49" s="13">
        <f>('Base original'!AK53/'Base original'!AK41*100-100)*'Base original'!AK41/('Base original'!$AN41)</f>
        <v>-0.1362555023899952</v>
      </c>
      <c r="AO49" s="13">
        <f>-('Base original'!AL53/'Base original'!AL41*100-100)*'Base original'!AL41/('Base original'!$AN41)</f>
        <v>-0.49641193843706288</v>
      </c>
      <c r="AP49" s="13">
        <f>-('Base original'!AM53/'Base original'!AM41*100-100)*'Base original'!AM41/('Base original'!$AN41)</f>
        <v>6.9846289062979502E-2</v>
      </c>
      <c r="AQ49" s="13">
        <f>(('Base original'!AJ53-'Base original'!AL53)/('Base original'!AJ41-'Base original'!AL41)*100-100)*(('Base original'!AJ41-'Base original'!AL41)/'Base original'!AN41)</f>
        <v>-1.1554712108081295</v>
      </c>
      <c r="AR49" s="13">
        <f>(('Base original'!AK53-'Base original'!AM53)/('Base original'!AK41-'Base original'!AM41)*100-100)*(('Base original'!AK41-'Base original'!AM41)/'Base original'!AN41)</f>
        <v>-6.6409213327015729E-2</v>
      </c>
      <c r="AS49" s="9">
        <f>('Base original'!AN53/'Base original'!AN41*100-100)*'Base original'!AN41/('Base original'!$AN41)</f>
        <v>5.9828440819693469</v>
      </c>
    </row>
    <row r="50" spans="1:45" ht="15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9">
        <f>'Base original'!G54</f>
        <v>24.5737435113694</v>
      </c>
      <c r="H50" s="13"/>
      <c r="I50" s="13"/>
      <c r="J50" s="9"/>
      <c r="K50" s="9">
        <f>'Base original'!K54</f>
        <v>5.9873966986875997</v>
      </c>
      <c r="L50" s="13"/>
      <c r="M50" s="9"/>
      <c r="N50" s="9">
        <f>'Base original'!N54</f>
        <v>3.3949739058076802</v>
      </c>
      <c r="O50" s="13"/>
      <c r="P50" s="9"/>
      <c r="Q50" s="11">
        <f>'Base original'!Q54</f>
        <v>4.5599999999999996</v>
      </c>
      <c r="R50" s="13">
        <f>('Base original'!S54/'Base original'!S42*100-100)*'Base original'!S42/'Base original'!$V42</f>
        <v>2.720912668442184</v>
      </c>
      <c r="S50" s="13">
        <f>('Base original'!T54/'Base original'!T42*100-100)*'Base original'!T42/'Base original'!$V42</f>
        <v>10.310251619827476</v>
      </c>
      <c r="T50" s="13">
        <f>('Base original'!U54/'Base original'!U42*100-100)*'Base original'!U42/'Base original'!$V42</f>
        <v>3.7176531382915332</v>
      </c>
      <c r="U50" s="9">
        <f>('Base original'!V54/'Base original'!V42*100-100)*'Base original'!V42/'Base original'!$V42</f>
        <v>16.748817426561203</v>
      </c>
      <c r="V50" s="13">
        <f>('Base original'!V54/'Base original'!V42*100-100)*'Base original'!V42/('Base original'!$AC42)</f>
        <v>3.3615624264521102</v>
      </c>
      <c r="W50" s="13">
        <f>('Base original'!W54/'Base original'!W42*100-100)*'Base original'!W42/('Base original'!$AC42)</f>
        <v>-0.76948545397249302</v>
      </c>
      <c r="X50" s="13">
        <f>('Base original'!X54/'Base original'!X42*100-100)*'Base original'!X42/('Base original'!$AC42)</f>
        <v>0.25769186276113137</v>
      </c>
      <c r="Y50" s="13">
        <f>('Base original'!Y54/'Base original'!Y42*100-100)*'Base original'!Y42/('Base original'!$AC42)</f>
        <v>7.8193125291698422</v>
      </c>
      <c r="Z50" s="13">
        <f>('Base original'!Z54/'Base original'!Z42*100-100)*'Base original'!Z42/('Base original'!$AC42)</f>
        <v>8.8157742523545204E-2</v>
      </c>
      <c r="AA50" s="13">
        <f>-('Base original'!AA54/'Base original'!AA42*100-100)*'Base original'!AA42/('Base original'!$AC42)</f>
        <v>-7.1505502878090956</v>
      </c>
      <c r="AB50" s="13">
        <f>-('Base original'!AB54/'Base original'!AB42*100-100)*'Base original'!AB42/('Base original'!$AC42)</f>
        <v>5.584653372532276E-3</v>
      </c>
      <c r="AC50" s="13">
        <f>(('Base original'!Y54-'Base original'!AA54)/('Base original'!Y42-'Base original'!AA42)*100-100)*(('Base original'!Y42-'Base original'!AA42)/'Base original'!AC42)</f>
        <v>0.66876224136074269</v>
      </c>
      <c r="AD50" s="13">
        <f>(('Base original'!Z54-'Base original'!AB54)/('Base original'!Z42-'Base original'!AB42)*100-100)*(('Base original'!Z42-'Base original'!AB42)/'Base original'!AC42)</f>
        <v>9.3742395896077399E-2</v>
      </c>
      <c r="AE50" s="9">
        <f>('Base original'!AC54/'Base original'!AC42*100-100)*'Base original'!AC42/('Base original'!$AC42)</f>
        <v>3.6122734724975487</v>
      </c>
      <c r="AF50" s="13">
        <f>('Base original'!AC54/'Base original'!AC42*100-100)*'Base original'!AC42/('Base original'!$AN42)</f>
        <v>2.1856347403811873</v>
      </c>
      <c r="AG50" s="13">
        <f>('Base original'!AD54/'Base original'!AD42*100-100)*'Base original'!AD42/('Base original'!$AN42)</f>
        <v>-0.82557160062656976</v>
      </c>
      <c r="AH50" s="13">
        <f>('Base original'!AE54/'Base original'!AE42*100-100)*'Base original'!AE42/('Base original'!$AN42)</f>
        <v>-0.15579782727801567</v>
      </c>
      <c r="AI50" s="13">
        <f>('Base original'!AF54/'Base original'!AF42*100-100)*'Base original'!AF42/('Base original'!$AN42)</f>
        <v>1.3024987992344064</v>
      </c>
      <c r="AJ50" s="13">
        <f>('Base original'!AG54/'Base original'!AG42*100-100)*'Base original'!AG42/('Base original'!$AN42)</f>
        <v>-0.84282883478672233</v>
      </c>
      <c r="AK50" s="13">
        <f>('Base original'!AH54/'Base original'!AH42*100-100)*'Base original'!AH42/('Base original'!$AN42)</f>
        <v>0.2146896473490234</v>
      </c>
      <c r="AL50" s="13">
        <f>('Base original'!AI54/'Base original'!AI42*100-100)*'Base original'!AI42/('Base original'!$AN42)</f>
        <v>3.1784687644061722</v>
      </c>
      <c r="AM50" s="13">
        <f>('Base original'!AJ54/'Base original'!AJ42*100-100)*'Base original'!AJ42/('Base original'!$AN42)</f>
        <v>-9.4371728064608099E-2</v>
      </c>
      <c r="AN50" s="13">
        <f>('Base original'!AK54/'Base original'!AK42*100-100)*'Base original'!AK42/('Base original'!$AN42)</f>
        <v>-8.0734892679312317E-2</v>
      </c>
      <c r="AO50" s="13">
        <f>-('Base original'!AL54/'Base original'!AL42*100-100)*'Base original'!AL42/('Base original'!$AN42)</f>
        <v>-0.57335048597819627</v>
      </c>
      <c r="AP50" s="13">
        <f>-('Base original'!AM54/'Base original'!AM42*100-100)*'Base original'!AM42/('Base original'!$AN42)</f>
        <v>7.880401333272187E-2</v>
      </c>
      <c r="AQ50" s="13">
        <f>(('Base original'!AJ54-'Base original'!AL54)/('Base original'!AJ42-'Base original'!AL42)*100-100)*(('Base original'!AJ42-'Base original'!AL42)/'Base original'!AN42)</f>
        <v>-0.66772221404280407</v>
      </c>
      <c r="AR50" s="13">
        <f>(('Base original'!AK54-'Base original'!AM54)/('Base original'!AK42-'Base original'!AM42)*100-100)*(('Base original'!AK42-'Base original'!AM42)/'Base original'!AN42)</f>
        <v>-1.9308793465904021E-3</v>
      </c>
      <c r="AS50" s="9">
        <f>('Base original'!AN54/'Base original'!AN42*100-100)*'Base original'!AN42/('Base original'!$AN42)</f>
        <v>4.3874405952900872</v>
      </c>
    </row>
    <row r="51" spans="1:45" ht="15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9">
        <f>'Base original'!G55</f>
        <v>26.523264242632901</v>
      </c>
      <c r="H51" s="13"/>
      <c r="I51" s="13"/>
      <c r="J51" s="9"/>
      <c r="K51" s="9">
        <f>'Base original'!K55</f>
        <v>5.7749809206789102</v>
      </c>
      <c r="L51" s="13"/>
      <c r="M51" s="9"/>
      <c r="N51" s="9">
        <f>'Base original'!N55</f>
        <v>2.5450470118040398</v>
      </c>
      <c r="O51" s="13"/>
      <c r="P51" s="9"/>
      <c r="Q51" s="11">
        <f>'Base original'!Q55</f>
        <v>4.49</v>
      </c>
      <c r="R51" s="13">
        <f>('Base original'!S55/'Base original'!S43*100-100)*'Base original'!S43/'Base original'!$V43</f>
        <v>2.9195648121805493</v>
      </c>
      <c r="S51" s="13">
        <f>('Base original'!T55/'Base original'!T43*100-100)*'Base original'!T43/'Base original'!$V43</f>
        <v>11.694936870297154</v>
      </c>
      <c r="T51" s="13">
        <f>('Base original'!U55/'Base original'!U43*100-100)*'Base original'!U43/'Base original'!$V43</f>
        <v>6.0274886445017808</v>
      </c>
      <c r="U51" s="9">
        <f>('Base original'!V55/'Base original'!V43*100-100)*'Base original'!V43/'Base original'!$V43</f>
        <v>20.641990326979482</v>
      </c>
      <c r="V51" s="13">
        <f>('Base original'!V55/'Base original'!V43*100-100)*'Base original'!V43/('Base original'!$AC43)</f>
        <v>4.1402828009334858</v>
      </c>
      <c r="W51" s="13">
        <f>('Base original'!W55/'Base original'!W43*100-100)*'Base original'!W43/('Base original'!$AC43)</f>
        <v>-1.9535539017949597</v>
      </c>
      <c r="X51" s="13">
        <f>('Base original'!X55/'Base original'!X43*100-100)*'Base original'!X43/('Base original'!$AC43)</f>
        <v>0.22982987079940762</v>
      </c>
      <c r="Y51" s="13">
        <f>('Base original'!Y55/'Base original'!Y43*100-100)*'Base original'!Y43/('Base original'!$AC43)</f>
        <v>6.1949775876521533</v>
      </c>
      <c r="Z51" s="13">
        <f>('Base original'!Z55/'Base original'!Z43*100-100)*'Base original'!Z43/('Base original'!$AC43)</f>
        <v>7.0247657427558313E-2</v>
      </c>
      <c r="AA51" s="13">
        <f>-('Base original'!AA55/'Base original'!AA43*100-100)*'Base original'!AA43/('Base original'!$AC43)</f>
        <v>-5.9035580340100999</v>
      </c>
      <c r="AB51" s="13">
        <f>-('Base original'!AB55/'Base original'!AB43*100-100)*'Base original'!AB43/('Base original'!$AC43)</f>
        <v>2.5580379455413427E-3</v>
      </c>
      <c r="AC51" s="13">
        <f>(('Base original'!Y55-'Base original'!AA55)/('Base original'!Y43-'Base original'!AA43)*100-100)*(('Base original'!Y43-'Base original'!AA43)/'Base original'!AC43)</f>
        <v>0.29141955364205463</v>
      </c>
      <c r="AD51" s="13">
        <f>(('Base original'!Z55-'Base original'!AB55)/('Base original'!Z43-'Base original'!AB43)*100-100)*(('Base original'!Z43-'Base original'!AB43)/'Base original'!AC43)</f>
        <v>7.280569537309961E-2</v>
      </c>
      <c r="AE51" s="9">
        <f>('Base original'!AC55/'Base original'!AC43*100-100)*'Base original'!AC43/('Base original'!$AC43)</f>
        <v>2.7807840189531134</v>
      </c>
      <c r="AF51" s="13">
        <f>('Base original'!AC55/'Base original'!AC43*100-100)*'Base original'!AC43/('Base original'!$AN43)</f>
        <v>1.6671955793127242</v>
      </c>
      <c r="AG51" s="13">
        <f>('Base original'!AD55/'Base original'!AD43*100-100)*'Base original'!AD43/('Base original'!$AN43)</f>
        <v>-1.0048947031266402</v>
      </c>
      <c r="AH51" s="13">
        <f>('Base original'!AE55/'Base original'!AE43*100-100)*'Base original'!AE43/('Base original'!$AN43)</f>
        <v>-0.46233650405650512</v>
      </c>
      <c r="AI51" s="13">
        <f>('Base original'!AF55/'Base original'!AF43*100-100)*'Base original'!AF43/('Base original'!$AN43)</f>
        <v>1.2577110155004831</v>
      </c>
      <c r="AJ51" s="13">
        <f>('Base original'!AG55/'Base original'!AG43*100-100)*'Base original'!AG43/('Base original'!$AN43)</f>
        <v>-0.82699129712582131</v>
      </c>
      <c r="AK51" s="13">
        <f>('Base original'!AH55/'Base original'!AH43*100-100)*'Base original'!AH43/('Base original'!$AN43)</f>
        <v>0.17625178286818505</v>
      </c>
      <c r="AL51" s="13">
        <f>('Base original'!AI55/'Base original'!AI43*100-100)*'Base original'!AI43/('Base original'!$AN43)</f>
        <v>2.1631544114264001</v>
      </c>
      <c r="AM51" s="13">
        <f>('Base original'!AJ55/'Base original'!AJ43*100-100)*'Base original'!AJ43/('Base original'!$AN43)</f>
        <v>0.86025970594029844</v>
      </c>
      <c r="AN51" s="13">
        <f>('Base original'!AK55/'Base original'!AK43*100-100)*'Base original'!AK43/('Base original'!$AN43)</f>
        <v>-1.4156769708288958E-3</v>
      </c>
      <c r="AO51" s="13">
        <f>-('Base original'!AL55/'Base original'!AL43*100-100)*'Base original'!AL43/('Base original'!$AN43)</f>
        <v>-0.97728900219547965</v>
      </c>
      <c r="AP51" s="13">
        <f>-('Base original'!AM55/'Base original'!AM43*100-100)*'Base original'!AM43/('Base original'!$AN43)</f>
        <v>8.3524941278898993E-2</v>
      </c>
      <c r="AQ51" s="13">
        <f>(('Base original'!AJ55-'Base original'!AL55)/('Base original'!AJ43-'Base original'!AL43)*100-100)*(('Base original'!AJ43-'Base original'!AL43)/'Base original'!AN43)</f>
        <v>-0.11702929625518067</v>
      </c>
      <c r="AR51" s="13">
        <f>(('Base original'!AK55-'Base original'!AM55)/('Base original'!AK43-'Base original'!AM43)*100-100)*(('Base original'!AK43-'Base original'!AM43)/'Base original'!AN43)</f>
        <v>8.2109264308070098E-2</v>
      </c>
      <c r="AS51" s="9">
        <f>('Base original'!AN55/'Base original'!AN43*100-100)*'Base original'!AN43/('Base original'!$AN43)</f>
        <v>2.9351702528517052</v>
      </c>
    </row>
    <row r="52" spans="1:45" ht="15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9">
        <f>'Base original'!G56</f>
        <v>26.667814255904599</v>
      </c>
      <c r="H52" s="13"/>
      <c r="I52" s="13"/>
      <c r="J52" s="9"/>
      <c r="K52" s="9">
        <f>'Base original'!K56</f>
        <v>5.6134654537822497</v>
      </c>
      <c r="L52" s="13"/>
      <c r="M52" s="9"/>
      <c r="N52" s="9">
        <f>'Base original'!N56</f>
        <v>2.6609289121842599</v>
      </c>
      <c r="O52" s="13"/>
      <c r="P52" s="9"/>
      <c r="Q52" s="11">
        <f>'Base original'!Q56</f>
        <v>4.3499999999999996</v>
      </c>
      <c r="R52" s="13">
        <f>('Base original'!S56/'Base original'!S44*100-100)*'Base original'!S44/'Base original'!$V44</f>
        <v>2.5469207507320091</v>
      </c>
      <c r="S52" s="13">
        <f>('Base original'!T56/'Base original'!T44*100-100)*'Base original'!T44/'Base original'!$V44</f>
        <v>9.6606345701531247</v>
      </c>
      <c r="T52" s="13">
        <f>('Base original'!U56/'Base original'!U44*100-100)*'Base original'!U44/'Base original'!$V44</f>
        <v>6.2986607785724589</v>
      </c>
      <c r="U52" s="9">
        <f>('Base original'!V56/'Base original'!V44*100-100)*'Base original'!V44/'Base original'!$V44</f>
        <v>18.506216099457575</v>
      </c>
      <c r="V52" s="13">
        <f>('Base original'!V56/'Base original'!V44*100-100)*'Base original'!V44/('Base original'!$AC44)</f>
        <v>3.6575763267892722</v>
      </c>
      <c r="W52" s="13">
        <f>('Base original'!W56/'Base original'!W44*100-100)*'Base original'!W44/('Base original'!$AC44)</f>
        <v>-6.9988596755862398</v>
      </c>
      <c r="X52" s="13">
        <f>('Base original'!X56/'Base original'!X44*100-100)*'Base original'!X44/('Base original'!$AC44)</f>
        <v>0.20226053661655677</v>
      </c>
      <c r="Y52" s="13">
        <f>('Base original'!Y56/'Base original'!Y44*100-100)*'Base original'!Y44/('Base original'!$AC44)</f>
        <v>6.8280956202814576</v>
      </c>
      <c r="Z52" s="13">
        <f>('Base original'!Z56/'Base original'!Z44*100-100)*'Base original'!Z44/('Base original'!$AC44)</f>
        <v>6.0526370713585173E-2</v>
      </c>
      <c r="AA52" s="13">
        <f>-('Base original'!AA56/'Base original'!AA44*100-100)*'Base original'!AA44/('Base original'!$AC44)</f>
        <v>-6.2879119920006534</v>
      </c>
      <c r="AB52" s="13">
        <f>-('Base original'!AB56/'Base original'!AB44*100-100)*'Base original'!AB44/('Base original'!$AC44)</f>
        <v>-1.2712435228245129E-2</v>
      </c>
      <c r="AC52" s="13">
        <f>(('Base original'!Y56-'Base original'!AA56)/('Base original'!Y44-'Base original'!AA44)*100-100)*(('Base original'!Y44-'Base original'!AA44)/'Base original'!AC44)</f>
        <v>0.54018362828080579</v>
      </c>
      <c r="AD52" s="13">
        <f>(('Base original'!Z56-'Base original'!AB56)/('Base original'!Z44-'Base original'!AB44)*100-100)*(('Base original'!Z44-'Base original'!AB44)/'Base original'!AC44)</f>
        <v>4.7813935485340048E-2</v>
      </c>
      <c r="AE52" s="9">
        <f>('Base original'!AC56/'Base original'!AC44*100-100)*'Base original'!AC44/('Base original'!$AC44)</f>
        <v>-2.5510252484142484</v>
      </c>
      <c r="AF52" s="13">
        <f>('Base original'!AC56/'Base original'!AC44*100-100)*'Base original'!AC44/('Base original'!$AN44)</f>
        <v>-1.5495129608201883</v>
      </c>
      <c r="AG52" s="13">
        <f>('Base original'!AD56/'Base original'!AD44*100-100)*'Base original'!AD44/('Base original'!$AN44)</f>
        <v>-1.4799030070578045</v>
      </c>
      <c r="AH52" s="13">
        <f>('Base original'!AE56/'Base original'!AE44*100-100)*'Base original'!AE44/('Base original'!$AN44)</f>
        <v>-0.44197710708408111</v>
      </c>
      <c r="AI52" s="13">
        <f>('Base original'!AF56/'Base original'!AF44*100-100)*'Base original'!AF44/('Base original'!$AN44)</f>
        <v>1.2267025626604835</v>
      </c>
      <c r="AJ52" s="13">
        <f>('Base original'!AG56/'Base original'!AG44*100-100)*'Base original'!AG44/('Base original'!$AN44)</f>
        <v>-0.85733186430207942</v>
      </c>
      <c r="AK52" s="13">
        <f>('Base original'!AH56/'Base original'!AH44*100-100)*'Base original'!AH44/('Base original'!$AN44)</f>
        <v>0.14578905879044635</v>
      </c>
      <c r="AL52" s="13">
        <f>('Base original'!AI56/'Base original'!AI44*100-100)*'Base original'!AI44/('Base original'!$AN44)</f>
        <v>1.3933515579260829</v>
      </c>
      <c r="AM52" s="13">
        <f>('Base original'!AJ56/'Base original'!AJ44*100-100)*'Base original'!AJ44/('Base original'!$AN44)</f>
        <v>2.0929085435845902</v>
      </c>
      <c r="AN52" s="13">
        <f>('Base original'!AK56/'Base original'!AK44*100-100)*'Base original'!AK44/('Base original'!$AN44)</f>
        <v>0.11132982671270457</v>
      </c>
      <c r="AO52" s="13">
        <f>-('Base original'!AL56/'Base original'!AL44*100-100)*'Base original'!AL44/('Base original'!$AN44)</f>
        <v>-1.5778640347035584</v>
      </c>
      <c r="AP52" s="13">
        <f>-('Base original'!AM56/'Base original'!AM44*100-100)*'Base original'!AM44/('Base original'!$AN44)</f>
        <v>8.7127690470812244E-2</v>
      </c>
      <c r="AQ52" s="13">
        <f>(('Base original'!AJ56-'Base original'!AL56)/('Base original'!AJ44-'Base original'!AL44)*100-100)*(('Base original'!AJ44-'Base original'!AL44)/'Base original'!AN44)</f>
        <v>0.51504450888103093</v>
      </c>
      <c r="AR52" s="13">
        <f>(('Base original'!AK56-'Base original'!AM56)/('Base original'!AK44-'Base original'!AM44)*100-100)*(('Base original'!AK44-'Base original'!AM44)/'Base original'!AN44)</f>
        <v>0.19845751718351673</v>
      </c>
      <c r="AS52" s="9">
        <f>('Base original'!AN56/'Base original'!AN44*100-100)*'Base original'!AN44/('Base original'!$AN44)</f>
        <v>-0.84937973382260168</v>
      </c>
    </row>
    <row r="53" spans="1:45" ht="15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9">
        <f>'Base original'!G57</f>
        <v>27.258339937912599</v>
      </c>
      <c r="H53" s="13"/>
      <c r="I53" s="13"/>
      <c r="J53" s="9"/>
      <c r="K53" s="9">
        <f>'Base original'!K57</f>
        <v>5.2475719388473099</v>
      </c>
      <c r="L53" s="13"/>
      <c r="M53" s="9"/>
      <c r="N53" s="9">
        <f>'Base original'!N57</f>
        <v>2.5465993614059901</v>
      </c>
      <c r="O53" s="13"/>
      <c r="P53" s="9"/>
      <c r="Q53" s="11">
        <f>'Base original'!Q57</f>
        <v>4.28</v>
      </c>
      <c r="R53" s="13">
        <f>('Base original'!S57/'Base original'!S45*100-100)*'Base original'!S45/'Base original'!$V45</f>
        <v>2.4730618119578329</v>
      </c>
      <c r="S53" s="13">
        <f>('Base original'!T57/'Base original'!T45*100-100)*'Base original'!T45/'Base original'!$V45</f>
        <v>11.490061072859536</v>
      </c>
      <c r="T53" s="13">
        <f>('Base original'!U57/'Base original'!U45*100-100)*'Base original'!U45/'Base original'!$V45</f>
        <v>5.8719414945345632</v>
      </c>
      <c r="U53" s="9">
        <f>('Base original'!V57/'Base original'!V45*100-100)*'Base original'!V45/'Base original'!$V45</f>
        <v>19.835064379351934</v>
      </c>
      <c r="V53" s="13">
        <f>('Base original'!V57/'Base original'!V45*100-100)*'Base original'!V45/('Base original'!$AC45)</f>
        <v>3.8120728099178196</v>
      </c>
      <c r="W53" s="13">
        <f>('Base original'!W57/'Base original'!W45*100-100)*'Base original'!W45/('Base original'!$AC45)</f>
        <v>-8.748927644256371</v>
      </c>
      <c r="X53" s="13">
        <f>('Base original'!X57/'Base original'!X45*100-100)*'Base original'!X45/('Base original'!$AC45)</f>
        <v>0.13438322957103943</v>
      </c>
      <c r="Y53" s="13">
        <f>('Base original'!Y57/'Base original'!Y45*100-100)*'Base original'!Y45/('Base original'!$AC45)</f>
        <v>5.9764091081551376</v>
      </c>
      <c r="Z53" s="13">
        <f>('Base original'!Z57/'Base original'!Z45*100-100)*'Base original'!Z45/('Base original'!$AC45)</f>
        <v>3.2521115362115209E-2</v>
      </c>
      <c r="AA53" s="13">
        <f>-('Base original'!AA57/'Base original'!AA45*100-100)*'Base original'!AA45/('Base original'!$AC45)</f>
        <v>-5.3669185495582559</v>
      </c>
      <c r="AB53" s="13">
        <f>-('Base original'!AB57/'Base original'!AB45*100-100)*'Base original'!AB45/('Base original'!$AC45)</f>
        <v>-1.0279662901818006E-2</v>
      </c>
      <c r="AC53" s="13">
        <f>(('Base original'!Y57-'Base original'!AA57)/('Base original'!Y45-'Base original'!AA45)*100-100)*(('Base original'!Y45-'Base original'!AA45)/'Base original'!AC45)</f>
        <v>0.60949055859688117</v>
      </c>
      <c r="AD53" s="13">
        <f>(('Base original'!Z57-'Base original'!AB57)/('Base original'!Z45-'Base original'!AB45)*100-100)*(('Base original'!Z45-'Base original'!AB45)/'Base original'!AC45)</f>
        <v>2.2241452460297167E-2</v>
      </c>
      <c r="AE53" s="9">
        <f>('Base original'!AC57/'Base original'!AC45*100-100)*'Base original'!AC45/('Base original'!$AC45)</f>
        <v>-4.1707395937103229</v>
      </c>
      <c r="AF53" s="13">
        <f>('Base original'!AC57/'Base original'!AC45*100-100)*'Base original'!AC45/('Base original'!$AN45)</f>
        <v>-2.5522545964029275</v>
      </c>
      <c r="AG53" s="13">
        <f>('Base original'!AD57/'Base original'!AD45*100-100)*'Base original'!AD45/('Base original'!$AN45)</f>
        <v>-1.7056586509593119</v>
      </c>
      <c r="AH53" s="13">
        <f>('Base original'!AE57/'Base original'!AE45*100-100)*'Base original'!AE45/('Base original'!$AN45)</f>
        <v>-6.8395619477883696E-2</v>
      </c>
      <c r="AI53" s="13">
        <f>('Base original'!AF57/'Base original'!AF45*100-100)*'Base original'!AF45/('Base original'!$AN45)</f>
        <v>1.2616589940811482</v>
      </c>
      <c r="AJ53" s="13">
        <f>('Base original'!AG57/'Base original'!AG45*100-100)*'Base original'!AG45/('Base original'!$AN45)</f>
        <v>-1.0891830840934427</v>
      </c>
      <c r="AK53" s="13">
        <f>('Base original'!AH57/'Base original'!AH45*100-100)*'Base original'!AH45/('Base original'!$AN45)</f>
        <v>5.3412632602293279E-2</v>
      </c>
      <c r="AL53" s="13">
        <f>('Base original'!AI57/'Base original'!AI45*100-100)*'Base original'!AI45/('Base original'!$AN45)</f>
        <v>1.4132044720212737</v>
      </c>
      <c r="AM53" s="13">
        <f>('Base original'!AJ57/'Base original'!AJ45*100-100)*'Base original'!AJ45/('Base original'!$AN45)</f>
        <v>2.6492437022846183</v>
      </c>
      <c r="AN53" s="13">
        <f>('Base original'!AK57/'Base original'!AK45*100-100)*'Base original'!AK45/('Base original'!$AN45)</f>
        <v>0.17110342264032258</v>
      </c>
      <c r="AO53" s="13">
        <f>-('Base original'!AL57/'Base original'!AL45*100-100)*'Base original'!AL45/('Base original'!$AN45)</f>
        <v>-1.4915506247676782</v>
      </c>
      <c r="AP53" s="13">
        <f>-('Base original'!AM57/'Base original'!AM45*100-100)*'Base original'!AM45/('Base original'!$AN45)</f>
        <v>8.189174506047521E-2</v>
      </c>
      <c r="AQ53" s="13">
        <f>(('Base original'!AJ57-'Base original'!AL57)/('Base original'!AJ45-'Base original'!AL45)*100-100)*(('Base original'!AJ45-'Base original'!AL45)/'Base original'!AN45)</f>
        <v>1.1576930775169401</v>
      </c>
      <c r="AR53" s="13">
        <f>(('Base original'!AK57-'Base original'!AM57)/('Base original'!AK45-'Base original'!AM45)*100-100)*(('Base original'!AK45-'Base original'!AM45)/'Base original'!AN45)</f>
        <v>0.25299516770079777</v>
      </c>
      <c r="AS53" s="9">
        <f>('Base original'!AN57/'Base original'!AN45*100-100)*'Base original'!AN45/('Base original'!$AN45)</f>
        <v>-1.2765276070111184</v>
      </c>
    </row>
    <row r="54" spans="1:45" ht="15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9">
        <f>'Base original'!G58</f>
        <v>26.556523975162101</v>
      </c>
      <c r="H54" s="13"/>
      <c r="I54" s="13"/>
      <c r="J54" s="9"/>
      <c r="K54" s="9">
        <f>'Base original'!K58</f>
        <v>4.7397666361242097</v>
      </c>
      <c r="L54" s="13"/>
      <c r="M54" s="9"/>
      <c r="N54" s="9">
        <f>'Base original'!N58</f>
        <v>2.2207973644244801</v>
      </c>
      <c r="O54" s="13"/>
      <c r="P54" s="9"/>
      <c r="Q54" s="11">
        <f>'Base original'!Q58</f>
        <v>4.5414325420879997</v>
      </c>
      <c r="R54" s="13">
        <f>('Base original'!S58/'Base original'!S46*100-100)*'Base original'!S46/'Base original'!$V46</f>
        <v>2.4953968856114495</v>
      </c>
      <c r="S54" s="13">
        <f>('Base original'!T58/'Base original'!T46*100-100)*'Base original'!T46/'Base original'!$V46</f>
        <v>15.138926155867475</v>
      </c>
      <c r="T54" s="13">
        <f>('Base original'!U58/'Base original'!U46*100-100)*'Base original'!U46/'Base original'!$V46</f>
        <v>5.2304332941644569</v>
      </c>
      <c r="U54" s="9">
        <f>('Base original'!V58/'Base original'!V46*100-100)*'Base original'!V46/'Base original'!$V46</f>
        <v>22.864756335643378</v>
      </c>
      <c r="V54" s="13">
        <f>('Base original'!V58/'Base original'!V46*100-100)*'Base original'!V46/('Base original'!$AC46)</f>
        <v>4.5261648299116644</v>
      </c>
      <c r="W54" s="13">
        <f>('Base original'!W58/'Base original'!W46*100-100)*'Base original'!W46/('Base original'!$AC46)</f>
        <v>-10.374353686300431</v>
      </c>
      <c r="X54" s="13">
        <f>('Base original'!X58/'Base original'!X46*100-100)*'Base original'!X46/('Base original'!$AC46)</f>
        <v>0.1181359790908474</v>
      </c>
      <c r="Y54" s="13">
        <f>('Base original'!Y58/'Base original'!Y46*100-100)*'Base original'!Y46/('Base original'!$AC46)</f>
        <v>5.3778428187061484</v>
      </c>
      <c r="Z54" s="13">
        <f>('Base original'!Z58/'Base original'!Z46*100-100)*'Base original'!Z46/('Base original'!$AC46)</f>
        <v>6.7767925990098862E-3</v>
      </c>
      <c r="AA54" s="13">
        <f>-('Base original'!AA58/'Base original'!AA46*100-100)*'Base original'!AA46/('Base original'!$AC46)</f>
        <v>-4.9300250375013075</v>
      </c>
      <c r="AB54" s="13">
        <f>-('Base original'!AB58/'Base original'!AB46*100-100)*'Base original'!AB46/('Base original'!$AC46)</f>
        <v>-3.2968180211399314E-3</v>
      </c>
      <c r="AC54" s="13">
        <f>(('Base original'!Y58-'Base original'!AA58)/('Base original'!Y46-'Base original'!AA46)*100-100)*(('Base original'!Y46-'Base original'!AA46)/'Base original'!AC46)</f>
        <v>0.44781778120484211</v>
      </c>
      <c r="AD54" s="13">
        <f>(('Base original'!Z58-'Base original'!AB58)/('Base original'!Z46-'Base original'!AB46)*100-100)*(('Base original'!Z46-'Base original'!AB46)/'Base original'!AC46)</f>
        <v>3.4799745778699232E-3</v>
      </c>
      <c r="AE54" s="9">
        <f>('Base original'!AC58/'Base original'!AC46*100-100)*'Base original'!AC46/('Base original'!$AC46)</f>
        <v>-5.2787551215152178</v>
      </c>
      <c r="AF54" s="13">
        <f>('Base original'!AC58/'Base original'!AC46*100-100)*'Base original'!AC46/('Base original'!$AN46)</f>
        <v>-3.2657838855814183</v>
      </c>
      <c r="AG54" s="13">
        <f>('Base original'!AD58/'Base original'!AD46*100-100)*'Base original'!AD46/('Base original'!$AN46)</f>
        <v>-1.4488155428695748</v>
      </c>
      <c r="AH54" s="13">
        <f>('Base original'!AE58/'Base original'!AE46*100-100)*'Base original'!AE46/('Base original'!$AN46)</f>
        <v>-0.13166929929723514</v>
      </c>
      <c r="AI54" s="13">
        <f>('Base original'!AF58/'Base original'!AF46*100-100)*'Base original'!AF46/('Base original'!$AN46)</f>
        <v>1.2640026107234557</v>
      </c>
      <c r="AJ54" s="13">
        <f>('Base original'!AG58/'Base original'!AG46*100-100)*'Base original'!AG46/('Base original'!$AN46)</f>
        <v>-0.96497052737973588</v>
      </c>
      <c r="AK54" s="13">
        <f>('Base original'!AH58/'Base original'!AH46*100-100)*'Base original'!AH46/('Base original'!$AN46)</f>
        <v>-7.3653222498452787E-3</v>
      </c>
      <c r="AL54" s="13">
        <f>('Base original'!AI58/'Base original'!AI46*100-100)*'Base original'!AI46/('Base original'!$AN46)</f>
        <v>1.3630378668213772</v>
      </c>
      <c r="AM54" s="13">
        <f>('Base original'!AJ58/'Base original'!AJ46*100-100)*'Base original'!AJ46/('Base original'!$AN46)</f>
        <v>2.7842051230915303</v>
      </c>
      <c r="AN54" s="13">
        <f>('Base original'!AK58/'Base original'!AK46*100-100)*'Base original'!AK46/('Base original'!$AN46)</f>
        <v>0.18617268394609043</v>
      </c>
      <c r="AO54" s="13">
        <f>-('Base original'!AL58/'Base original'!AL46*100-100)*'Base original'!AL46/('Base original'!$AN46)</f>
        <v>-1.2671753649233894</v>
      </c>
      <c r="AP54" s="13">
        <f>-('Base original'!AM58/'Base original'!AM46*100-100)*'Base original'!AM46/('Base original'!$AN46)</f>
        <v>7.7392539948374778E-2</v>
      </c>
      <c r="AQ54" s="13">
        <f>(('Base original'!AJ58-'Base original'!AL58)/('Base original'!AJ46-'Base original'!AL46)*100-100)*(('Base original'!AJ46-'Base original'!AL46)/'Base original'!AN46)</f>
        <v>1.5170297581681413</v>
      </c>
      <c r="AR54" s="13">
        <f>(('Base original'!AK58-'Base original'!AM58)/('Base original'!AK46-'Base original'!AM46)*100-100)*(('Base original'!AK46-'Base original'!AM46)/'Base original'!AN46)</f>
        <v>0.26356522389446524</v>
      </c>
      <c r="AS54" s="9">
        <f>('Base original'!AN58/'Base original'!AN46*100-100)*'Base original'!AN46/('Base original'!$AN46)</f>
        <v>-1.410969117770378</v>
      </c>
    </row>
    <row r="55" spans="1:45" ht="15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9">
        <f>'Base original'!G59</f>
        <v>30.353914964528101</v>
      </c>
      <c r="H55" s="13"/>
      <c r="I55" s="13"/>
      <c r="J55" s="9"/>
      <c r="K55" s="9">
        <f>'Base original'!K59</f>
        <v>7.0406248867057499</v>
      </c>
      <c r="L55" s="13"/>
      <c r="M55" s="9"/>
      <c r="N55" s="9">
        <f>'Base original'!N59</f>
        <v>1.83706570409307</v>
      </c>
      <c r="O55" s="13"/>
      <c r="P55" s="9"/>
      <c r="Q55" s="11">
        <f>'Base original'!Q59</f>
        <v>4.5838309984722203</v>
      </c>
      <c r="R55" s="13">
        <f>('Base original'!S59/'Base original'!S47*100-100)*'Base original'!S47/'Base original'!$V47</f>
        <v>2.7797410906926592</v>
      </c>
      <c r="S55" s="13">
        <f>('Base original'!T59/'Base original'!T47*100-100)*'Base original'!T47/'Base original'!$V47</f>
        <v>17.136931775909527</v>
      </c>
      <c r="T55" s="13">
        <f>('Base original'!U59/'Base original'!U47*100-100)*'Base original'!U47/'Base original'!$V47</f>
        <v>8.2415742876274081</v>
      </c>
      <c r="U55" s="9">
        <f>('Base original'!V59/'Base original'!V47*100-100)*'Base original'!V47/'Base original'!$V47</f>
        <v>28.158247154229571</v>
      </c>
      <c r="V55" s="13">
        <f>('Base original'!V59/'Base original'!V47*100-100)*'Base original'!V47/('Base original'!$AC47)</f>
        <v>5.5349089732504329</v>
      </c>
      <c r="W55" s="13">
        <f>('Base original'!W59/'Base original'!W47*100-100)*'Base original'!W47/('Base original'!$AC47)</f>
        <v>-9.4931421457780711</v>
      </c>
      <c r="X55" s="13">
        <f>('Base original'!X59/'Base original'!X47*100-100)*'Base original'!X47/('Base original'!$AC47)</f>
        <v>0.18609344523313778</v>
      </c>
      <c r="Y55" s="13">
        <f>('Base original'!Y59/'Base original'!Y47*100-100)*'Base original'!Y47/('Base original'!$AC47)</f>
        <v>3.7885919965194303</v>
      </c>
      <c r="Z55" s="13">
        <f>('Base original'!Z59/'Base original'!Z47*100-100)*'Base original'!Z47/('Base original'!$AC47)</f>
        <v>5.4840897416445168E-3</v>
      </c>
      <c r="AA55" s="13">
        <f>-('Base original'!AA59/'Base original'!AA47*100-100)*'Base original'!AA47/('Base original'!$AC47)</f>
        <v>-3.3189711116432723</v>
      </c>
      <c r="AB55" s="13">
        <f>-('Base original'!AB59/'Base original'!AB47*100-100)*'Base original'!AB47/('Base original'!$AC47)</f>
        <v>-1.8280299138815652E-4</v>
      </c>
      <c r="AC55" s="13">
        <f>(('Base original'!Y59-'Base original'!AA59)/('Base original'!Y47-'Base original'!AA47)*100-100)*(('Base original'!Y47-'Base original'!AA47)/'Base original'!AC47)</f>
        <v>0.46962088487615949</v>
      </c>
      <c r="AD55" s="13">
        <f>(('Base original'!Z59-'Base original'!AB59)/('Base original'!Z47-'Base original'!AB47)*100-100)*(('Base original'!Z47-'Base original'!AB47)/'Base original'!AC47)</f>
        <v>5.3012867502563905E-3</v>
      </c>
      <c r="AE55" s="9">
        <f>('Base original'!AC59/'Base original'!AC47*100-100)*'Base original'!AC47/('Base original'!$AC47)</f>
        <v>-3.2972175556680838</v>
      </c>
      <c r="AF55" s="13">
        <f>('Base original'!AC59/'Base original'!AC47*100-100)*'Base original'!AC47/('Base original'!$AN47)</f>
        <v>-2.0476742430348787</v>
      </c>
      <c r="AG55" s="13">
        <f>('Base original'!AD59/'Base original'!AD47*100-100)*'Base original'!AD47/('Base original'!$AN47)</f>
        <v>-1.1751109435967184</v>
      </c>
      <c r="AH55" s="13">
        <f>('Base original'!AE59/'Base original'!AE47*100-100)*'Base original'!AE47/('Base original'!$AN47)</f>
        <v>-0.25929411604433417</v>
      </c>
      <c r="AI55" s="13">
        <f>('Base original'!AF59/'Base original'!AF47*100-100)*'Base original'!AF47/('Base original'!$AN47)</f>
        <v>1.3375671082462117</v>
      </c>
      <c r="AJ55" s="13">
        <f>('Base original'!AG59/'Base original'!AG47*100-100)*'Base original'!AG47/('Base original'!$AN47)</f>
        <v>-0.96701719810229447</v>
      </c>
      <c r="AK55" s="13">
        <f>('Base original'!AH59/'Base original'!AH47*100-100)*'Base original'!AH47/('Base original'!$AN47)</f>
        <v>-6.016894987018166E-3</v>
      </c>
      <c r="AL55" s="13">
        <f>('Base original'!AI59/'Base original'!AI47*100-100)*'Base original'!AI47/('Base original'!$AN47)</f>
        <v>1.0441015697284302</v>
      </c>
      <c r="AM55" s="13">
        <f>('Base original'!AJ59/'Base original'!AJ47*100-100)*'Base original'!AJ47/('Base original'!$AN47)</f>
        <v>2.8341845915266224</v>
      </c>
      <c r="AN55" s="13">
        <f>('Base original'!AK59/'Base original'!AK47*100-100)*'Base original'!AK47/('Base original'!$AN47)</f>
        <v>0.20695848228932631</v>
      </c>
      <c r="AO55" s="13">
        <f>-('Base original'!AL59/'Base original'!AL47*100-100)*'Base original'!AL47/('Base original'!$AN47)</f>
        <v>-1.1694346275712284</v>
      </c>
      <c r="AP55" s="13">
        <f>-('Base original'!AM59/'Base original'!AM47*100-100)*'Base original'!AM47/('Base original'!$AN47)</f>
        <v>2.3386422025014373E-2</v>
      </c>
      <c r="AQ55" s="13">
        <f>(('Base original'!AJ59-'Base original'!AL59)/('Base original'!AJ47-'Base original'!AL47)*100-100)*(('Base original'!AJ47-'Base original'!AL47)/'Base original'!AN47)</f>
        <v>1.6647499639553938</v>
      </c>
      <c r="AR55" s="13">
        <f>(('Base original'!AK59-'Base original'!AM59)/('Base original'!AK47-'Base original'!AM47)*100-100)*(('Base original'!AK47-'Base original'!AM47)/'Base original'!AN47)</f>
        <v>0.23034490431434079</v>
      </c>
      <c r="AS55" s="9">
        <f>('Base original'!AN59/'Base original'!AN47*100-100)*'Base original'!AN47/('Base original'!$AN47)</f>
        <v>-0.17834984952087041</v>
      </c>
    </row>
    <row r="56" spans="1:45" ht="15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9">
        <f>'Base original'!G60</f>
        <v>29.5461259997262</v>
      </c>
      <c r="H56" s="13"/>
      <c r="I56" s="13"/>
      <c r="J56" s="9"/>
      <c r="K56" s="9">
        <f>'Base original'!K60</f>
        <v>5.6279494904808596</v>
      </c>
      <c r="L56" s="13"/>
      <c r="M56" s="9"/>
      <c r="N56" s="9">
        <f>'Base original'!N60</f>
        <v>1.9782439184533001</v>
      </c>
      <c r="O56" s="13"/>
      <c r="P56" s="9"/>
      <c r="Q56" s="11">
        <f>'Base original'!Q60</f>
        <v>4.6029839655247002</v>
      </c>
      <c r="R56" s="13">
        <f>('Base original'!S60/'Base original'!S48*100-100)*'Base original'!S48/'Base original'!$V48</f>
        <v>3.377249601336473</v>
      </c>
      <c r="S56" s="13">
        <f>('Base original'!T60/'Base original'!T48*100-100)*'Base original'!T48/'Base original'!$V48</f>
        <v>16.217062798997652</v>
      </c>
      <c r="T56" s="13">
        <f>('Base original'!U60/'Base original'!U48*100-100)*'Base original'!U48/'Base original'!$V48</f>
        <v>12.117472852912142</v>
      </c>
      <c r="U56" s="9">
        <f>('Base original'!V60/'Base original'!V48*100-100)*'Base original'!V48/'Base original'!$V48</f>
        <v>31.711785253246262</v>
      </c>
      <c r="V56" s="13">
        <f>('Base original'!V60/'Base original'!V48*100-100)*'Base original'!V48/('Base original'!$AC48)</f>
        <v>6.1538603228985354</v>
      </c>
      <c r="W56" s="13">
        <f>('Base original'!W60/'Base original'!W48*100-100)*'Base original'!W48/('Base original'!$AC48)</f>
        <v>-9.1732287090505427</v>
      </c>
      <c r="X56" s="13">
        <f>('Base original'!X60/'Base original'!X48*100-100)*'Base original'!X48/('Base original'!$AC48)</f>
        <v>0.17111964560366225</v>
      </c>
      <c r="Y56" s="13">
        <f>('Base original'!Y60/'Base original'!Y48*100-100)*'Base original'!Y48/('Base original'!$AC48)</f>
        <v>1.2127575313826819</v>
      </c>
      <c r="Z56" s="13">
        <f>('Base original'!Z60/'Base original'!Z48*100-100)*'Base original'!Z48/('Base original'!$AC48)</f>
        <v>4.4207443428287653E-3</v>
      </c>
      <c r="AA56" s="13">
        <f>-('Base original'!AA60/'Base original'!AA48*100-100)*'Base original'!AA48/('Base original'!$AC48)</f>
        <v>-0.93590841691303295</v>
      </c>
      <c r="AB56" s="13">
        <f>-('Base original'!AB60/'Base original'!AB48*100-100)*'Base original'!AB48/('Base original'!$AC48)</f>
        <v>9.2098840475598749E-4</v>
      </c>
      <c r="AC56" s="13">
        <f>(('Base original'!Y60-'Base original'!AA60)/('Base original'!Y48-'Base original'!AA48)*100-100)*(('Base original'!Y48-'Base original'!AA48)/'Base original'!AC48)</f>
        <v>0.27684911446965088</v>
      </c>
      <c r="AD56" s="13">
        <f>(('Base original'!Z60-'Base original'!AB60)/('Base original'!Z48-'Base original'!AB48)*100-100)*(('Base original'!Z48-'Base original'!AB48)/'Base original'!AC48)</f>
        <v>5.3417327475847832E-3</v>
      </c>
      <c r="AE56" s="9">
        <f>('Base original'!AC60/'Base original'!AC48*100-100)*'Base original'!AC48/('Base original'!$AC48)</f>
        <v>-2.5660578933311058</v>
      </c>
      <c r="AF56" s="13">
        <f>('Base original'!AC60/'Base original'!AC48*100-100)*'Base original'!AC48/('Base original'!$AN48)</f>
        <v>-1.583010617795706</v>
      </c>
      <c r="AG56" s="13">
        <f>('Base original'!AD60/'Base original'!AD48*100-100)*'Base original'!AD48/('Base original'!$AN48)</f>
        <v>-1.1060961419584736</v>
      </c>
      <c r="AH56" s="13">
        <f>('Base original'!AE60/'Base original'!AE48*100-100)*'Base original'!AE48/('Base original'!$AN48)</f>
        <v>-0.1144276571761029</v>
      </c>
      <c r="AI56" s="13">
        <f>('Base original'!AF60/'Base original'!AF48*100-100)*'Base original'!AF48/('Base original'!$AN48)</f>
        <v>1.3573370059270573</v>
      </c>
      <c r="AJ56" s="13">
        <f>('Base original'!AG60/'Base original'!AG48*100-100)*'Base original'!AG48/('Base original'!$AN48)</f>
        <v>-1.0701883567870261</v>
      </c>
      <c r="AK56" s="13">
        <f>('Base original'!AH60/'Base original'!AH48*100-100)*'Base original'!AH48/('Base original'!$AN48)</f>
        <v>-5.817970255627064E-2</v>
      </c>
      <c r="AL56" s="13">
        <f>('Base original'!AI60/'Base original'!AI48*100-100)*'Base original'!AI48/('Base original'!$AN48)</f>
        <v>0.79258481509763068</v>
      </c>
      <c r="AM56" s="13">
        <f>('Base original'!AJ60/'Base original'!AJ48*100-100)*'Base original'!AJ48/('Base original'!$AN48)</f>
        <v>2.6111550489073121</v>
      </c>
      <c r="AN56" s="13">
        <f>('Base original'!AK60/'Base original'!AK48*100-100)*'Base original'!AK48/('Base original'!$AN48)</f>
        <v>0.2189693102069015</v>
      </c>
      <c r="AO56" s="13">
        <f>-('Base original'!AL60/'Base original'!AL48*100-100)*'Base original'!AL48/('Base original'!$AN48)</f>
        <v>-0.77429002581724249</v>
      </c>
      <c r="AP56" s="13">
        <f>-('Base original'!AM60/'Base original'!AM48*100-100)*'Base original'!AM48/('Base original'!$AN48)</f>
        <v>2.2385549616377561E-2</v>
      </c>
      <c r="AQ56" s="13">
        <f>(('Base original'!AJ60-'Base original'!AL60)/('Base original'!AJ48-'Base original'!AL48)*100-100)*(('Base original'!AJ48-'Base original'!AL48)/'Base original'!AN48)</f>
        <v>1.8368650230900694</v>
      </c>
      <c r="AR56" s="13">
        <f>(('Base original'!AK60-'Base original'!AM60)/('Base original'!AK48-'Base original'!AM48)*100-100)*(('Base original'!AK48-'Base original'!AM48)/'Base original'!AN48)</f>
        <v>0.24135485982327906</v>
      </c>
      <c r="AS56" s="9">
        <f>('Base original'!AN60/'Base original'!AN48*100-100)*'Base original'!AN48/('Base original'!$AN48)</f>
        <v>0.29623922766445787</v>
      </c>
    </row>
    <row r="57" spans="1:45" ht="15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9">
        <f>'Base original'!G61</f>
        <v>27.982459031962598</v>
      </c>
      <c r="H57" s="13"/>
      <c r="I57" s="13"/>
      <c r="J57" s="9"/>
      <c r="K57" s="9">
        <f>'Base original'!K61</f>
        <v>5.4203586919209599</v>
      </c>
      <c r="L57" s="13"/>
      <c r="M57" s="9"/>
      <c r="N57" s="9">
        <f>'Base original'!N61</f>
        <v>2.2012315029075702</v>
      </c>
      <c r="O57" s="13"/>
      <c r="P57" s="9"/>
      <c r="Q57" s="11">
        <f>'Base original'!Q61</f>
        <v>4.2755855149842201</v>
      </c>
      <c r="R57" s="13">
        <f>('Base original'!S61/'Base original'!S49*100-100)*'Base original'!S49/'Base original'!$V49</f>
        <v>3.8515386422363203</v>
      </c>
      <c r="S57" s="13">
        <f>('Base original'!T61/'Base original'!T49*100-100)*'Base original'!T49/'Base original'!$V49</f>
        <v>16.228329809725153</v>
      </c>
      <c r="T57" s="13">
        <f>('Base original'!U61/'Base original'!U49*100-100)*'Base original'!U49/'Base original'!$V49</f>
        <v>13.391590321822877</v>
      </c>
      <c r="U57" s="9">
        <f>('Base original'!V61/'Base original'!V49*100-100)*'Base original'!V49/'Base original'!$V49</f>
        <v>33.471458773784377</v>
      </c>
      <c r="V57" s="13">
        <f>('Base original'!V61/'Base original'!V49*100-100)*'Base original'!V49/('Base original'!$AC49)</f>
        <v>6.8953636025768139</v>
      </c>
      <c r="W57" s="13">
        <f>('Base original'!W61/'Base original'!W49*100-100)*'Base original'!W49/('Base original'!$AC49)</f>
        <v>-4.578907024281472</v>
      </c>
      <c r="X57" s="13">
        <f>('Base original'!X61/'Base original'!X49*100-100)*'Base original'!X49/('Base original'!$AC49)</f>
        <v>0.23460728444004061</v>
      </c>
      <c r="Y57" s="13">
        <f>('Base original'!Y61/'Base original'!Y49*100-100)*'Base original'!Y49/('Base original'!$AC49)</f>
        <v>1.9618356665014871</v>
      </c>
      <c r="Z57" s="13">
        <f>('Base original'!Z61/'Base original'!Z49*100-100)*'Base original'!Z49/('Base original'!$AC49)</f>
        <v>9.6785183349849704E-4</v>
      </c>
      <c r="AA57" s="13">
        <f>-('Base original'!AA61/'Base original'!AA49*100-100)*'Base original'!AA49/('Base original'!$AC49)</f>
        <v>-1.2456253097125893</v>
      </c>
      <c r="AB57" s="13">
        <f>-('Base original'!AB61/'Base original'!AB49*100-100)*'Base original'!AB49/('Base original'!$AC49)</f>
        <v>6.5813924677898886E-3</v>
      </c>
      <c r="AC57" s="13">
        <f>(('Base original'!Y61-'Base original'!AA61)/('Base original'!Y49-'Base original'!AA49)*100-100)*(('Base original'!Y49-'Base original'!AA49)/'Base original'!AC49)</f>
        <v>0.71621035678889977</v>
      </c>
      <c r="AD57" s="13">
        <f>(('Base original'!Z61-'Base original'!AB61)/('Base original'!Z49-'Base original'!AB49)*100-100)*(('Base original'!Z49-'Base original'!AB49)/'Base original'!AC49)</f>
        <v>7.5492443012884153E-3</v>
      </c>
      <c r="AE57" s="9">
        <f>('Base original'!AC61/'Base original'!AC49*100-100)*'Base original'!AC49/('Base original'!$AC49)</f>
        <v>3.274823463825598</v>
      </c>
      <c r="AF57" s="13">
        <f>('Base original'!AC61/'Base original'!AC49*100-100)*'Base original'!AC49/('Base original'!$AN49)</f>
        <v>1.9714731861934116</v>
      </c>
      <c r="AG57" s="13">
        <f>('Base original'!AD61/'Base original'!AD49*100-100)*'Base original'!AD49/('Base original'!$AN49)</f>
        <v>-1.0588015941454778</v>
      </c>
      <c r="AH57" s="13">
        <f>('Base original'!AE61/'Base original'!AE49*100-100)*'Base original'!AE49/('Base original'!$AN49)</f>
        <v>-0.46892115505628501</v>
      </c>
      <c r="AI57" s="13">
        <f>('Base original'!AF61/'Base original'!AF49*100-100)*'Base original'!AF49/('Base original'!$AN49)</f>
        <v>1.6401752627776354</v>
      </c>
      <c r="AJ57" s="13">
        <f>('Base original'!AG61/'Base original'!AG49*100-100)*'Base original'!AG49/('Base original'!$AN49)</f>
        <v>-0.76898874309553233</v>
      </c>
      <c r="AK57" s="13">
        <f>('Base original'!AH61/'Base original'!AH49*100-100)*'Base original'!AH49/('Base original'!$AN49)</f>
        <v>-0.10953923602209423</v>
      </c>
      <c r="AL57" s="13">
        <f>('Base original'!AI61/'Base original'!AI49*100-100)*'Base original'!AI49/('Base original'!$AN49)</f>
        <v>0.70116764164355627</v>
      </c>
      <c r="AM57" s="13">
        <f>('Base original'!AJ61/'Base original'!AJ49*100-100)*'Base original'!AJ49/('Base original'!$AN49)</f>
        <v>2.8314727200689869</v>
      </c>
      <c r="AN57" s="13">
        <f>('Base original'!AK61/'Base original'!AK49*100-100)*'Base original'!AK49/('Base original'!$AN49)</f>
        <v>0.24692940545831679</v>
      </c>
      <c r="AO57" s="13">
        <f>-('Base original'!AL61/'Base original'!AL49*100-100)*'Base original'!AL49/('Base original'!$AN49)</f>
        <v>-0.76164728366000933</v>
      </c>
      <c r="AP57" s="13">
        <f>-('Base original'!AM61/'Base original'!AM49*100-100)*'Base original'!AM49/('Base original'!$AN49)</f>
        <v>2.2257440510872348E-2</v>
      </c>
      <c r="AQ57" s="13">
        <f>(('Base original'!AJ61-'Base original'!AL61)/('Base original'!AJ49-'Base original'!AL49)*100-100)*(('Base original'!AJ49-'Base original'!AL49)/'Base original'!AN49)</f>
        <v>2.0698254364089772</v>
      </c>
      <c r="AR57" s="13">
        <f>(('Base original'!AK61-'Base original'!AM61)/('Base original'!AK49-'Base original'!AM49)*100-100)*(('Base original'!AK49-'Base original'!AM49)/'Base original'!AN49)</f>
        <v>0.26918684596918918</v>
      </c>
      <c r="AS57" s="9">
        <f>('Base original'!AN61/'Base original'!AN49*100-100)*'Base original'!AN49/('Base original'!$AN49)</f>
        <v>4.2455776446733751</v>
      </c>
    </row>
    <row r="58" spans="1:45" ht="15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9">
        <f>'Base original'!G62</f>
        <v>27.308355461376799</v>
      </c>
      <c r="H58" s="13"/>
      <c r="I58" s="13"/>
      <c r="J58" s="9"/>
      <c r="K58" s="9">
        <f>'Base original'!K62</f>
        <v>5.4443365264185601</v>
      </c>
      <c r="L58" s="13"/>
      <c r="M58" s="9"/>
      <c r="N58" s="9">
        <f>'Base original'!N62</f>
        <v>1.82082148908182</v>
      </c>
      <c r="O58" s="13"/>
      <c r="P58" s="9"/>
      <c r="Q58" s="11">
        <f>'Base original'!Q62</f>
        <v>4.1275277843385396</v>
      </c>
      <c r="R58" s="13">
        <f>('Base original'!S62/'Base original'!S50*100-100)*'Base original'!S50/'Base original'!$V50</f>
        <v>4.1874047273595494</v>
      </c>
      <c r="S58" s="13">
        <f>('Base original'!T62/'Base original'!T50*100-100)*'Base original'!T50/'Base original'!$V50</f>
        <v>15.27484434975849</v>
      </c>
      <c r="T58" s="13">
        <f>('Base original'!U62/'Base original'!U50*100-100)*'Base original'!U50/'Base original'!$V50</f>
        <v>12.163676100571177</v>
      </c>
      <c r="U58" s="9">
        <f>('Base original'!V62/'Base original'!V50*100-100)*'Base original'!V50/'Base original'!$V50</f>
        <v>31.625925177689201</v>
      </c>
      <c r="V58" s="13">
        <f>('Base original'!V62/'Base original'!V50*100-100)*'Base original'!V50/('Base original'!$AC50)</f>
        <v>6.7732209969850867</v>
      </c>
      <c r="W58" s="13">
        <f>('Base original'!W62/'Base original'!W50*100-100)*'Base original'!W50/('Base original'!$AC50)</f>
        <v>-2.6902116729895198</v>
      </c>
      <c r="X58" s="13">
        <f>('Base original'!X62/'Base original'!X50*100-100)*'Base original'!X50/('Base original'!$AC50)</f>
        <v>0.34888774821868612</v>
      </c>
      <c r="Y58" s="13">
        <f>('Base original'!Y62/'Base original'!Y50*100-100)*'Base original'!Y50/('Base original'!$AC50)</f>
        <v>2.6459615358140947</v>
      </c>
      <c r="Z58" s="13">
        <f>('Base original'!Z62/'Base original'!Z50*100-100)*'Base original'!Z50/('Base original'!$AC50)</f>
        <v>2.28134040548858E-2</v>
      </c>
      <c r="AA58" s="13">
        <f>-('Base original'!AA62/'Base original'!AA50*100-100)*'Base original'!AA50/('Base original'!$AC50)</f>
        <v>-0.95953964123955471</v>
      </c>
      <c r="AB58" s="13">
        <f>-('Base original'!AB62/'Base original'!AB50*100-100)*'Base original'!AB50/('Base original'!$AC50)</f>
        <v>2.1633400396874609E-3</v>
      </c>
      <c r="AC58" s="13">
        <f>(('Base original'!Y62-'Base original'!AA62)/('Base original'!Y50-'Base original'!AA50)*100-100)*(('Base original'!Y50-'Base original'!AA50)/'Base original'!AC50)</f>
        <v>1.6864218945745399</v>
      </c>
      <c r="AD58" s="13">
        <f>(('Base original'!Z62-'Base original'!AB62)/('Base original'!Z50-'Base original'!AB50)*100-100)*(('Base original'!Z50-'Base original'!AB50)/'Base original'!AC50)</f>
        <v>2.4976744094573386E-2</v>
      </c>
      <c r="AE58" s="9">
        <f>('Base original'!AC62/'Base original'!AC50*100-100)*'Base original'!AC50/('Base original'!$AC50)</f>
        <v>6.1432957108833639</v>
      </c>
      <c r="AF58" s="13">
        <f>('Base original'!AC62/'Base original'!AC50*100-100)*'Base original'!AC50/('Base original'!$AN50)</f>
        <v>3.6541383816133766</v>
      </c>
      <c r="AG58" s="13">
        <f>('Base original'!AD62/'Base original'!AD50*100-100)*'Base original'!AD50/('Base original'!$AN50)</f>
        <v>-0.62912431463702578</v>
      </c>
      <c r="AH58" s="13">
        <f>('Base original'!AE62/'Base original'!AE50*100-100)*'Base original'!AE50/('Base original'!$AN50)</f>
        <v>-0.26706783382601884</v>
      </c>
      <c r="AI58" s="13">
        <f>('Base original'!AF62/'Base original'!AF50*100-100)*'Base original'!AF50/('Base original'!$AN50)</f>
        <v>1.8685389880433623</v>
      </c>
      <c r="AJ58" s="13">
        <f>('Base original'!AG62/'Base original'!AG50*100-100)*'Base original'!AG50/('Base original'!$AN50)</f>
        <v>-0.87256196780914308</v>
      </c>
      <c r="AK58" s="13">
        <f>('Base original'!AH62/'Base original'!AH50*100-100)*'Base original'!AH50/('Base original'!$AN50)</f>
        <v>-0.13172070998164573</v>
      </c>
      <c r="AL58" s="13">
        <f>('Base original'!AI62/'Base original'!AI50*100-100)*'Base original'!AI50/('Base original'!$AN50)</f>
        <v>0.15406409861974046</v>
      </c>
      <c r="AM58" s="13">
        <f>('Base original'!AJ62/'Base original'!AJ50*100-100)*'Base original'!AJ50/('Base original'!$AN50)</f>
        <v>3.2286781487508183</v>
      </c>
      <c r="AN58" s="13">
        <f>('Base original'!AK62/'Base original'!AK50*100-100)*'Base original'!AK50/('Base original'!$AN50)</f>
        <v>0.26016594937760218</v>
      </c>
      <c r="AO58" s="13">
        <f>-('Base original'!AL62/'Base original'!AL50*100-100)*'Base original'!AL50/('Base original'!$AN50)</f>
        <v>-1.2988410683181273</v>
      </c>
      <c r="AP58" s="13">
        <f>-('Base original'!AM62/'Base original'!AM50*100-100)*'Base original'!AM50/('Base original'!$AN50)</f>
        <v>1.0879241588182119E-2</v>
      </c>
      <c r="AQ58" s="13">
        <f>(('Base original'!AJ62-'Base original'!AL62)/('Base original'!AJ50-'Base original'!AL50)*100-100)*(('Base original'!AJ50-'Base original'!AL50)/'Base original'!AN50)</f>
        <v>1.9298370804326894</v>
      </c>
      <c r="AR58" s="13">
        <f>(('Base original'!AK62-'Base original'!AM62)/('Base original'!AK50-'Base original'!AM50)*100-100)*(('Base original'!AK50-'Base original'!AM50)/'Base original'!AN50)</f>
        <v>0.27104519096578428</v>
      </c>
      <c r="AS58" s="9">
        <f>('Base original'!AN62/'Base original'!AN50*100-100)*'Base original'!AN50/('Base original'!$AN50)</f>
        <v>5.977148913421118</v>
      </c>
    </row>
    <row r="59" spans="1:45" ht="15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9">
        <f>'Base original'!G63</f>
        <v>27.3045490031868</v>
      </c>
      <c r="H59" s="13"/>
      <c r="I59" s="13"/>
      <c r="J59" s="9"/>
      <c r="K59" s="9">
        <f>'Base original'!K63</f>
        <v>5.1043360239322801</v>
      </c>
      <c r="L59" s="13"/>
      <c r="M59" s="9"/>
      <c r="N59" s="9">
        <f>'Base original'!N63</f>
        <v>2.3431927319747898</v>
      </c>
      <c r="O59" s="13"/>
      <c r="P59" s="9"/>
      <c r="Q59" s="11">
        <f>'Base original'!Q63</f>
        <v>4.18098759676288</v>
      </c>
      <c r="R59" s="13">
        <f>('Base original'!S63/'Base original'!S51*100-100)*'Base original'!S51/'Base original'!$V51</f>
        <v>4.3108087839566611</v>
      </c>
      <c r="S59" s="13">
        <f>('Base original'!T63/'Base original'!T51*100-100)*'Base original'!T51/'Base original'!$V51</f>
        <v>15.73277573383446</v>
      </c>
      <c r="T59" s="13">
        <f>('Base original'!U63/'Base original'!U51*100-100)*'Base original'!U51/'Base original'!$V51</f>
        <v>12.533636836858035</v>
      </c>
      <c r="U59" s="9">
        <f>('Base original'!V63/'Base original'!V51*100-100)*'Base original'!V51/'Base original'!$V51</f>
        <v>32.577221354649168</v>
      </c>
      <c r="V59" s="13">
        <f>('Base original'!V63/'Base original'!V51*100-100)*'Base original'!V51/('Base original'!$AC51)</f>
        <v>7.2422010611068091</v>
      </c>
      <c r="W59" s="13">
        <f>('Base original'!W63/'Base original'!W51*100-100)*'Base original'!W51/('Base original'!$AC51)</f>
        <v>-1.3535486275240642</v>
      </c>
      <c r="X59" s="13">
        <f>('Base original'!X63/'Base original'!X51*100-100)*'Base original'!X51/('Base original'!$AC51)</f>
        <v>0.29106885425962831</v>
      </c>
      <c r="Y59" s="13">
        <f>('Base original'!Y63/'Base original'!Y51*100-100)*'Base original'!Y51/('Base original'!$AC51)</f>
        <v>1.6189233982877189</v>
      </c>
      <c r="Z59" s="13">
        <f>('Base original'!Z63/'Base original'!Z51*100-100)*'Base original'!Z51/('Base original'!$AC51)</f>
        <v>4.707313006894244E-2</v>
      </c>
      <c r="AA59" s="13">
        <f>-('Base original'!AA63/'Base original'!AA51*100-100)*'Base original'!AA51/('Base original'!$AC51)</f>
        <v>-0.28204650432974643</v>
      </c>
      <c r="AB59" s="13">
        <f>-('Base original'!AB63/'Base original'!AB51*100-100)*'Base original'!AB51/('Base original'!$AC51)</f>
        <v>7.8455216781570252E-4</v>
      </c>
      <c r="AC59" s="13">
        <f>(('Base original'!Y63-'Base original'!AA63)/('Base original'!Y51-'Base original'!AA51)*100-100)*(('Base original'!Y51-'Base original'!AA51)/'Base original'!AC51)</f>
        <v>1.3368768939579718</v>
      </c>
      <c r="AD59" s="13">
        <f>(('Base original'!Z63-'Base original'!AB63)/('Base original'!Z51-'Base original'!AB51)*100-100)*(('Base original'!Z51-'Base original'!AB51)/'Base original'!AC51)</f>
        <v>4.7857682236758174E-2</v>
      </c>
      <c r="AE59" s="9">
        <f>('Base original'!AC63/'Base original'!AC51*100-100)*'Base original'!AC51/('Base original'!$AC51)</f>
        <v>7.5644558640371136</v>
      </c>
      <c r="AF59" s="13">
        <f>('Base original'!AC63/'Base original'!AC51*100-100)*'Base original'!AC51/('Base original'!$AN51)</f>
        <v>4.4864912025592583</v>
      </c>
      <c r="AG59" s="13">
        <f>('Base original'!AD63/'Base original'!AD51*100-100)*'Base original'!AD51/('Base original'!$AN51)</f>
        <v>0.1184237312781746</v>
      </c>
      <c r="AH59" s="13">
        <f>('Base original'!AE63/'Base original'!AE51*100-100)*'Base original'!AE51/('Base original'!$AN51)</f>
        <v>-0.8721244728806169</v>
      </c>
      <c r="AI59" s="13">
        <f>('Base original'!AF63/'Base original'!AF51*100-100)*'Base original'!AF51/('Base original'!$AN51)</f>
        <v>2.091377053947943</v>
      </c>
      <c r="AJ59" s="13">
        <f>('Base original'!AG63/'Base original'!AG51*100-100)*'Base original'!AG51/('Base original'!$AN51)</f>
        <v>-0.82419659735349715</v>
      </c>
      <c r="AK59" s="13">
        <f>('Base original'!AH63/'Base original'!AH51*100-100)*'Base original'!AH51/('Base original'!$AN51)</f>
        <v>-0.15657990402791916</v>
      </c>
      <c r="AL59" s="13">
        <f>('Base original'!AI63/'Base original'!AI51*100-100)*'Base original'!AI51/('Base original'!$AN51)</f>
        <v>-0.30873927584702582</v>
      </c>
      <c r="AM59" s="13">
        <f>('Base original'!AJ63/'Base original'!AJ51*100-100)*'Base original'!AJ51/('Base original'!$AN51)</f>
        <v>3.2086084048276864</v>
      </c>
      <c r="AN59" s="13">
        <f>('Base original'!AK63/'Base original'!AK51*100-100)*'Base original'!AK51/('Base original'!$AN51)</f>
        <v>0.22591246182928595</v>
      </c>
      <c r="AO59" s="13">
        <f>-('Base original'!AL63/'Base original'!AL51*100-100)*'Base original'!AL51/('Base original'!$AN51)</f>
        <v>-1.2798604042460378</v>
      </c>
      <c r="AP59" s="13">
        <f>-('Base original'!AM63/'Base original'!AM51*100-100)*'Base original'!AM51/('Base original'!$AN51)</f>
        <v>-9.3063835974988955E-3</v>
      </c>
      <c r="AQ59" s="13">
        <f>(('Base original'!AJ63-'Base original'!AL63)/('Base original'!AJ51-'Base original'!AL51)*100-100)*(('Base original'!AJ51-'Base original'!AL51)/'Base original'!AN51)</f>
        <v>1.9287480005816484</v>
      </c>
      <c r="AR59" s="13">
        <f>(('Base original'!AK63-'Base original'!AM63)/('Base original'!AK51-'Base original'!AM51)*100-100)*(('Base original'!AK51-'Base original'!AM51)/'Base original'!AN51)</f>
        <v>0.21660607823178699</v>
      </c>
      <c r="AS59" s="9">
        <f>('Base original'!AN63/'Base original'!AN51*100-100)*'Base original'!AN51/('Base original'!$AN51)</f>
        <v>6.6800058164897536</v>
      </c>
    </row>
    <row r="60" spans="1:45" ht="15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9">
        <f>'Base original'!G64</f>
        <v>27.305817463765901</v>
      </c>
      <c r="H60" s="13"/>
      <c r="I60" s="13"/>
      <c r="J60" s="9"/>
      <c r="K60" s="9">
        <f>'Base original'!K64</f>
        <v>5.2645016387231296</v>
      </c>
      <c r="L60" s="13"/>
      <c r="M60" s="9"/>
      <c r="N60" s="9">
        <f>'Base original'!N64</f>
        <v>2.1711366096890399</v>
      </c>
      <c r="O60" s="13"/>
      <c r="P60" s="9"/>
      <c r="Q60" s="11">
        <f>'Base original'!Q64</f>
        <v>4.0648042155850499</v>
      </c>
      <c r="R60" s="13">
        <f>('Base original'!S64/'Base original'!S52*100-100)*'Base original'!S52/'Base original'!$V52</f>
        <v>4.3444196678404454</v>
      </c>
      <c r="S60" s="13">
        <f>('Base original'!T64/'Base original'!T52*100-100)*'Base original'!T52/'Base original'!$V52</f>
        <v>15.555019845198824</v>
      </c>
      <c r="T60" s="13">
        <f>('Base original'!U64/'Base original'!U52*100-100)*'Base original'!U52/'Base original'!$V52</f>
        <v>12.020766429327843</v>
      </c>
      <c r="U60" s="9">
        <f>('Base original'!V64/'Base original'!V52*100-100)*'Base original'!V52/'Base original'!$V52</f>
        <v>31.920205942367119</v>
      </c>
      <c r="V60" s="13">
        <f>('Base original'!V64/'Base original'!V52*100-100)*'Base original'!V52/('Base original'!$AC52)</f>
        <v>7.1998679457800883</v>
      </c>
      <c r="W60" s="13">
        <f>('Base original'!W64/'Base original'!W52*100-100)*'Base original'!W52/('Base original'!$AC52)</f>
        <v>-1.3605468598283263</v>
      </c>
      <c r="X60" s="13">
        <f>('Base original'!X64/'Base original'!X52*100-100)*'Base original'!X52/('Base original'!$AC52)</f>
        <v>0.33188332621276334</v>
      </c>
      <c r="Y60" s="13">
        <f>('Base original'!Y64/'Base original'!Y52*100-100)*'Base original'!Y52/('Base original'!$AC52)</f>
        <v>0.22099662096554878</v>
      </c>
      <c r="Z60" s="13">
        <f>('Base original'!Z64/'Base original'!Z52*100-100)*'Base original'!Z52/('Base original'!$AC52)</f>
        <v>6.9328465452285618E-2</v>
      </c>
      <c r="AA60" s="13">
        <f>-('Base original'!AA64/'Base original'!AA52*100-100)*'Base original'!AA52/('Base original'!$AC52)</f>
        <v>2.0779119897464792E-2</v>
      </c>
      <c r="AB60" s="13">
        <f>-('Base original'!AB64/'Base original'!AB52*100-100)*'Base original'!AB52/('Base original'!$AC52)</f>
        <v>6.6027109954557859E-3</v>
      </c>
      <c r="AC60" s="13">
        <f>(('Base original'!Y64-'Base original'!AA64)/('Base original'!Y52-'Base original'!AA52)*100-100)*(('Base original'!Y52-'Base original'!AA52)/'Base original'!AC52)</f>
        <v>0.24177574086301126</v>
      </c>
      <c r="AD60" s="13">
        <f>(('Base original'!Z64-'Base original'!AB64)/('Base original'!Z52-'Base original'!AB52)*100-100)*(('Base original'!Z52-'Base original'!AB52)/'Base original'!AC52)</f>
        <v>7.5931176447741652E-2</v>
      </c>
      <c r="AE60" s="9">
        <f>('Base original'!AC64/'Base original'!AC52*100-100)*'Base original'!AC52/('Base original'!$AC52)</f>
        <v>6.4889113294752869</v>
      </c>
      <c r="AF60" s="13">
        <f>('Base original'!AC64/'Base original'!AC52*100-100)*'Base original'!AC52/('Base original'!$AN52)</f>
        <v>3.8630286172105635</v>
      </c>
      <c r="AG60" s="13">
        <f>('Base original'!AD64/'Base original'!AD52*100-100)*'Base original'!AD52/('Base original'!$AN52)</f>
        <v>0.92095786091755916</v>
      </c>
      <c r="AH60" s="13">
        <f>('Base original'!AE64/'Base original'!AE52*100-100)*'Base original'!AE52/('Base original'!$AN52)</f>
        <v>-2.049668832062189</v>
      </c>
      <c r="AI60" s="13">
        <f>('Base original'!AF64/'Base original'!AF52*100-100)*'Base original'!AF52/('Base original'!$AN52)</f>
        <v>2.2659771621873146</v>
      </c>
      <c r="AJ60" s="13">
        <f>('Base original'!AG64/'Base original'!AG52*100-100)*'Base original'!AG52/('Base original'!$AN52)</f>
        <v>-0.65308698924470121</v>
      </c>
      <c r="AK60" s="13">
        <f>('Base original'!AH64/'Base original'!AH52*100-100)*'Base original'!AH52/('Base original'!$AN52)</f>
        <v>-0.1630116223818425</v>
      </c>
      <c r="AL60" s="13">
        <f>('Base original'!AI64/'Base original'!AI52*100-100)*'Base original'!AI52/('Base original'!$AN52)</f>
        <v>-0.24775454380446207</v>
      </c>
      <c r="AM60" s="13">
        <f>('Base original'!AJ64/'Base original'!AJ52*100-100)*'Base original'!AJ52/('Base original'!$AN52)</f>
        <v>3.20601085125594</v>
      </c>
      <c r="AN60" s="13">
        <f>('Base original'!AK64/'Base original'!AK52*100-100)*'Base original'!AK52/('Base original'!$AN52)</f>
        <v>0.19792616845227987</v>
      </c>
      <c r="AO60" s="13">
        <f>-('Base original'!AL64/'Base original'!AL52*100-100)*'Base original'!AL52/('Base original'!$AN52)</f>
        <v>-0.92118908307696545</v>
      </c>
      <c r="AP60" s="13">
        <f>-('Base original'!AM64/'Base original'!AM52*100-100)*'Base original'!AM52/('Base original'!$AN52)</f>
        <v>-2.8671547766451737E-2</v>
      </c>
      <c r="AQ60" s="13">
        <f>(('Base original'!AJ64-'Base original'!AL64)/('Base original'!AJ52-'Base original'!AL52)*100-100)*(('Base original'!AJ52-'Base original'!AL52)/'Base original'!AN52)</f>
        <v>2.2848217681789742</v>
      </c>
      <c r="AR60" s="13">
        <f>(('Base original'!AK64-'Base original'!AM64)/('Base original'!AK52-'Base original'!AM52)*100-100)*(('Base original'!AK52-'Base original'!AM52)/'Base original'!AN52)</f>
        <v>0.16925462068582808</v>
      </c>
      <c r="AS60" s="9">
        <f>('Base original'!AN64/'Base original'!AN52*100-100)*'Base original'!AN52/('Base original'!$AN52)</f>
        <v>6.3905180416870166</v>
      </c>
    </row>
    <row r="61" spans="1:45" ht="15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9">
        <f>'Base original'!G65</f>
        <v>28.120906910575101</v>
      </c>
      <c r="H61" s="13"/>
      <c r="I61" s="13"/>
      <c r="J61" s="9"/>
      <c r="K61" s="9">
        <f>'Base original'!K65</f>
        <v>5.8647111374861103</v>
      </c>
      <c r="L61" s="13"/>
      <c r="M61" s="9"/>
      <c r="N61" s="9">
        <f>'Base original'!N65</f>
        <v>2.04966951250272</v>
      </c>
      <c r="O61" s="13"/>
      <c r="P61" s="9"/>
      <c r="Q61" s="11">
        <f>'Base original'!Q65</f>
        <v>4.0258767077034898</v>
      </c>
      <c r="R61" s="13">
        <f>('Base original'!S65/'Base original'!S53*100-100)*'Base original'!S53/'Base original'!$V53</f>
        <v>4.4664328009584491</v>
      </c>
      <c r="S61" s="13">
        <f>('Base original'!T65/'Base original'!T53*100-100)*'Base original'!T53/'Base original'!$V53</f>
        <v>14.246558812628749</v>
      </c>
      <c r="T61" s="13">
        <f>('Base original'!U65/'Base original'!U53*100-100)*'Base original'!U53/'Base original'!$V53</f>
        <v>11.826307306435904</v>
      </c>
      <c r="U61" s="9">
        <f>('Base original'!V65/'Base original'!V53*100-100)*'Base original'!V53/'Base original'!$V53</f>
        <v>30.5392989200231</v>
      </c>
      <c r="V61" s="13">
        <f>('Base original'!V65/'Base original'!V53*100-100)*'Base original'!V53/('Base original'!$AC53)</f>
        <v>6.8153009584738289</v>
      </c>
      <c r="W61" s="13">
        <f>('Base original'!W65/'Base original'!W53*100-100)*'Base original'!W53/('Base original'!$AC53)</f>
        <v>-2.6738399927676859</v>
      </c>
      <c r="X61" s="13">
        <f>('Base original'!X65/'Base original'!X53*100-100)*'Base original'!X53/('Base original'!$AC53)</f>
        <v>0.38046583020606306</v>
      </c>
      <c r="Y61" s="13">
        <f>('Base original'!Y65/'Base original'!Y53*100-100)*'Base original'!Y53/('Base original'!$AC53)</f>
        <v>-1.3474030033334046</v>
      </c>
      <c r="Z61" s="13">
        <f>('Base original'!Z65/'Base original'!Z53*100-100)*'Base original'!Z53/('Base original'!$AC53)</f>
        <v>7.3092525519870652E-2</v>
      </c>
      <c r="AA61" s="13">
        <f>-('Base original'!AA65/'Base original'!AA53*100-100)*'Base original'!AA53/('Base original'!$AC53)</f>
        <v>1.253152115163044</v>
      </c>
      <c r="AB61" s="13">
        <f>-('Base original'!AB65/'Base original'!AB53*100-100)*'Base original'!AB53/('Base original'!$AC53)</f>
        <v>7.6939500547231865E-4</v>
      </c>
      <c r="AC61" s="13">
        <f>(('Base original'!Y65-'Base original'!AA65)/('Base original'!Y53-'Base original'!AA53)*100-100)*(('Base original'!Y53-'Base original'!AA53)/'Base original'!AC53)</f>
        <v>-9.4250888170359343E-2</v>
      </c>
      <c r="AD61" s="13">
        <f>(('Base original'!Z65-'Base original'!AB65)/('Base original'!Z53-'Base original'!AB53)*100-100)*(('Base original'!Z53-'Base original'!AB53)/'Base original'!AC53)</f>
        <v>7.3861920525342878E-2</v>
      </c>
      <c r="AE61" s="9">
        <f>('Base original'!AC65/'Base original'!AC53*100-100)*'Base original'!AC53/('Base original'!$AC53)</f>
        <v>4.501537828267189</v>
      </c>
      <c r="AF61" s="13">
        <f>('Base original'!AC65/'Base original'!AC53*100-100)*'Base original'!AC53/('Base original'!$AN53)</f>
        <v>2.7106099828002574</v>
      </c>
      <c r="AG61" s="13">
        <f>('Base original'!AD65/'Base original'!AD53*100-100)*'Base original'!AD53/('Base original'!$AN53)</f>
        <v>1.0168117352050368</v>
      </c>
      <c r="AH61" s="13">
        <f>('Base original'!AE65/'Base original'!AE53*100-100)*'Base original'!AE53/('Base original'!$AN53)</f>
        <v>-2.1164370472037382</v>
      </c>
      <c r="AI61" s="13">
        <f>('Base original'!AF65/'Base original'!AF53*100-100)*'Base original'!AF53/('Base original'!$AN53)</f>
        <v>2.342292256641012</v>
      </c>
      <c r="AJ61" s="13">
        <f>('Base original'!AG65/'Base original'!AG53*100-100)*'Base original'!AG53/('Base original'!$AN53)</f>
        <v>-0.64965224088905882</v>
      </c>
      <c r="AK61" s="13">
        <f>('Base original'!AH65/'Base original'!AH53*100-100)*'Base original'!AH53/('Base original'!$AN53)</f>
        <v>-0.22979319770438444</v>
      </c>
      <c r="AL61" s="13">
        <f>('Base original'!AI65/'Base original'!AI53*100-100)*'Base original'!AI53/('Base original'!$AN53)</f>
        <v>-6.8104032384163224E-2</v>
      </c>
      <c r="AM61" s="13">
        <f>('Base original'!AJ65/'Base original'!AJ53*100-100)*'Base original'!AJ53/('Base original'!$AN53)</f>
        <v>3.2105028463547542</v>
      </c>
      <c r="AN61" s="13">
        <f>('Base original'!AK65/'Base original'!AK53*100-100)*'Base original'!AK53/('Base original'!$AN53)</f>
        <v>0.20118487117566339</v>
      </c>
      <c r="AO61" s="13">
        <f>-('Base original'!AL65/'Base original'!AL53*100-100)*'Base original'!AL53/('Base original'!$AN53)</f>
        <v>-1.2052560561047501</v>
      </c>
      <c r="AP61" s="13">
        <f>-('Base original'!AM65/'Base original'!AM53*100-100)*'Base original'!AM53/('Base original'!$AN53)</f>
        <v>-2.6639332395165534E-2</v>
      </c>
      <c r="AQ61" s="13">
        <f>(('Base original'!AJ65-'Base original'!AL65)/('Base original'!AJ53-'Base original'!AL53)*100-100)*(('Base original'!AJ53-'Base original'!AL53)/'Base original'!AN53)</f>
        <v>2.0052467902500037</v>
      </c>
      <c r="AR61" s="13">
        <f>(('Base original'!AK65-'Base original'!AM65)/('Base original'!AK53-'Base original'!AM53)*100-100)*(('Base original'!AK53-'Base original'!AM53)/'Base original'!AN53)</f>
        <v>0.17454553878049775</v>
      </c>
      <c r="AS61" s="9">
        <f>('Base original'!AN65/'Base original'!AN53*100-100)*'Base original'!AN53/('Base original'!$AN53)</f>
        <v>5.1855197854954582</v>
      </c>
    </row>
    <row r="62" spans="1:45" ht="15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9">
        <f>'Base original'!G66</f>
        <v>27.5146327566252</v>
      </c>
      <c r="H62" s="13"/>
      <c r="I62" s="13"/>
      <c r="J62" s="9"/>
      <c r="K62" s="9">
        <f>'Base original'!K66</f>
        <v>6.9137059213616698</v>
      </c>
      <c r="L62" s="13"/>
      <c r="M62" s="9"/>
      <c r="N62" s="9">
        <f>'Base original'!N66</f>
        <v>2.1077787977831299</v>
      </c>
      <c r="O62" s="13"/>
      <c r="P62" s="9"/>
      <c r="Q62" s="11">
        <f>'Base original'!Q66</f>
        <v>4.0647273420175303</v>
      </c>
      <c r="R62" s="13">
        <f>('Base original'!S66/'Base original'!S54*100-100)*'Base original'!S54/'Base original'!$V54</f>
        <v>3.7878143034677656</v>
      </c>
      <c r="S62" s="13">
        <f>('Base original'!T66/'Base original'!T54*100-100)*'Base original'!T54/'Base original'!$V54</f>
        <v>13.516964300914182</v>
      </c>
      <c r="T62" s="13">
        <f>('Base original'!U66/'Base original'!U54*100-100)*'Base original'!U54/'Base original'!$V54</f>
        <v>11.443455167600137</v>
      </c>
      <c r="U62" s="9">
        <f>('Base original'!V66/'Base original'!V54*100-100)*'Base original'!V54/'Base original'!$V54</f>
        <v>28.748233771982115</v>
      </c>
      <c r="V62" s="13">
        <f>('Base original'!V66/'Base original'!V54*100-100)*'Base original'!V54/('Base original'!$AC54)</f>
        <v>6.5014389250892766</v>
      </c>
      <c r="W62" s="13">
        <f>('Base original'!W66/'Base original'!W54*100-100)*'Base original'!W54/('Base original'!$AC54)</f>
        <v>-3.9250411465201167</v>
      </c>
      <c r="X62" s="13">
        <f>('Base original'!X66/'Base original'!X54*100-100)*'Base original'!X54/('Base original'!$AC54)</f>
        <v>0.34495702474566226</v>
      </c>
      <c r="Y62" s="13">
        <f>('Base original'!Y66/'Base original'!Y54*100-100)*'Base original'!Y54/('Base original'!$AC54)</f>
        <v>-2.9906542056074774</v>
      </c>
      <c r="Z62" s="13">
        <f>('Base original'!Z66/'Base original'!Z54*100-100)*'Base original'!Z54/('Base original'!$AC54)</f>
        <v>7.2956870746989741E-2</v>
      </c>
      <c r="AA62" s="13">
        <f>-('Base original'!AA66/'Base original'!AA54*100-100)*'Base original'!AA54/('Base original'!$AC54)</f>
        <v>2.8897850756037209</v>
      </c>
      <c r="AB62" s="13">
        <f>-('Base original'!AB66/'Base original'!AB54*100-100)*'Base original'!AB54/('Base original'!$AC54)</f>
        <v>-2.5024784161236553E-3</v>
      </c>
      <c r="AC62" s="13">
        <f>(('Base original'!Y66-'Base original'!AA66)/('Base original'!Y54-'Base original'!AA54)*100-100)*(('Base original'!Y54-'Base original'!AA54)/'Base original'!AC54)</f>
        <v>-0.10086913000375484</v>
      </c>
      <c r="AD62" s="13">
        <f>(('Base original'!Z66-'Base original'!AB66)/('Base original'!Z54-'Base original'!AB54)*100-100)*(('Base original'!Z54-'Base original'!AB54)/'Base original'!AC54)</f>
        <v>7.0454392330866214E-2</v>
      </c>
      <c r="AE62" s="9">
        <f>('Base original'!AC66/'Base original'!AC54*100-100)*'Base original'!AC54/('Base original'!$AC54)</f>
        <v>2.8909400656419422</v>
      </c>
      <c r="AF62" s="13">
        <f>('Base original'!AC66/'Base original'!AC54*100-100)*'Base original'!AC54/('Base original'!$AN54)</f>
        <v>1.7361970140833398</v>
      </c>
      <c r="AG62" s="13">
        <f>('Base original'!AD66/'Base original'!AD54*100-100)*'Base original'!AD54/('Base original'!$AN54)</f>
        <v>0.69214352931927725</v>
      </c>
      <c r="AH62" s="13">
        <f>('Base original'!AE66/'Base original'!AE54*100-100)*'Base original'!AE54/('Base original'!$AN54)</f>
        <v>-2.0003606961435576</v>
      </c>
      <c r="AI62" s="13">
        <f>('Base original'!AF66/'Base original'!AF54*100-100)*'Base original'!AF54/('Base original'!$AN54)</f>
        <v>2.2815187157367562</v>
      </c>
      <c r="AJ62" s="13">
        <f>('Base original'!AG66/'Base original'!AG54*100-100)*'Base original'!AG54/('Base original'!$AN54)</f>
        <v>-0.61029325058902162</v>
      </c>
      <c r="AK62" s="13">
        <f>('Base original'!AH66/'Base original'!AH54*100-100)*'Base original'!AH54/('Base original'!$AN54)</f>
        <v>-0.2976899261728983</v>
      </c>
      <c r="AL62" s="13">
        <f>('Base original'!AI66/'Base original'!AI54*100-100)*'Base original'!AI54/('Base original'!$AN54)</f>
        <v>-9.8382185309956835E-2</v>
      </c>
      <c r="AM62" s="13">
        <f>('Base original'!AJ66/'Base original'!AJ54*100-100)*'Base original'!AJ54/('Base original'!$AN54)</f>
        <v>3.1021024423290813</v>
      </c>
      <c r="AN62" s="13">
        <f>('Base original'!AK66/'Base original'!AK54*100-100)*'Base original'!AK54/('Base original'!$AN54)</f>
        <v>0.18751575155434586</v>
      </c>
      <c r="AO62" s="13">
        <f>-('Base original'!AL66/'Base original'!AL54*100-100)*'Base original'!AL54/('Base original'!$AN54)</f>
        <v>-1.0237065228198117</v>
      </c>
      <c r="AP62" s="13">
        <f>-('Base original'!AM66/'Base original'!AM54*100-100)*'Base original'!AM54/('Base original'!$AN54)</f>
        <v>-3.1445304822923625E-2</v>
      </c>
      <c r="AQ62" s="13">
        <f>(('Base original'!AJ66-'Base original'!AL66)/('Base original'!AJ54-'Base original'!AL54)*100-100)*(('Base original'!AJ54-'Base original'!AL54)/'Base original'!AN54)</f>
        <v>2.0783959195092696</v>
      </c>
      <c r="AR62" s="13">
        <f>(('Base original'!AK66-'Base original'!AM66)/('Base original'!AK54-'Base original'!AM54)*100-100)*(('Base original'!AK54-'Base original'!AM54)/'Base original'!AN54)</f>
        <v>0.15607044673142229</v>
      </c>
      <c r="AS62" s="9">
        <f>('Base original'!AN66/'Base original'!AN54*100-100)*'Base original'!AN54/('Base original'!$AN54)</f>
        <v>3.9375995671646393</v>
      </c>
    </row>
    <row r="63" spans="1:45" ht="15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9">
        <f>'Base original'!G67</f>
        <v>28.002971261041601</v>
      </c>
      <c r="H63" s="13"/>
      <c r="I63" s="13"/>
      <c r="J63" s="9"/>
      <c r="K63" s="9">
        <f>'Base original'!K67</f>
        <v>6.8686859812019003</v>
      </c>
      <c r="L63" s="13"/>
      <c r="M63" s="9"/>
      <c r="N63" s="9">
        <f>'Base original'!N67</f>
        <v>1.95942499863764</v>
      </c>
      <c r="O63" s="13"/>
      <c r="P63" s="9"/>
      <c r="Q63" s="11">
        <f>'Base original'!Q67</f>
        <v>4.0002791868918797</v>
      </c>
      <c r="R63" s="13">
        <f>('Base original'!S67/'Base original'!S55*100-100)*'Base original'!S55/'Base original'!$V55</f>
        <v>3.6080797566965401</v>
      </c>
      <c r="S63" s="13">
        <f>('Base original'!T67/'Base original'!T55*100-100)*'Base original'!T55/'Base original'!$V55</f>
        <v>10.728284027518013</v>
      </c>
      <c r="T63" s="13">
        <f>('Base original'!U67/'Base original'!U55*100-100)*'Base original'!U55/'Base original'!$V55</f>
        <v>12.916551466163579</v>
      </c>
      <c r="U63" s="9">
        <f>('Base original'!V67/'Base original'!V55*100-100)*'Base original'!V55/'Base original'!$V55</f>
        <v>27.252915250378123</v>
      </c>
      <c r="V63" s="13">
        <f>('Base original'!V67/'Base original'!V55*100-100)*'Base original'!V55/('Base original'!$AC55)</f>
        <v>6.4162011280138742</v>
      </c>
      <c r="W63" s="13">
        <f>('Base original'!W67/'Base original'!W55*100-100)*'Base original'!W55/('Base original'!$AC55)</f>
        <v>-3.2303085765046937</v>
      </c>
      <c r="X63" s="13">
        <f>('Base original'!X67/'Base original'!X55*100-100)*'Base original'!X55/('Base original'!$AC55)</f>
        <v>0.39457511860227307</v>
      </c>
      <c r="Y63" s="13">
        <f>('Base original'!Y67/'Base original'!Y55*100-100)*'Base original'!Y55/('Base original'!$AC55)</f>
        <v>-3.2305000248882871</v>
      </c>
      <c r="Z63" s="13">
        <f>('Base original'!Z67/'Base original'!Z55*100-100)*'Base original'!Z55/('Base original'!$AC55)</f>
        <v>7.7153698591322803E-2</v>
      </c>
      <c r="AA63" s="13">
        <f>-('Base original'!AA67/'Base original'!AA55*100-100)*'Base original'!AA55/('Base original'!$AC55)</f>
        <v>3.073512350335228</v>
      </c>
      <c r="AB63" s="13">
        <f>-('Base original'!AB67/'Base original'!AB55*100-100)*'Base original'!AB55/('Base original'!$AC55)</f>
        <v>-7.6579353440518435E-4</v>
      </c>
      <c r="AC63" s="13">
        <f>(('Base original'!Y67-'Base original'!AA67)/('Base original'!Y55-'Base original'!AA55)*100-100)*(('Base original'!Y55-'Base original'!AA55)/'Base original'!AC55)</f>
        <v>-0.1569876745530619</v>
      </c>
      <c r="AD63" s="13">
        <f>(('Base original'!Z67-'Base original'!AB67)/('Base original'!Z55-'Base original'!AB55)*100-100)*(('Base original'!Z55-'Base original'!AB55)/'Base original'!AC55)</f>
        <v>7.6387905056917588E-2</v>
      </c>
      <c r="AE63" s="9">
        <f>('Base original'!AC67/'Base original'!AC55*100-100)*'Base original'!AC55/('Base original'!$AC55)</f>
        <v>3.4998679006152993</v>
      </c>
      <c r="AF63" s="13">
        <f>('Base original'!AC67/'Base original'!AC55*100-100)*'Base original'!AC55/('Base original'!$AN55)</f>
        <v>2.0951691114699558</v>
      </c>
      <c r="AG63" s="13">
        <f>('Base original'!AD67/'Base original'!AD55*100-100)*'Base original'!AD55/('Base original'!$AN55)</f>
        <v>1.0595612075674099</v>
      </c>
      <c r="AH63" s="13">
        <f>('Base original'!AE67/'Base original'!AE55*100-100)*'Base original'!AE55/('Base original'!$AN55)</f>
        <v>-2.4126363418606327</v>
      </c>
      <c r="AI63" s="13">
        <f>('Base original'!AF67/'Base original'!AF55*100-100)*'Base original'!AF55/('Base original'!$AN55)</f>
        <v>2.2940159146207981</v>
      </c>
      <c r="AJ63" s="13">
        <f>('Base original'!AG67/'Base original'!AG55*100-100)*'Base original'!AG55/('Base original'!$AN55)</f>
        <v>-0.5333907906997003</v>
      </c>
      <c r="AK63" s="13">
        <f>('Base original'!AH67/'Base original'!AH55*100-100)*'Base original'!AH55/('Base original'!$AN55)</f>
        <v>-0.3029118736182439</v>
      </c>
      <c r="AL63" s="13">
        <f>('Base original'!AI67/'Base original'!AI55*100-100)*'Base original'!AI55/('Base original'!$AN55)</f>
        <v>0.50703069575751647</v>
      </c>
      <c r="AM63" s="13">
        <f>('Base original'!AJ67/'Base original'!AJ55*100-100)*'Base original'!AJ55/('Base original'!$AN55)</f>
        <v>2.7333126272877402</v>
      </c>
      <c r="AN63" s="13">
        <f>('Base original'!AK67/'Base original'!AK55*100-100)*'Base original'!AK55/('Base original'!$AN55)</f>
        <v>0.16927765317220822</v>
      </c>
      <c r="AO63" s="13">
        <f>-('Base original'!AL67/'Base original'!AL55*100-100)*'Base original'!AL55/('Base original'!$AN55)</f>
        <v>-0.18864659249929144</v>
      </c>
      <c r="AP63" s="13">
        <f>-('Base original'!AM67/'Base original'!AM55*100-100)*'Base original'!AM55/('Base original'!$AN55)</f>
        <v>-3.0715241063068228E-2</v>
      </c>
      <c r="AQ63" s="13">
        <f>(('Base original'!AJ67-'Base original'!AL67)/('Base original'!AJ55-'Base original'!AL55)*100-100)*(('Base original'!AJ55-'Base original'!AL55)/'Base original'!AN55)</f>
        <v>2.5446660347884484</v>
      </c>
      <c r="AR63" s="13">
        <f>(('Base original'!AK67-'Base original'!AM67)/('Base original'!AK55-'Base original'!AM55)*100-100)*(('Base original'!AK55-'Base original'!AM55)/'Base original'!AN55)</f>
        <v>0.13856241210914</v>
      </c>
      <c r="AS63" s="9">
        <f>('Base original'!AN67/'Base original'!AN55*100-100)*'Base original'!AN55/('Base original'!$AN55)</f>
        <v>5.3900663701347042</v>
      </c>
    </row>
    <row r="64" spans="1:45" ht="15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9">
        <f>'Base original'!G68</f>
        <v>27.252425282524701</v>
      </c>
      <c r="H64" s="13"/>
      <c r="I64" s="13"/>
      <c r="J64" s="9"/>
      <c r="K64" s="9">
        <f>'Base original'!K68</f>
        <v>7.1399747697498004</v>
      </c>
      <c r="L64" s="13"/>
      <c r="M64" s="9"/>
      <c r="N64" s="9">
        <f>'Base original'!N68</f>
        <v>1.7650550466581301</v>
      </c>
      <c r="O64" s="13"/>
      <c r="P64" s="9"/>
      <c r="Q64" s="11">
        <f>'Base original'!Q68</f>
        <v>4.1404423827680903</v>
      </c>
      <c r="R64" s="13">
        <f>('Base original'!S68/'Base original'!S56*100-100)*'Base original'!S56/'Base original'!$V56</f>
        <v>3.6802708964533997</v>
      </c>
      <c r="S64" s="13">
        <f>('Base original'!T68/'Base original'!T56*100-100)*'Base original'!T56/'Base original'!$V56</f>
        <v>10.667357949482343</v>
      </c>
      <c r="T64" s="13">
        <f>('Base original'!U68/'Base original'!U56*100-100)*'Base original'!U56/'Base original'!$V56</f>
        <v>10.804264350869239</v>
      </c>
      <c r="U64" s="9">
        <f>('Base original'!V68/'Base original'!V56*100-100)*'Base original'!V56/'Base original'!$V56</f>
        <v>25.151893196804988</v>
      </c>
      <c r="V64" s="13">
        <f>('Base original'!V68/'Base original'!V56*100-100)*'Base original'!V56/('Base original'!$AC56)</f>
        <v>6.04519488004237</v>
      </c>
      <c r="W64" s="13">
        <f>('Base original'!W68/'Base original'!W56*100-100)*'Base original'!W56/('Base original'!$AC56)</f>
        <v>-0.34151223330309377</v>
      </c>
      <c r="X64" s="13">
        <f>('Base original'!X68/'Base original'!X56*100-100)*'Base original'!X56/('Base original'!$AC56)</f>
        <v>0.34930042562471109</v>
      </c>
      <c r="Y64" s="13">
        <f>('Base original'!Y68/'Base original'!Y56*100-100)*'Base original'!Y56/('Base original'!$AC56)</f>
        <v>-2.895649905178757</v>
      </c>
      <c r="Z64" s="13">
        <f>('Base original'!Z68/'Base original'!Z56*100-100)*'Base original'!Z56/('Base original'!$AC56)</f>
        <v>8.2944248225265568E-2</v>
      </c>
      <c r="AA64" s="13">
        <f>-('Base original'!AA68/'Base original'!AA56*100-100)*'Base original'!AA56/('Base original'!$AC56)</f>
        <v>2.6976351154015386</v>
      </c>
      <c r="AB64" s="13">
        <f>-('Base original'!AB68/'Base original'!AB56*100-100)*'Base original'!AB56/('Base original'!$AC56)</f>
        <v>5.8411442412158914E-3</v>
      </c>
      <c r="AC64" s="13">
        <f>(('Base original'!Y68-'Base original'!AA68)/('Base original'!Y56-'Base original'!AA56)*100-100)*(('Base original'!Y56-'Base original'!AA56)/'Base original'!AC56)</f>
        <v>-0.19801478977722031</v>
      </c>
      <c r="AD64" s="13">
        <f>(('Base original'!Z68-'Base original'!AB68)/('Base original'!Z56-'Base original'!AB56)*100-100)*(('Base original'!Z56-'Base original'!AB56)/'Base original'!AC56)</f>
        <v>8.8785392466481469E-2</v>
      </c>
      <c r="AE64" s="9">
        <f>('Base original'!AC68/'Base original'!AC56*100-100)*'Base original'!AC56/('Base original'!$AC56)</f>
        <v>5.9437536750532445</v>
      </c>
      <c r="AF64" s="13">
        <f>('Base original'!AC68/'Base original'!AC56*100-100)*'Base original'!AC56/('Base original'!$AN56)</f>
        <v>3.5483226047921552</v>
      </c>
      <c r="AG64" s="13">
        <f>('Base original'!AD68/'Base original'!AD56*100-100)*'Base original'!AD56/('Base original'!$AN56)</f>
        <v>1.7300499115447463</v>
      </c>
      <c r="AH64" s="13">
        <f>('Base original'!AE68/'Base original'!AE56*100-100)*'Base original'!AE56/('Base original'!$AN56)</f>
        <v>-2.2760082852699344</v>
      </c>
      <c r="AI64" s="13">
        <f>('Base original'!AF68/'Base original'!AF56*100-100)*'Base original'!AF56/('Base original'!$AN56)</f>
        <v>2.4008452649124403</v>
      </c>
      <c r="AJ64" s="13">
        <f>('Base original'!AG68/'Base original'!AG56*100-100)*'Base original'!AG56/('Base original'!$AN56)</f>
        <v>-0.56304499943044561</v>
      </c>
      <c r="AK64" s="13">
        <f>('Base original'!AH68/'Base original'!AH56*100-100)*'Base original'!AH56/('Base original'!$AN56)</f>
        <v>-0.29826041877343606</v>
      </c>
      <c r="AL64" s="13">
        <f>('Base original'!AI68/'Base original'!AI56*100-100)*'Base original'!AI56/('Base original'!$AN56)</f>
        <v>1.0805256636468694</v>
      </c>
      <c r="AM64" s="13">
        <f>('Base original'!AJ68/'Base original'!AJ56*100-100)*'Base original'!AJ56/('Base original'!$AN56)</f>
        <v>2.3129711898568206</v>
      </c>
      <c r="AN64" s="13">
        <f>('Base original'!AK68/'Base original'!AK56*100-100)*'Base original'!AK56/('Base original'!$AN56)</f>
        <v>0.16935519491539219</v>
      </c>
      <c r="AO64" s="13">
        <f>-('Base original'!AL68/'Base original'!AL56*100-100)*'Base original'!AL56/('Base original'!$AN56)</f>
        <v>0.24269982634408988</v>
      </c>
      <c r="AP64" s="13">
        <f>-('Base original'!AM68/'Base original'!AM56*100-100)*'Base original'!AM56/('Base original'!$AN56)</f>
        <v>-3.6149255743779661E-2</v>
      </c>
      <c r="AQ64" s="13">
        <f>(('Base original'!AJ68-'Base original'!AL68)/('Base original'!AJ56-'Base original'!AL56)*100-100)*(('Base original'!AJ56-'Base original'!AL56)/'Base original'!AN56)</f>
        <v>2.5556710162009106</v>
      </c>
      <c r="AR64" s="13">
        <f>(('Base original'!AK68-'Base original'!AM68)/('Base original'!AK56-'Base original'!AM56)*100-100)*(('Base original'!AK56-'Base original'!AM56)/'Base original'!AN56)</f>
        <v>0.13320593917161258</v>
      </c>
      <c r="AS64" s="9">
        <f>('Base original'!AN68/'Base original'!AN56*100-100)*'Base original'!AN56/('Base original'!$AN56)</f>
        <v>8.3113066967949152</v>
      </c>
    </row>
    <row r="65" spans="1:45" ht="15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9">
        <f>'Base original'!G69</f>
        <v>27.341910117002001</v>
      </c>
      <c r="H65" s="13"/>
      <c r="I65" s="13"/>
      <c r="J65" s="9"/>
      <c r="K65" s="9">
        <f>'Base original'!K69</f>
        <v>7.1872391337535504</v>
      </c>
      <c r="L65" s="13"/>
      <c r="M65" s="9"/>
      <c r="N65" s="9">
        <f>'Base original'!N69</f>
        <v>1.8657389296077</v>
      </c>
      <c r="O65" s="13"/>
      <c r="P65" s="9"/>
      <c r="Q65" s="11">
        <f>'Base original'!Q69</f>
        <v>4.3502802608229301</v>
      </c>
      <c r="R65" s="13">
        <f>('Base original'!S69/'Base original'!S57*100-100)*'Base original'!S57/'Base original'!$V57</f>
        <v>3.6510744660131147</v>
      </c>
      <c r="S65" s="13">
        <f>('Base original'!T69/'Base original'!T57*100-100)*'Base original'!T57/'Base original'!$V57</f>
        <v>11.084691293903786</v>
      </c>
      <c r="T65" s="13">
        <f>('Base original'!U69/'Base original'!U57*100-100)*'Base original'!U57/'Base original'!$V57</f>
        <v>9.8195156787638709</v>
      </c>
      <c r="U65" s="9">
        <f>('Base original'!V69/'Base original'!V57*100-100)*'Base original'!V57/'Base original'!$V57</f>
        <v>24.55528143868078</v>
      </c>
      <c r="V65" s="13">
        <f>('Base original'!V69/'Base original'!V57*100-100)*'Base original'!V57/('Base original'!$AC57)</f>
        <v>5.9014436673284933</v>
      </c>
      <c r="W65" s="13">
        <f>('Base original'!W69/'Base original'!W57*100-100)*'Base original'!W57/('Base original'!$AC57)</f>
        <v>0.87591326293781013</v>
      </c>
      <c r="X65" s="13">
        <f>('Base original'!X69/'Base original'!X57*100-100)*'Base original'!X57/('Base original'!$AC57)</f>
        <v>0.42498663993353097</v>
      </c>
      <c r="Y65" s="13">
        <f>('Base original'!Y69/'Base original'!Y57*100-100)*'Base original'!Y57/('Base original'!$AC57)</f>
        <v>-2.4159290999801017</v>
      </c>
      <c r="Z65" s="13">
        <f>('Base original'!Z69/'Base original'!Z57*100-100)*'Base original'!Z57/('Base original'!$AC57)</f>
        <v>0.10180955761601801</v>
      </c>
      <c r="AA65" s="13">
        <f>-('Base original'!AA69/'Base original'!AA57*100-100)*'Base original'!AA57/('Base original'!$AC57)</f>
        <v>1.9965985465807978</v>
      </c>
      <c r="AB65" s="13">
        <f>-('Base original'!AB69/'Base original'!AB57*100-100)*'Base original'!AB57/('Base original'!$AC57)</f>
        <v>1.9503746669735241E-3</v>
      </c>
      <c r="AC65" s="13">
        <f>(('Base original'!Y69-'Base original'!AA69)/('Base original'!Y57-'Base original'!AA57)*100-100)*(('Base original'!Y57-'Base original'!AA57)/'Base original'!AC57)</f>
        <v>-0.41933055339930614</v>
      </c>
      <c r="AD65" s="13">
        <f>(('Base original'!Z69-'Base original'!AB69)/('Base original'!Z57-'Base original'!AB57)*100-100)*(('Base original'!Z57-'Base original'!AB57)/'Base original'!AC57)</f>
        <v>0.10375993228299156</v>
      </c>
      <c r="AE65" s="9">
        <f>('Base original'!AC69/'Base original'!AC57*100-100)*'Base original'!AC57/('Base original'!$AC57)</f>
        <v>6.886772949083479</v>
      </c>
      <c r="AF65" s="13">
        <f>('Base original'!AC69/'Base original'!AC57*100-100)*'Base original'!AC57/('Base original'!$AN57)</f>
        <v>4.090763748256391</v>
      </c>
      <c r="AG65" s="13">
        <f>('Base original'!AD69/'Base original'!AD57*100-100)*'Base original'!AD57/('Base original'!$AN57)</f>
        <v>1.8275785366396184</v>
      </c>
      <c r="AH65" s="13">
        <f>('Base original'!AE69/'Base original'!AE57*100-100)*'Base original'!AE57/('Base original'!$AN57)</f>
        <v>-2.0986741801094571</v>
      </c>
      <c r="AI65" s="13">
        <f>('Base original'!AF69/'Base original'!AF57*100-100)*'Base original'!AF57/('Base original'!$AN57)</f>
        <v>2.6457312862909017</v>
      </c>
      <c r="AJ65" s="13">
        <f>('Base original'!AG69/'Base original'!AG57*100-100)*'Base original'!AG57/('Base original'!$AN57)</f>
        <v>-0.3751314929723672</v>
      </c>
      <c r="AK65" s="13">
        <f>('Base original'!AH69/'Base original'!AH57*100-100)*'Base original'!AH57/('Base original'!$AN57)</f>
        <v>-0.22568133054668649</v>
      </c>
      <c r="AL65" s="13">
        <f>('Base original'!AI69/'Base original'!AI57*100-100)*'Base original'!AI57/('Base original'!$AN57)</f>
        <v>0.89507903480682538</v>
      </c>
      <c r="AM65" s="13">
        <f>('Base original'!AJ69/'Base original'!AJ57*100-100)*'Base original'!AJ57/('Base original'!$AN57)</f>
        <v>2.382050224522803</v>
      </c>
      <c r="AN65" s="13">
        <f>('Base original'!AK69/'Base original'!AK57*100-100)*'Base original'!AK57/('Base original'!$AN57)</f>
        <v>0.17493778702540885</v>
      </c>
      <c r="AO65" s="13">
        <f>-('Base original'!AL69/'Base original'!AL57*100-100)*'Base original'!AL57/('Base original'!$AN57)</f>
        <v>0.29739423794319453</v>
      </c>
      <c r="AP65" s="13">
        <f>-('Base original'!AM69/'Base original'!AM57*100-100)*'Base original'!AM57/('Base original'!$AN57)</f>
        <v>-5.3871570176698746E-2</v>
      </c>
      <c r="AQ65" s="13">
        <f>(('Base original'!AJ69-'Base original'!AL69)/('Base original'!AJ57-'Base original'!AL57)*100-100)*(('Base original'!AJ57-'Base original'!AL57)/'Base original'!AN57)</f>
        <v>2.6794444624659972</v>
      </c>
      <c r="AR65" s="13">
        <f>(('Base original'!AK69-'Base original'!AM69)/('Base original'!AK57-'Base original'!AM57)*100-100)*(('Base original'!AK57-'Base original'!AM57)/'Base original'!AN57)</f>
        <v>0.12106621684871002</v>
      </c>
      <c r="AS65" s="9">
        <f>('Base original'!AN69/'Base original'!AN57*100-100)*'Base original'!AN57/('Base original'!$AN57)</f>
        <v>9.5601762816799294</v>
      </c>
    </row>
    <row r="66" spans="1:45" ht="15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9">
        <f>'Base original'!G70</f>
        <v>26.441702931038801</v>
      </c>
      <c r="H66" s="13"/>
      <c r="I66" s="13"/>
      <c r="J66" s="9"/>
      <c r="K66" s="9">
        <f>'Base original'!K70</f>
        <v>7.3797969271821202</v>
      </c>
      <c r="L66" s="13"/>
      <c r="M66" s="9"/>
      <c r="N66" s="9">
        <f>'Base original'!N70</f>
        <v>1.93437911813958</v>
      </c>
      <c r="O66" s="13"/>
      <c r="P66" s="9"/>
      <c r="Q66" s="11">
        <f>'Base original'!Q70</f>
        <v>4.37113062194567</v>
      </c>
      <c r="R66" s="13">
        <f>('Base original'!S70/'Base original'!S58*100-100)*'Base original'!S58/'Base original'!$V58</f>
        <v>3.4241778433779362</v>
      </c>
      <c r="S66" s="13">
        <f>('Base original'!T70/'Base original'!T58*100-100)*'Base original'!T58/'Base original'!$V58</f>
        <v>7.2030483993644081</v>
      </c>
      <c r="T66" s="13">
        <f>('Base original'!U70/'Base original'!U58*100-100)*'Base original'!U58/'Base original'!$V58</f>
        <v>10.656595703022047</v>
      </c>
      <c r="U66" s="9">
        <f>('Base original'!V70/'Base original'!V58*100-100)*'Base original'!V58/'Base original'!$V58</f>
        <v>21.283821945764387</v>
      </c>
      <c r="V66" s="13">
        <f>('Base original'!V70/'Base original'!V58*100-100)*'Base original'!V58/('Base original'!$AC58)</f>
        <v>5.4650398329337131</v>
      </c>
      <c r="W66" s="13">
        <f>('Base original'!W70/'Base original'!W58*100-100)*'Base original'!W58/('Base original'!$AC58)</f>
        <v>3.4503828602366635</v>
      </c>
      <c r="X66" s="13">
        <f>('Base original'!X70/'Base original'!X58*100-100)*'Base original'!X58/('Base original'!$AC58)</f>
        <v>0.41128470879418377</v>
      </c>
      <c r="Y66" s="13">
        <f>('Base original'!Y70/'Base original'!Y58*100-100)*'Base original'!Y58/('Base original'!$AC58)</f>
        <v>-2.3180447057003657</v>
      </c>
      <c r="Z66" s="13">
        <f>('Base original'!Z70/'Base original'!Z58*100-100)*'Base original'!Z58/('Base original'!$AC58)</f>
        <v>0.11350452471188802</v>
      </c>
      <c r="AA66" s="13">
        <f>-('Base original'!AA70/'Base original'!AA58*100-100)*'Base original'!AA58/('Base original'!$AC58)</f>
        <v>2.1482713280222763</v>
      </c>
      <c r="AB66" s="13">
        <f>-('Base original'!AB70/'Base original'!AB58*100-100)*'Base original'!AB58/('Base original'!$AC58)</f>
        <v>1.353546291283164E-3</v>
      </c>
      <c r="AC66" s="13">
        <f>(('Base original'!Y70-'Base original'!AA70)/('Base original'!Y58-'Base original'!AA58)*100-100)*(('Base original'!Y58-'Base original'!AA58)/'Base original'!AC58)</f>
        <v>-0.16977337767809014</v>
      </c>
      <c r="AD66" s="13">
        <f>(('Base original'!Z70-'Base original'!AB70)/('Base original'!Z58-'Base original'!AB58)*100-100)*(('Base original'!Z58-'Base original'!AB58)/'Base original'!AC58)</f>
        <v>0.11485807100317104</v>
      </c>
      <c r="AE66" s="9">
        <f>('Base original'!AC70/'Base original'!AC58*100-100)*'Base original'!AC58/('Base original'!$AC58)</f>
        <v>9.2717920952896549</v>
      </c>
      <c r="AF66" s="13">
        <f>('Base original'!AC70/'Base original'!AC58*100-100)*'Base original'!AC58/('Base original'!$AN58)</f>
        <v>5.5111015077086432</v>
      </c>
      <c r="AG66" s="13">
        <f>('Base original'!AD70/'Base original'!AD58*100-100)*'Base original'!AD58/('Base original'!$AN58)</f>
        <v>1.7696440023814402</v>
      </c>
      <c r="AH66" s="13">
        <f>('Base original'!AE70/'Base original'!AE58*100-100)*'Base original'!AE58/('Base original'!$AN58)</f>
        <v>-2.1209982736862436</v>
      </c>
      <c r="AI66" s="13">
        <f>('Base original'!AF70/'Base original'!AF58*100-100)*'Base original'!AF58/('Base original'!$AN58)</f>
        <v>3.0026595805816148</v>
      </c>
      <c r="AJ66" s="13">
        <f>('Base original'!AG70/'Base original'!AG58*100-100)*'Base original'!AG58/('Base original'!$AN58)</f>
        <v>-0.44939326162963111</v>
      </c>
      <c r="AK66" s="13">
        <f>('Base original'!AH70/'Base original'!AH58*100-100)*'Base original'!AH58/('Base original'!$AN58)</f>
        <v>-0.19711238969176909</v>
      </c>
      <c r="AL66" s="13">
        <f>('Base original'!AI70/'Base original'!AI58*100-100)*'Base original'!AI58/('Base original'!$AN58)</f>
        <v>0.72914344035252532</v>
      </c>
      <c r="AM66" s="13">
        <f>('Base original'!AJ70/'Base original'!AJ58*100-100)*'Base original'!AJ58/('Base original'!$AN58)</f>
        <v>2.4170691284069412</v>
      </c>
      <c r="AN66" s="13">
        <f>('Base original'!AK70/'Base original'!AK58*100-100)*'Base original'!AK58/('Base original'!$AN58)</f>
        <v>0.17113722930090039</v>
      </c>
      <c r="AO66" s="13">
        <f>-('Base original'!AL70/'Base original'!AL58*100-100)*'Base original'!AL58/('Base original'!$AN58)</f>
        <v>0.38629431006066234</v>
      </c>
      <c r="AP66" s="13">
        <f>-('Base original'!AM70/'Base original'!AM58*100-100)*'Base original'!AM58/('Base original'!$AN58)</f>
        <v>-6.7811259427489071E-2</v>
      </c>
      <c r="AQ66" s="13">
        <f>(('Base original'!AJ70-'Base original'!AL70)/('Base original'!AJ58-'Base original'!AL58)*100-100)*(('Base original'!AJ58-'Base original'!AL58)/'Base original'!AN58)</f>
        <v>2.8033634384676041</v>
      </c>
      <c r="AR66" s="13">
        <f>(('Base original'!AK70-'Base original'!AM70)/('Base original'!AK58-'Base original'!AM58)*100-100)*(('Base original'!AK58-'Base original'!AM58)/'Base original'!AN58)</f>
        <v>0.10332596987341132</v>
      </c>
      <c r="AS66" s="9">
        <f>('Base original'!AN70/'Base original'!AN58*100-100)*'Base original'!AN58/('Base original'!$AN58)</f>
        <v>11.151734014357601</v>
      </c>
    </row>
    <row r="67" spans="1:45" ht="15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9">
        <f>'Base original'!G71</f>
        <v>27.0938928234382</v>
      </c>
      <c r="H67" s="13"/>
      <c r="I67" s="13"/>
      <c r="J67" s="9"/>
      <c r="K67" s="9">
        <f>'Base original'!K71</f>
        <v>7.5991038176093504</v>
      </c>
      <c r="L67" s="13"/>
      <c r="M67" s="9"/>
      <c r="N67" s="9">
        <f>'Base original'!N71</f>
        <v>1.7777270464467601</v>
      </c>
      <c r="O67" s="13"/>
      <c r="P67" s="9"/>
      <c r="Q67" s="11">
        <f>'Base original'!Q71</f>
        <v>4.3373107206554904</v>
      </c>
      <c r="R67" s="13">
        <f>('Base original'!S71/'Base original'!S59*100-100)*'Base original'!S59/'Base original'!$V59</f>
        <v>3.2719910598957926</v>
      </c>
      <c r="S67" s="13">
        <f>('Base original'!T71/'Base original'!T59*100-100)*'Base original'!T59/'Base original'!$V59</f>
        <v>7.2239234866406372</v>
      </c>
      <c r="T67" s="13">
        <f>('Base original'!U71/'Base original'!U59*100-100)*'Base original'!U59/'Base original'!$V59</f>
        <v>9.1345804972207354</v>
      </c>
      <c r="U67" s="9">
        <f>('Base original'!V71/'Base original'!V59*100-100)*'Base original'!V59/'Base original'!$V59</f>
        <v>19.630495043757207</v>
      </c>
      <c r="V67" s="13">
        <f>('Base original'!V71/'Base original'!V59*100-100)*'Base original'!V59/('Base original'!$AC59)</f>
        <v>5.1137996219281758</v>
      </c>
      <c r="W67" s="13">
        <f>('Base original'!W71/'Base original'!W59*100-100)*'Base original'!W59/('Base original'!$AC59)</f>
        <v>2.7166351606805321</v>
      </c>
      <c r="X67" s="13">
        <f>('Base original'!X71/'Base original'!X59*100-100)*'Base original'!X59/('Base original'!$AC59)</f>
        <v>0.38733459357277761</v>
      </c>
      <c r="Y67" s="13">
        <f>('Base original'!Y71/'Base original'!Y59*100-100)*'Base original'!Y59/('Base original'!$AC59)</f>
        <v>-2.6470699432892242</v>
      </c>
      <c r="Z67" s="13">
        <f>('Base original'!Z71/'Base original'!Z59*100-100)*'Base original'!Z59/('Base original'!$AC59)</f>
        <v>0.12381852551984879</v>
      </c>
      <c r="AA67" s="13">
        <f>-('Base original'!AA71/'Base original'!AA59*100-100)*'Base original'!AA59/('Base original'!$AC59)</f>
        <v>2.1635160680529282</v>
      </c>
      <c r="AB67" s="13">
        <f>-('Base original'!AB71/'Base original'!AB59*100-100)*'Base original'!AB59/('Base original'!$AC59)</f>
        <v>5.2930056710775051E-3</v>
      </c>
      <c r="AC67" s="13">
        <f>(('Base original'!Y71-'Base original'!AA71)/('Base original'!Y59-'Base original'!AA59)*100-100)*(('Base original'!Y59-'Base original'!AA59)/'Base original'!AC59)</f>
        <v>-0.48355387523629362</v>
      </c>
      <c r="AD67" s="13">
        <f>(('Base original'!Z71-'Base original'!AB71)/('Base original'!Z59-'Base original'!AB59)*100-100)*(('Base original'!Z59-'Base original'!AB59)/'Base original'!AC59)</f>
        <v>0.12911153119092633</v>
      </c>
      <c r="AE67" s="9">
        <f>('Base original'!AC71/'Base original'!AC59*100-100)*'Base original'!AC59/('Base original'!$AC59)</f>
        <v>7.8633270321360982</v>
      </c>
      <c r="AF67" s="13">
        <f>('Base original'!AC71/'Base original'!AC59*100-100)*'Base original'!AC59/('Base original'!$AN59)</f>
        <v>4.7307917141485856</v>
      </c>
      <c r="AG67" s="13">
        <f>('Base original'!AD71/'Base original'!AD59*100-100)*'Base original'!AD59/('Base original'!$AN59)</f>
        <v>1.7334598001551267</v>
      </c>
      <c r="AH67" s="13">
        <f>('Base original'!AE71/'Base original'!AE59*100-100)*'Base original'!AE59/('Base original'!$AN59)</f>
        <v>-1.6133618111140688</v>
      </c>
      <c r="AI67" s="13">
        <f>('Base original'!AF71/'Base original'!AF59*100-100)*'Base original'!AF59/('Base original'!$AN59)</f>
        <v>3.8858978120784915</v>
      </c>
      <c r="AJ67" s="13">
        <f>('Base original'!AG71/'Base original'!AG59*100-100)*'Base original'!AG59/('Base original'!$AN59)</f>
        <v>-0.55158640800107372</v>
      </c>
      <c r="AK67" s="13">
        <f>('Base original'!AH71/'Base original'!AH59*100-100)*'Base original'!AH59/('Base original'!$AN59)</f>
        <v>-0.21358335551051885</v>
      </c>
      <c r="AL67" s="13">
        <f>('Base original'!AI71/'Base original'!AI59*100-100)*'Base original'!AI59/('Base original'!$AN59)</f>
        <v>0.83613675703585533</v>
      </c>
      <c r="AM67" s="13">
        <f>('Base original'!AJ71/'Base original'!AJ59*100-100)*'Base original'!AJ59/('Base original'!$AN59)</f>
        <v>2.1532341160173867</v>
      </c>
      <c r="AN67" s="13">
        <f>('Base original'!AK71/'Base original'!AK59*100-100)*'Base original'!AK59/('Base original'!$AN59)</f>
        <v>0.16069929783618916</v>
      </c>
      <c r="AO67" s="13">
        <f>-('Base original'!AL71/'Base original'!AL59*100-100)*'Base original'!AL59/('Base original'!$AN59)</f>
        <v>0.90949206284218242</v>
      </c>
      <c r="AP67" s="13">
        <f>-('Base original'!AM71/'Base original'!AM59*100-100)*'Base original'!AM59/('Base original'!$AN59)</f>
        <v>-2.6043976790153821E-2</v>
      </c>
      <c r="AQ67" s="13">
        <f>(('Base original'!AJ71-'Base original'!AL71)/('Base original'!AJ59-'Base original'!AL59)*100-100)*(('Base original'!AJ59-'Base original'!AL59)/'Base original'!AN59)</f>
        <v>3.0627261788595703</v>
      </c>
      <c r="AR67" s="13">
        <f>(('Base original'!AK71-'Base original'!AM71)/('Base original'!AK59-'Base original'!AM59)*100-100)*(('Base original'!AK59-'Base original'!AM59)/'Base original'!AN59)</f>
        <v>0.13465532104603539</v>
      </c>
      <c r="AS67" s="9">
        <f>('Base original'!AN71/'Base original'!AN59*100-100)*'Base original'!AN59/('Base original'!$AN59)</f>
        <v>12.005136008698017</v>
      </c>
    </row>
    <row r="68" spans="1:45" ht="15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9">
        <f>'Base original'!G72</f>
        <v>26.447192406930501</v>
      </c>
      <c r="H68" s="13"/>
      <c r="I68" s="13"/>
      <c r="J68" s="9"/>
      <c r="K68" s="9">
        <f>'Base original'!K72</f>
        <v>7.9065708323920303</v>
      </c>
      <c r="L68" s="13"/>
      <c r="M68" s="9"/>
      <c r="N68" s="9">
        <f>'Base original'!N72</f>
        <v>1.74237777338487</v>
      </c>
      <c r="O68" s="13"/>
      <c r="P68" s="9"/>
      <c r="Q68" s="11">
        <f>'Base original'!Q72</f>
        <v>4.3533094044596599</v>
      </c>
      <c r="R68" s="13">
        <f>('Base original'!S72/'Base original'!S60*100-100)*'Base original'!S60/'Base original'!$V60</f>
        <v>2.9979605220486998</v>
      </c>
      <c r="S68" s="13">
        <f>('Base original'!T72/'Base original'!T60*100-100)*'Base original'!T60/'Base original'!$V60</f>
        <v>9.6763499830643998</v>
      </c>
      <c r="T68" s="13">
        <f>('Base original'!U72/'Base original'!U60*100-100)*'Base original'!U60/'Base original'!$V60</f>
        <v>3.3373930715402786</v>
      </c>
      <c r="U68" s="9">
        <f>('Base original'!V72/'Base original'!V60*100-100)*'Base original'!V60/'Base original'!$V60</f>
        <v>16.01170357665336</v>
      </c>
      <c r="V68" s="13">
        <f>('Base original'!V72/'Base original'!V60*100-100)*'Base original'!V60/('Base original'!$AC60)</f>
        <v>4.2002858417586015</v>
      </c>
      <c r="W68" s="13">
        <f>('Base original'!W72/'Base original'!W60*100-100)*'Base original'!W60/('Base original'!$AC60)</f>
        <v>2.3825818014080515</v>
      </c>
      <c r="X68" s="13">
        <f>('Base original'!X72/'Base original'!X60*100-100)*'Base original'!X60/('Base original'!$AC60)</f>
        <v>0.39133097904583358</v>
      </c>
      <c r="Y68" s="13">
        <f>('Base original'!Y72/'Base original'!Y60*100-100)*'Base original'!Y60/('Base original'!$AC60)</f>
        <v>-2.7742908780181654</v>
      </c>
      <c r="Z68" s="13">
        <f>('Base original'!Z72/'Base original'!Z60*100-100)*'Base original'!Z60/('Base original'!$AC60)</f>
        <v>0.12987651333550115</v>
      </c>
      <c r="AA68" s="13">
        <f>-('Base original'!AA72/'Base original'!AA60*100-100)*'Base original'!AA60/('Base original'!$AC60)</f>
        <v>1.9734802368403153</v>
      </c>
      <c r="AB68" s="13">
        <f>-('Base original'!AB72/'Base original'!AB60*100-100)*'Base original'!AB60/('Base original'!$AC60)</f>
        <v>3.4028780786594217E-3</v>
      </c>
      <c r="AC68" s="13">
        <f>(('Base original'!Y72-'Base original'!AA72)/('Base original'!Y60-'Base original'!AA60)*100-100)*(('Base original'!Y60-'Base original'!AA60)/'Base original'!AC60)</f>
        <v>-0.80081064117785006</v>
      </c>
      <c r="AD68" s="13">
        <f>(('Base original'!Z72-'Base original'!AB72)/('Base original'!Z60-'Base original'!AB60)*100-100)*(('Base original'!Z60-'Base original'!AB60)/'Base original'!AC60)</f>
        <v>0.13327939141416056</v>
      </c>
      <c r="AE68" s="9">
        <f>('Base original'!AC72/'Base original'!AC60*100-100)*'Base original'!AC60/('Base original'!$AC60)</f>
        <v>6.3066673724487856</v>
      </c>
      <c r="AF68" s="13">
        <f>('Base original'!AC72/'Base original'!AC60*100-100)*'Base original'!AC60/('Base original'!$AN60)</f>
        <v>3.7795746618946136</v>
      </c>
      <c r="AG68" s="13">
        <f>('Base original'!AD72/'Base original'!AD60*100-100)*'Base original'!AD60/('Base original'!$AN60)</f>
        <v>1.5996347317532984</v>
      </c>
      <c r="AH68" s="13">
        <f>('Base original'!AE72/'Base original'!AE60*100-100)*'Base original'!AE60/('Base original'!$AN60)</f>
        <v>-1.067480589459564</v>
      </c>
      <c r="AI68" s="13">
        <f>('Base original'!AF72/'Base original'!AF60*100-100)*'Base original'!AF60/('Base original'!$AN60)</f>
        <v>4.0012961131334555</v>
      </c>
      <c r="AJ68" s="13">
        <f>('Base original'!AG72/'Base original'!AG60*100-100)*'Base original'!AG60/('Base original'!$AN60)</f>
        <v>-0.50360339844489077</v>
      </c>
      <c r="AK68" s="13">
        <f>('Base original'!AH72/'Base original'!AH60*100-100)*'Base original'!AH60/('Base original'!$AN60)</f>
        <v>-0.19385048700544616</v>
      </c>
      <c r="AL68" s="13">
        <f>('Base original'!AI72/'Base original'!AI60*100-100)*'Base original'!AI60/('Base original'!$AN60)</f>
        <v>1.1003366042062481</v>
      </c>
      <c r="AM68" s="13">
        <f>('Base original'!AJ72/'Base original'!AJ60*100-100)*'Base original'!AJ60/('Base original'!$AN60)</f>
        <v>1.6941240983006651</v>
      </c>
      <c r="AN68" s="13">
        <f>('Base original'!AK72/'Base original'!AK60*100-100)*'Base original'!AK60/('Base original'!$AN60)</f>
        <v>0.15317700668110062</v>
      </c>
      <c r="AO68" s="13">
        <f>-('Base original'!AL72/'Base original'!AL60*100-100)*'Base original'!AL60/('Base original'!$AN60)</f>
        <v>1.3183192675601234</v>
      </c>
      <c r="AP68" s="13">
        <f>-('Base original'!AM72/'Base original'!AM60*100-100)*'Base original'!AM60/('Base original'!$AN60)</f>
        <v>-2.764437102824592E-2</v>
      </c>
      <c r="AQ68" s="13">
        <f>(('Base original'!AJ72-'Base original'!AL72)/('Base original'!AJ60-'Base original'!AL60)*100-100)*(('Base original'!AJ60-'Base original'!AL60)/'Base original'!AN60)</f>
        <v>3.012443365860789</v>
      </c>
      <c r="AR68" s="13">
        <f>(('Base original'!AK72-'Base original'!AM72)/('Base original'!AK60-'Base original'!AM60)*100-100)*(('Base original'!AK60-'Base original'!AM60)/'Base original'!AN60)</f>
        <v>0.12553263565285469</v>
      </c>
      <c r="AS68" s="9">
        <f>('Base original'!AN72/'Base original'!AN60*100-100)*'Base original'!AN60/('Base original'!$AN60)</f>
        <v>11.853883637591338</v>
      </c>
    </row>
    <row r="69" spans="1:45" ht="15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9">
        <f>'Base original'!G73</f>
        <v>25.8812617644417</v>
      </c>
      <c r="H69" s="13"/>
      <c r="I69" s="13"/>
      <c r="J69" s="9"/>
      <c r="K69" s="9">
        <f>'Base original'!K73</f>
        <v>8.2523413456186905</v>
      </c>
      <c r="L69" s="13"/>
      <c r="M69" s="9"/>
      <c r="N69" s="9">
        <f>'Base original'!N73</f>
        <v>1.89461768162144</v>
      </c>
      <c r="O69" s="13"/>
      <c r="P69" s="9"/>
      <c r="Q69" s="11">
        <f>'Base original'!Q73</f>
        <v>4.3926488605217502</v>
      </c>
      <c r="R69" s="13">
        <f>('Base original'!S73/'Base original'!S61*100-100)*'Base original'!S61/'Base original'!$V61</f>
        <v>2.142248692334225</v>
      </c>
      <c r="S69" s="13">
        <f>('Base original'!T73/'Base original'!T61*100-100)*'Base original'!T61/'Base original'!$V61</f>
        <v>7.7748914091814614</v>
      </c>
      <c r="T69" s="13">
        <f>('Base original'!U73/'Base original'!U61*100-100)*'Base original'!U61/'Base original'!$V61</f>
        <v>2.9081923588671375</v>
      </c>
      <c r="U69" s="9">
        <f>('Base original'!V73/'Base original'!V61*100-100)*'Base original'!V61/'Base original'!$V61</f>
        <v>12.825332460382825</v>
      </c>
      <c r="V69" s="13">
        <f>('Base original'!V73/'Base original'!V61*100-100)*'Base original'!V61/('Base original'!$AC61)</f>
        <v>3.4146414607722941</v>
      </c>
      <c r="W69" s="13">
        <f>('Base original'!W73/'Base original'!W61*100-100)*'Base original'!W61/('Base original'!$AC61)</f>
        <v>2.8630282310515303</v>
      </c>
      <c r="X69" s="13">
        <f>('Base original'!X73/'Base original'!X61*100-100)*'Base original'!X61/('Base original'!$AC61)</f>
        <v>0.32388299726723629</v>
      </c>
      <c r="Y69" s="13">
        <f>('Base original'!Y73/'Base original'!Y61*100-100)*'Base original'!Y61/('Base original'!$AC61)</f>
        <v>-3.0768884740387539</v>
      </c>
      <c r="Z69" s="13">
        <f>('Base original'!Z73/'Base original'!Z61*100-100)*'Base original'!Z61/('Base original'!$AC61)</f>
        <v>0.14638461855654639</v>
      </c>
      <c r="AA69" s="13">
        <f>-('Base original'!AA73/'Base original'!AA61*100-100)*'Base original'!AA61/('Base original'!$AC61)</f>
        <v>2.1858353669736825</v>
      </c>
      <c r="AB69" s="13">
        <f>-('Base original'!AB73/'Base original'!AB61*100-100)*'Base original'!AB61/('Base original'!$AC61)</f>
        <v>-1.4994583206816541E-3</v>
      </c>
      <c r="AC69" s="13">
        <f>(('Base original'!Y73-'Base original'!AA73)/('Base original'!Y61-'Base original'!AA61)*100-100)*(('Base original'!Y61-'Base original'!AA61)/'Base original'!AC61)</f>
        <v>-0.8910531070650719</v>
      </c>
      <c r="AD69" s="13">
        <f>(('Base original'!Z73-'Base original'!AB73)/('Base original'!Z61-'Base original'!AB61)*100-100)*(('Base original'!Z61-'Base original'!AB61)/'Base original'!AC61)</f>
        <v>0.14488516023586478</v>
      </c>
      <c r="AE69" s="9">
        <f>('Base original'!AC73/'Base original'!AC61*100-100)*'Base original'!AC61/('Base original'!$AC61)</f>
        <v>5.8553847422618333</v>
      </c>
      <c r="AF69" s="13">
        <f>('Base original'!AC73/'Base original'!AC61*100-100)*'Base original'!AC61/('Base original'!$AN61)</f>
        <v>3.4921688895148715</v>
      </c>
      <c r="AG69" s="13">
        <f>('Base original'!AD73/'Base original'!AD61*100-100)*'Base original'!AD61/('Base original'!$AN61)</f>
        <v>1.3180590069228566</v>
      </c>
      <c r="AH69" s="13">
        <f>('Base original'!AE73/'Base original'!AE61*100-100)*'Base original'!AE61/('Base original'!$AN61)</f>
        <v>-1.0853222710723438</v>
      </c>
      <c r="AI69" s="13">
        <f>('Base original'!AF73/'Base original'!AF61*100-100)*'Base original'!AF61/('Base original'!$AN61)</f>
        <v>4.030526295785811</v>
      </c>
      <c r="AJ69" s="13">
        <f>('Base original'!AG73/'Base original'!AG61*100-100)*'Base original'!AG61/('Base original'!$AN61)</f>
        <v>-0.48984264000813771</v>
      </c>
      <c r="AK69" s="13">
        <f>('Base original'!AH73/'Base original'!AH61*100-100)*'Base original'!AH61/('Base original'!$AN61)</f>
        <v>-0.17773842939592407</v>
      </c>
      <c r="AL69" s="13">
        <f>('Base original'!AI73/'Base original'!AI61*100-100)*'Base original'!AI61/('Base original'!$AN61)</f>
        <v>1.1422209255141831</v>
      </c>
      <c r="AM69" s="13">
        <f>('Base original'!AJ73/'Base original'!AJ61*100-100)*'Base original'!AJ61/('Base original'!$AN61)</f>
        <v>1.2113041641095819</v>
      </c>
      <c r="AN69" s="13">
        <f>('Base original'!AK73/'Base original'!AK61*100-100)*'Base original'!AK61/('Base original'!$AN61)</f>
        <v>-0.15090998722295443</v>
      </c>
      <c r="AO69" s="13">
        <f>-('Base original'!AL73/'Base original'!AL61*100-100)*'Base original'!AL61/('Base original'!$AN61)</f>
        <v>1.4236959979789245</v>
      </c>
      <c r="AP69" s="13">
        <f>-('Base original'!AM73/'Base original'!AM61*100-100)*'Base original'!AM61/('Base original'!$AN61)</f>
        <v>-3.1299849201797965E-2</v>
      </c>
      <c r="AQ69" s="13">
        <f>(('Base original'!AJ73-'Base original'!AL73)/('Base original'!AJ61-'Base original'!AL61)*100-100)*(('Base original'!AJ61-'Base original'!AL61)/'Base original'!AN61)</f>
        <v>2.6350001620885051</v>
      </c>
      <c r="AR69" s="13">
        <f>(('Base original'!AK73-'Base original'!AM73)/('Base original'!AK61-'Base original'!AM61)*100-100)*(('Base original'!AK61-'Base original'!AM61)/'Base original'!AN61)</f>
        <v>-0.18220983642475236</v>
      </c>
      <c r="AS69" s="9">
        <f>('Base original'!AN73/'Base original'!AN61*100-100)*'Base original'!AN61/('Base original'!$AN61)</f>
        <v>10.682862102925085</v>
      </c>
    </row>
    <row r="70" spans="1:45" ht="15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9">
        <f>'Base original'!G74</f>
        <v>27.117885715615099</v>
      </c>
      <c r="H70" s="13"/>
      <c r="I70" s="13"/>
      <c r="J70" s="9"/>
      <c r="K70" s="9">
        <f>'Base original'!K74</f>
        <v>8.4234255582339106</v>
      </c>
      <c r="L70" s="13"/>
      <c r="M70" s="9"/>
      <c r="N70" s="9">
        <f>'Base original'!N74</f>
        <v>1.6399518332446801</v>
      </c>
      <c r="O70" s="13"/>
      <c r="P70" s="9"/>
      <c r="Q70" s="11">
        <f>'Base original'!Q74</f>
        <v>4.3059766507292601</v>
      </c>
      <c r="R70" s="13">
        <f>('Base original'!S74/'Base original'!S62*100-100)*'Base original'!S62/'Base original'!$V62</f>
        <v>1.961796592669077</v>
      </c>
      <c r="S70" s="13">
        <f>('Base original'!T74/'Base original'!T62*100-100)*'Base original'!T62/'Base original'!$V62</f>
        <v>7.9671824638267523</v>
      </c>
      <c r="T70" s="13">
        <f>('Base original'!U74/'Base original'!U62*100-100)*'Base original'!U62/'Base original'!$V62</f>
        <v>3.7987135302571535</v>
      </c>
      <c r="U70" s="9">
        <f>('Base original'!V74/'Base original'!V62*100-100)*'Base original'!V62/'Base original'!$V62</f>
        <v>13.727692586752994</v>
      </c>
      <c r="V70" s="13">
        <f>('Base original'!V74/'Base original'!V62*100-100)*'Base original'!V62/('Base original'!$AC62)</f>
        <v>3.645846843675308</v>
      </c>
      <c r="W70" s="13">
        <f>('Base original'!W74/'Base original'!W62*100-100)*'Base original'!W62/('Base original'!$AC62)</f>
        <v>4.1639028367085897</v>
      </c>
      <c r="X70" s="13">
        <f>('Base original'!X74/'Base original'!X62*100-100)*'Base original'!X62/('Base original'!$AC62)</f>
        <v>0.26347482907487363</v>
      </c>
      <c r="Y70" s="13">
        <f>('Base original'!Y74/'Base original'!Y62*100-100)*'Base original'!Y62/('Base original'!$AC62)</f>
        <v>-3.5758092308832512</v>
      </c>
      <c r="Z70" s="13">
        <f>('Base original'!Z74/'Base original'!Z62*100-100)*'Base original'!Z62/('Base original'!$AC62)</f>
        <v>0.17490874729021158</v>
      </c>
      <c r="AA70" s="13">
        <f>-('Base original'!AA74/'Base original'!AA62*100-100)*'Base original'!AA62/('Base original'!$AC62)</f>
        <v>2.3079060977191461</v>
      </c>
      <c r="AB70" s="13">
        <f>-('Base original'!AB74/'Base original'!AB62*100-100)*'Base original'!AB62/('Base original'!$AC62)</f>
        <v>1.2969928294824979E-3</v>
      </c>
      <c r="AC70" s="13">
        <f>(('Base original'!Y74-'Base original'!AA74)/('Base original'!Y62-'Base original'!AA62)*100-100)*(('Base original'!Y62-'Base original'!AA62)/'Base original'!AC62)</f>
        <v>-1.2679031331641053</v>
      </c>
      <c r="AD70" s="13">
        <f>(('Base original'!Z74-'Base original'!AB74)/('Base original'!Z62-'Base original'!AB62)*100-100)*(('Base original'!Z62-'Base original'!AB62)/'Base original'!AC62)</f>
        <v>0.17620574011969398</v>
      </c>
      <c r="AE70" s="9">
        <f>('Base original'!AC74/'Base original'!AC62*100-100)*'Base original'!AC62/('Base original'!$AC62)</f>
        <v>6.9815271164143837</v>
      </c>
      <c r="AF70" s="13">
        <f>('Base original'!AC74/'Base original'!AC62*100-100)*'Base original'!AC62/('Base original'!$AN62)</f>
        <v>4.1592433885912294</v>
      </c>
      <c r="AG70" s="13">
        <f>('Base original'!AD74/'Base original'!AD62*100-100)*'Base original'!AD62/('Base original'!$AN62)</f>
        <v>1.0745815920365061</v>
      </c>
      <c r="AH70" s="13">
        <f>('Base original'!AE74/'Base original'!AE62*100-100)*'Base original'!AE62/('Base original'!$AN62)</f>
        <v>-1.3609159166120279</v>
      </c>
      <c r="AI70" s="13">
        <f>('Base original'!AF74/'Base original'!AF62*100-100)*'Base original'!AF62/('Base original'!$AN62)</f>
        <v>3.9192700572006358</v>
      </c>
      <c r="AJ70" s="13">
        <f>('Base original'!AG74/'Base original'!AG62*100-100)*'Base original'!AG62/('Base original'!$AN62)</f>
        <v>-0.40499639046553054</v>
      </c>
      <c r="AK70" s="13">
        <f>('Base original'!AH74/'Base original'!AH62*100-100)*'Base original'!AH62/('Base original'!$AN62)</f>
        <v>-0.20023533723207207</v>
      </c>
      <c r="AL70" s="13">
        <f>('Base original'!AI74/'Base original'!AI62*100-100)*'Base original'!AI62/('Base original'!$AN62)</f>
        <v>1.1605701960628458</v>
      </c>
      <c r="AM70" s="13">
        <f>('Base original'!AJ74/'Base original'!AJ62*100-100)*'Base original'!AJ62/('Base original'!$AN62)</f>
        <v>0.92434989745389828</v>
      </c>
      <c r="AN70" s="13">
        <f>('Base original'!AK74/'Base original'!AK62*100-100)*'Base original'!AK62/('Base original'!$AN62)</f>
        <v>0.13378458033366669</v>
      </c>
      <c r="AO70" s="13">
        <f>-('Base original'!AL74/'Base original'!AL62*100-100)*'Base original'!AL62/('Base original'!$AN62)</f>
        <v>1.4951420302141221</v>
      </c>
      <c r="AP70" s="13">
        <f>-('Base original'!AM74/'Base original'!AM62*100-100)*'Base original'!AM62/('Base original'!$AN62)</f>
        <v>-3.7199177865054181E-2</v>
      </c>
      <c r="AQ70" s="13">
        <f>(('Base original'!AJ74-'Base original'!AL74)/('Base original'!AJ62-'Base original'!AL62)*100-100)*(('Base original'!AJ62-'Base original'!AL62)/'Base original'!AN62)</f>
        <v>2.4194919276680191</v>
      </c>
      <c r="AR70" s="13">
        <f>(('Base original'!AK74-'Base original'!AM74)/('Base original'!AK62-'Base original'!AM62)*100-100)*(('Base original'!AK62-'Base original'!AM62)/'Base original'!AN62)</f>
        <v>9.658540246861233E-2</v>
      </c>
      <c r="AS70" s="9">
        <f>('Base original'!AN74/'Base original'!AN62*100-100)*'Base original'!AN62/('Base original'!$AN62)</f>
        <v>10.863594919718224</v>
      </c>
    </row>
    <row r="71" spans="1:45" ht="15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9">
        <f>'Base original'!G75</f>
        <v>27.319752293923599</v>
      </c>
      <c r="H71" s="13"/>
      <c r="I71" s="13"/>
      <c r="J71" s="9"/>
      <c r="K71" s="9">
        <f>'Base original'!K75</f>
        <v>8.6587811839057807</v>
      </c>
      <c r="L71" s="13"/>
      <c r="M71" s="9"/>
      <c r="N71" s="9">
        <f>'Base original'!N75</f>
        <v>1.6287831033851501</v>
      </c>
      <c r="O71" s="13"/>
      <c r="P71" s="9"/>
      <c r="Q71" s="11">
        <f>'Base original'!Q75</f>
        <v>4.16</v>
      </c>
      <c r="R71" s="13">
        <f>('Base original'!S75/'Base original'!S63*100-100)*'Base original'!S63/'Base original'!$V63</f>
        <v>1.7868194613587809</v>
      </c>
      <c r="S71" s="13">
        <f>('Base original'!T75/'Base original'!T63*100-100)*'Base original'!T63/'Base original'!$V63</f>
        <v>6.5263830381920176</v>
      </c>
      <c r="T71" s="13">
        <f>('Base original'!U75/'Base original'!U63*100-100)*'Base original'!U63/'Base original'!$V63</f>
        <v>2.0210691635555387</v>
      </c>
      <c r="U71" s="9">
        <f>('Base original'!V75/'Base original'!V63*100-100)*'Base original'!V63/'Base original'!$V63</f>
        <v>10.334271663106321</v>
      </c>
      <c r="V71" s="13">
        <f>('Base original'!V75/'Base original'!V63*100-100)*'Base original'!V63/('Base original'!$AC63)</f>
        <v>2.8316302342034776</v>
      </c>
      <c r="W71" s="13">
        <f>('Base original'!W75/'Base original'!W63*100-100)*'Base original'!W63/('Base original'!$AC63)</f>
        <v>4.4528566114527024</v>
      </c>
      <c r="X71" s="13">
        <f>('Base original'!X75/'Base original'!X63*100-100)*'Base original'!X63/('Base original'!$AC63)</f>
        <v>0.25528252481710839</v>
      </c>
      <c r="Y71" s="13">
        <f>('Base original'!Y75/'Base original'!Y63*100-100)*'Base original'!Y63/('Base original'!$AC63)</f>
        <v>-3.1235640357979033</v>
      </c>
      <c r="Z71" s="13">
        <f>('Base original'!Z75/'Base original'!Z63*100-100)*'Base original'!Z63/('Base original'!$AC63)</f>
        <v>0.16994522366396073</v>
      </c>
      <c r="AA71" s="13">
        <f>-('Base original'!AA75/'Base original'!AA63*100-100)*'Base original'!AA63/('Base original'!$AC63)</f>
        <v>2.2840492184707837</v>
      </c>
      <c r="AB71" s="13">
        <f>-('Base original'!AB75/'Base original'!AB63*100-100)*'Base original'!AB63/('Base original'!$AC63)</f>
        <v>0</v>
      </c>
      <c r="AC71" s="13">
        <f>(('Base original'!Y75-'Base original'!AA75)/('Base original'!Y63-'Base original'!AA63)*100-100)*(('Base original'!Y63-'Base original'!AA63)/'Base original'!AC63)</f>
        <v>-0.8395148173271183</v>
      </c>
      <c r="AD71" s="13">
        <f>(('Base original'!Z75-'Base original'!AB75)/('Base original'!Z63-'Base original'!AB63)*100-100)*(('Base original'!Z63-'Base original'!AB63)/'Base original'!AC63)</f>
        <v>0.16994522366396075</v>
      </c>
      <c r="AE71" s="9">
        <f>('Base original'!AC75/'Base original'!AC63*100-100)*'Base original'!AC63/('Base original'!$AC63)</f>
        <v>6.8701997768101108</v>
      </c>
      <c r="AF71" s="13">
        <f>('Base original'!AC75/'Base original'!AC63*100-100)*'Base original'!AC63/('Base original'!$AN63)</f>
        <v>4.1085090420566717</v>
      </c>
      <c r="AG71" s="13">
        <f>('Base original'!AD75/'Base original'!AD63*100-100)*'Base original'!AD63/('Base original'!$AN63)</f>
        <v>0.91238408458444809</v>
      </c>
      <c r="AH71" s="13">
        <f>('Base original'!AE75/'Base original'!AE63*100-100)*'Base original'!AE63/('Base original'!$AN63)</f>
        <v>-0.36432116966614636</v>
      </c>
      <c r="AI71" s="13">
        <f>('Base original'!AF75/'Base original'!AF63*100-100)*'Base original'!AF63/('Base original'!$AN63)</f>
        <v>3.7399350960909343</v>
      </c>
      <c r="AJ71" s="13">
        <f>('Base original'!AG75/'Base original'!AG63*100-100)*'Base original'!AG63/('Base original'!$AN63)</f>
        <v>-0.64773054409365705</v>
      </c>
      <c r="AK71" s="13">
        <f>('Base original'!AH75/'Base original'!AH63*100-100)*'Base original'!AH63/('Base original'!$AN63)</f>
        <v>-0.21536495363383376</v>
      </c>
      <c r="AL71" s="13">
        <f>('Base original'!AI75/'Base original'!AI63*100-100)*'Base original'!AI63/('Base original'!$AN63)</f>
        <v>1.1542471059312065</v>
      </c>
      <c r="AM71" s="13">
        <f>('Base original'!AJ75/'Base original'!AJ63*100-100)*'Base original'!AJ63/('Base original'!$AN63)</f>
        <v>0.84575725589063921</v>
      </c>
      <c r="AN71" s="13">
        <f>('Base original'!AK75/'Base original'!AK63*100-100)*'Base original'!AK63/('Base original'!$AN63)</f>
        <v>0.1450305763711387</v>
      </c>
      <c r="AO71" s="13">
        <f>-('Base original'!AL75/'Base original'!AL63*100-100)*'Base original'!AL63/('Base original'!$AN63)</f>
        <v>1.1792185359981153</v>
      </c>
      <c r="AP71" s="13">
        <f>-('Base original'!AM75/'Base original'!AM63*100-100)*'Base original'!AM63/('Base original'!$AN63)</f>
        <v>-3.5985030227425358E-2</v>
      </c>
      <c r="AQ71" s="13">
        <f>(('Base original'!AJ75-'Base original'!AL75)/('Base original'!AJ63-'Base original'!AL63)*100-100)*(('Base original'!AJ63-'Base original'!AL63)/'Base original'!AN63)</f>
        <v>2.0249757918887559</v>
      </c>
      <c r="AR71" s="13">
        <f>(('Base original'!AK75-'Base original'!AM75)/('Base original'!AK63-'Base original'!AM63)*100-100)*(('Base original'!AK63-'Base original'!AM63)/'Base original'!AN63)</f>
        <v>0.10904554614371333</v>
      </c>
      <c r="AS71" s="9">
        <f>('Base original'!AN75/'Base original'!AN63*100-100)*'Base original'!AN63/('Base original'!$AN63)</f>
        <v>10.821679999302106</v>
      </c>
    </row>
    <row r="72" spans="1:45" ht="15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9">
        <f>'Base original'!G76</f>
        <v>26.940850667834901</v>
      </c>
      <c r="H72" s="13"/>
      <c r="I72" s="13"/>
      <c r="J72" s="9"/>
      <c r="K72" s="9">
        <f>'Base original'!K76</f>
        <v>9.0991380381480607</v>
      </c>
      <c r="L72" s="13"/>
      <c r="M72" s="9"/>
      <c r="N72" s="9">
        <f>'Base original'!N76</f>
        <v>1.7759442266732399</v>
      </c>
      <c r="O72" s="13"/>
      <c r="P72" s="9"/>
      <c r="Q72" s="11">
        <f>'Base original'!Q76</f>
        <v>4.13</v>
      </c>
      <c r="R72" s="13">
        <f>('Base original'!S76/'Base original'!S64*100-100)*'Base original'!S64/'Base original'!$V64</f>
        <v>1.8273899650185357</v>
      </c>
      <c r="S72" s="13">
        <f>('Base original'!T76/'Base original'!T64*100-100)*'Base original'!T64/'Base original'!$V64</f>
        <v>7.2527802433039232</v>
      </c>
      <c r="T72" s="13">
        <f>('Base original'!U76/'Base original'!U64*100-100)*'Base original'!U64/'Base original'!$V64</f>
        <v>-4.3726831305800011E-2</v>
      </c>
      <c r="U72" s="9">
        <f>('Base original'!V76/'Base original'!V64*100-100)*'Base original'!V64/'Base original'!$V64</f>
        <v>9.0364433770166386</v>
      </c>
      <c r="V72" s="13">
        <f>('Base original'!V76/'Base original'!V64*100-100)*'Base original'!V64/('Base original'!$AC64)</f>
        <v>2.5250112153827593</v>
      </c>
      <c r="W72" s="13">
        <f>('Base original'!W76/'Base original'!W64*100-100)*'Base original'!W64/('Base original'!$AC64)</f>
        <v>6.8846037413787542</v>
      </c>
      <c r="X72" s="13">
        <f>('Base original'!X76/'Base original'!X64*100-100)*'Base original'!X64/('Base original'!$AC64)</f>
        <v>0.21920146474722421</v>
      </c>
      <c r="Y72" s="13">
        <f>('Base original'!Y76/'Base original'!Y64*100-100)*'Base original'!Y64/('Base original'!$AC64)</f>
        <v>-2.4053804659034128</v>
      </c>
      <c r="Z72" s="13">
        <f>('Base original'!Z76/'Base original'!Z64*100-100)*'Base original'!Z64/('Base original'!$AC64)</f>
        <v>0.16139209342869748</v>
      </c>
      <c r="AA72" s="13">
        <f>-('Base original'!AA76/'Base original'!AA64*100-100)*'Base original'!AA64/('Base original'!$AC64)</f>
        <v>2.254018389580454</v>
      </c>
      <c r="AB72" s="13">
        <f>-('Base original'!AB76/'Base original'!AB64*100-100)*'Base original'!AB64/('Base original'!$AC64)</f>
        <v>-2.917823158032953E-3</v>
      </c>
      <c r="AC72" s="13">
        <f>(('Base original'!Y76-'Base original'!AA76)/('Base original'!Y64-'Base original'!AA64)*100-100)*(('Base original'!Y64-'Base original'!AA64)/'Base original'!AC64)</f>
        <v>-0.15136207632295923</v>
      </c>
      <c r="AD72" s="13">
        <f>(('Base original'!Z76-'Base original'!AB76)/('Base original'!Z64-'Base original'!AB64)*100-100)*(('Base original'!Z64-'Base original'!AB64)/'Base original'!AC64)</f>
        <v>0.15847427027066455</v>
      </c>
      <c r="AE72" s="9">
        <f>('Base original'!AC76/'Base original'!AC64*100-100)*'Base original'!AC64/('Base original'!$AC64)</f>
        <v>9.6359286154564359</v>
      </c>
      <c r="AF72" s="13">
        <f>('Base original'!AC76/'Base original'!AC64*100-100)*'Base original'!AC64/('Base original'!$AN64)</f>
        <v>5.7418404881308778</v>
      </c>
      <c r="AG72" s="13">
        <f>('Base original'!AD76/'Base original'!AD64*100-100)*'Base original'!AD64/('Base original'!$AN64)</f>
        <v>0.65352161652603447</v>
      </c>
      <c r="AH72" s="13">
        <f>('Base original'!AE76/'Base original'!AE64*100-100)*'Base original'!AE64/('Base original'!$AN64)</f>
        <v>0.91584306353199463</v>
      </c>
      <c r="AI72" s="13">
        <f>('Base original'!AF76/'Base original'!AF64*100-100)*'Base original'!AF64/('Base original'!$AN64)</f>
        <v>3.591217556194275</v>
      </c>
      <c r="AJ72" s="13">
        <f>('Base original'!AG76/'Base original'!AG64*100-100)*'Base original'!AG64/('Base original'!$AN64)</f>
        <v>-0.8429276986020029</v>
      </c>
      <c r="AK72" s="13">
        <f>('Base original'!AH76/'Base original'!AH64*100-100)*'Base original'!AH64/('Base original'!$AN64)</f>
        <v>-0.17984341126547823</v>
      </c>
      <c r="AL72" s="13">
        <f>('Base original'!AI76/'Base original'!AI64*100-100)*'Base original'!AI64/('Base original'!$AN64)</f>
        <v>1.270205217088926</v>
      </c>
      <c r="AM72" s="13">
        <f>('Base original'!AJ76/'Base original'!AJ64*100-100)*'Base original'!AJ64/('Base original'!$AN64)</f>
        <v>0.70296497128482016</v>
      </c>
      <c r="AN72" s="13">
        <f>('Base original'!AK76/'Base original'!AK64*100-100)*'Base original'!AK64/('Base original'!$AN64)</f>
        <v>0.14344006215736027</v>
      </c>
      <c r="AO72" s="13">
        <f>-('Base original'!AL76/'Base original'!AL64*100-100)*'Base original'!AL64/('Base original'!$AN64)</f>
        <v>0.77490233579101231</v>
      </c>
      <c r="AP72" s="13">
        <f>-('Base original'!AM76/'Base original'!AM64*100-100)*'Base original'!AM64/('Base original'!$AN64)</f>
        <v>-3.6186015680606823E-2</v>
      </c>
      <c r="AQ72" s="13">
        <f>(('Base original'!AJ76-'Base original'!AL76)/('Base original'!AJ64-'Base original'!AL64)*100-100)*(('Base original'!AJ64-'Base original'!AL64)/'Base original'!AN64)</f>
        <v>1.4778673070758348</v>
      </c>
      <c r="AR72" s="13">
        <f>(('Base original'!AK76-'Base original'!AM76)/('Base original'!AK64-'Base original'!AM64)*100-100)*(('Base original'!AK64-'Base original'!AM64)/'Base original'!AN64)</f>
        <v>0.10725404647675352</v>
      </c>
      <c r="AS72" s="9">
        <f>('Base original'!AN76/'Base original'!AN64*100-100)*'Base original'!AN64/('Base original'!$AN64)</f>
        <v>12.734978185157203</v>
      </c>
    </row>
    <row r="73" spans="1:45" ht="15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9">
        <f>'Base original'!G77</f>
        <v>27.438141379244001</v>
      </c>
      <c r="H73" s="13"/>
      <c r="I73" s="13"/>
      <c r="J73" s="9"/>
      <c r="K73" s="9">
        <f>'Base original'!K77</f>
        <v>9.4809083494664108</v>
      </c>
      <c r="L73" s="13"/>
      <c r="M73" s="9"/>
      <c r="N73" s="9">
        <f>'Base original'!N77</f>
        <v>1.7864255577894801</v>
      </c>
      <c r="O73" s="13"/>
      <c r="P73" s="9"/>
      <c r="Q73" s="11">
        <f>'Base original'!Q77</f>
        <v>4.13</v>
      </c>
      <c r="R73" s="13">
        <f>('Base original'!S77/'Base original'!S65*100-100)*'Base original'!S65/'Base original'!$V65</f>
        <v>1.8679062151294477</v>
      </c>
      <c r="S73" s="13">
        <f>('Base original'!T77/'Base original'!T65*100-100)*'Base original'!T65/'Base original'!$V65</f>
        <v>6.0236509015998312</v>
      </c>
      <c r="T73" s="13">
        <f>('Base original'!U77/'Base original'!U65*100-100)*'Base original'!U65/'Base original'!$V65</f>
        <v>-0.27599321241573532</v>
      </c>
      <c r="U73" s="9">
        <f>('Base original'!V77/'Base original'!V65*100-100)*'Base original'!V65/'Base original'!$V65</f>
        <v>7.6155639043135466</v>
      </c>
      <c r="V73" s="13">
        <f>('Base original'!V77/'Base original'!V65*100-100)*'Base original'!V65/('Base original'!$AC65)</f>
        <v>2.1229835889355995</v>
      </c>
      <c r="W73" s="13">
        <f>('Base original'!W77/'Base original'!W65*100-100)*'Base original'!W65/('Base original'!$AC65)</f>
        <v>10.641238965418234</v>
      </c>
      <c r="X73" s="13">
        <f>('Base original'!X77/'Base original'!X65*100-100)*'Base original'!X65/('Base original'!$AC65)</f>
        <v>0.17559618032292032</v>
      </c>
      <c r="Y73" s="13">
        <f>('Base original'!Y77/'Base original'!Y65*100-100)*'Base original'!Y65/('Base original'!$AC65)</f>
        <v>-3.8839150953814912</v>
      </c>
      <c r="Z73" s="13">
        <f>('Base original'!Z77/'Base original'!Z65*100-100)*'Base original'!Z65/('Base original'!$AC65)</f>
        <v>0.16473645847904989</v>
      </c>
      <c r="AA73" s="13">
        <f>-('Base original'!AA77/'Base original'!AA65*100-100)*'Base original'!AA65/('Base original'!$AC65)</f>
        <v>3.5225992652201747</v>
      </c>
      <c r="AB73" s="13">
        <f>-('Base original'!AB77/'Base original'!AB65*100-100)*'Base original'!AB65/('Base original'!$AC65)</f>
        <v>-1.2884415746964788E-3</v>
      </c>
      <c r="AC73" s="13">
        <f>(('Base original'!Y77-'Base original'!AA77)/('Base original'!Y65-'Base original'!AA65)*100-100)*(('Base original'!Y65-'Base original'!AA65)/'Base original'!AC65)</f>
        <v>-0.36131583016131325</v>
      </c>
      <c r="AD73" s="13">
        <f>(('Base original'!Z77-'Base original'!AB77)/('Base original'!Z65-'Base original'!AB65)*100-100)*(('Base original'!Z65-'Base original'!AB65)/'Base original'!AC65)</f>
        <v>0.1634480169043534</v>
      </c>
      <c r="AE73" s="9">
        <f>('Base original'!AC77/'Base original'!AC65*100-100)*'Base original'!AC65/('Base original'!$AC65)</f>
        <v>12.741950921419816</v>
      </c>
      <c r="AF73" s="13">
        <f>('Base original'!AC77/'Base original'!AC65*100-100)*'Base original'!AC65/('Base original'!$AN65)</f>
        <v>7.6226991838406777</v>
      </c>
      <c r="AG73" s="13">
        <f>('Base original'!AD77/'Base original'!AD65*100-100)*'Base original'!AD65/('Base original'!$AN65)</f>
        <v>0.77266460828315819</v>
      </c>
      <c r="AH73" s="13">
        <f>('Base original'!AE77/'Base original'!AE65*100-100)*'Base original'!AE65/('Base original'!$AN65)</f>
        <v>2.1488598875083142</v>
      </c>
      <c r="AI73" s="13">
        <f>('Base original'!AF77/'Base original'!AF65*100-100)*'Base original'!AF65/('Base original'!$AN65)</f>
        <v>3.7371332678526601</v>
      </c>
      <c r="AJ73" s="13">
        <f>('Base original'!AG77/'Base original'!AG65*100-100)*'Base original'!AG65/('Base original'!$AN65)</f>
        <v>-0.69899885041776932</v>
      </c>
      <c r="AK73" s="13">
        <f>('Base original'!AH77/'Base original'!AH65*100-100)*'Base original'!AH65/('Base original'!$AN65)</f>
        <v>-0.11198516554424569</v>
      </c>
      <c r="AL73" s="13">
        <f>('Base original'!AI77/'Base original'!AI65*100-100)*'Base original'!AI65/('Base original'!$AN65)</f>
        <v>1.4014112112896924</v>
      </c>
      <c r="AM73" s="13">
        <f>('Base original'!AJ77/'Base original'!AJ65*100-100)*'Base original'!AJ65/('Base original'!$AN65)</f>
        <v>0.14490902444073533</v>
      </c>
      <c r="AN73" s="13">
        <f>('Base original'!AK77/'Base original'!AK65*100-100)*'Base original'!AK65/('Base original'!$AN65)</f>
        <v>0.10603905055959538</v>
      </c>
      <c r="AO73" s="13">
        <f>-('Base original'!AL77/'Base original'!AL65*100-100)*'Base original'!AL65/('Base original'!$AN65)</f>
        <v>1.2154299481586863</v>
      </c>
      <c r="AP73" s="13">
        <f>-('Base original'!AM77/'Base original'!AM65*100-100)*'Base original'!AM65/('Base original'!$AN65)</f>
        <v>-5.3074581900025994E-2</v>
      </c>
      <c r="AQ73" s="13">
        <f>(('Base original'!AJ77-'Base original'!AL77)/('Base original'!AJ65-'Base original'!AL65)*100-100)*(('Base original'!AJ65-'Base original'!AL65)/'Base original'!AN65)</f>
        <v>1.3603389725994219</v>
      </c>
      <c r="AR73" s="13">
        <f>(('Base original'!AK77-'Base original'!AM77)/('Base original'!AK65-'Base original'!AM65)*100-100)*(('Base original'!AK65-'Base original'!AM65)/'Base original'!AN65)</f>
        <v>5.29644686595694E-2</v>
      </c>
      <c r="AS73" s="9">
        <f>('Base original'!AN77/'Base original'!AN65*100-100)*'Base original'!AN65/('Base original'!$AN65)</f>
        <v>16.285087584071476</v>
      </c>
    </row>
    <row r="74" spans="1:45" ht="15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9">
        <f>'Base original'!G78</f>
        <v>27.68</v>
      </c>
      <c r="H74" s="13"/>
      <c r="I74" s="13"/>
      <c r="J74" s="9"/>
      <c r="K74" s="9">
        <f>'Base original'!K78</f>
        <v>9.61</v>
      </c>
      <c r="L74" s="13"/>
      <c r="M74" s="9"/>
      <c r="N74" s="9">
        <f>'Base original'!N78</f>
        <v>1.75</v>
      </c>
      <c r="O74" s="13"/>
      <c r="P74" s="9"/>
      <c r="Q74" s="11">
        <f>'Base original'!Q78</f>
        <v>4.17</v>
      </c>
      <c r="R74" s="13">
        <f>('Base original'!S78/'Base original'!S66*100-100)*'Base original'!S66/'Base original'!$V66</f>
        <v>2.1394192627069315</v>
      </c>
      <c r="S74" s="13">
        <f>('Base original'!T78/'Base original'!T66*100-100)*'Base original'!T66/'Base original'!$V66</f>
        <v>7.2221928386311927</v>
      </c>
      <c r="T74" s="13">
        <f>('Base original'!U78/'Base original'!U66*100-100)*'Base original'!U66/'Base original'!$V66</f>
        <v>-6.3468556619238628E-2</v>
      </c>
      <c r="U74" s="9">
        <f>('Base original'!V78/'Base original'!V66*100-100)*'Base original'!V66/'Base original'!$V66</f>
        <v>9.2981435447188687</v>
      </c>
      <c r="V74" s="13">
        <f>('Base original'!V78/'Base original'!V66*100-100)*'Base original'!V66/('Base original'!$AC66)</f>
        <v>2.6312293850548962</v>
      </c>
      <c r="W74" s="13">
        <f>('Base original'!W78/'Base original'!W66*100-100)*'Base original'!W66/('Base original'!$AC66)</f>
        <v>14.595427902182029</v>
      </c>
      <c r="X74" s="13">
        <f>('Base original'!X78/'Base original'!X66*100-100)*'Base original'!X66/('Base original'!$AC66)</f>
        <v>0.19382491772730914</v>
      </c>
      <c r="Y74" s="13">
        <f>('Base original'!Y78/'Base original'!Y66*100-100)*'Base original'!Y66/('Base original'!$AC66)</f>
        <v>-2.7520893241010809</v>
      </c>
      <c r="Z74" s="13">
        <f>('Base original'!Z78/'Base original'!Z66*100-100)*'Base original'!Z66/('Base original'!$AC66)</f>
        <v>0.16613564376626513</v>
      </c>
      <c r="AA74" s="13">
        <f>-('Base original'!AA78/'Base original'!AA66*100-100)*'Base original'!AA66/('Base original'!$AC66)</f>
        <v>1.8490073956554045</v>
      </c>
      <c r="AB74" s="13">
        <f>-('Base original'!AB78/'Base original'!AB66*100-100)*'Base original'!AB66/('Base original'!$AC66)</f>
        <v>-5.4256009788532572E-3</v>
      </c>
      <c r="AC74" s="13">
        <f>(('Base original'!Y78-'Base original'!AA78)/('Base original'!Y66-'Base original'!AA66)*100-100)*(('Base original'!Y66-'Base original'!AA66)/'Base original'!AC66)</f>
        <v>-0.90308192844567703</v>
      </c>
      <c r="AD74" s="13">
        <f>(('Base original'!Z78-'Base original'!AB78)/('Base original'!Z66-'Base original'!AB66)*100-100)*(('Base original'!Z66-'Base original'!AB66)/'Base original'!AC66)</f>
        <v>0.16071004278741186</v>
      </c>
      <c r="AE74" s="9">
        <f>('Base original'!AC78/'Base original'!AC66*100-100)*'Base original'!AC66/('Base original'!$AC66)</f>
        <v>16.678110319305944</v>
      </c>
      <c r="AF74" s="13">
        <f>('Base original'!AC78/'Base original'!AC66*100-100)*'Base original'!AC66/('Base original'!$AN66)</f>
        <v>9.915422210456752</v>
      </c>
      <c r="AG74" s="13">
        <f>('Base original'!AD78/'Base original'!AD66*100-100)*'Base original'!AD66/('Base original'!$AN66)</f>
        <v>0.88415156375478998</v>
      </c>
      <c r="AH74" s="13">
        <f>('Base original'!AE78/'Base original'!AE66*100-100)*'Base original'!AE66/('Base original'!$AN66)</f>
        <v>2.8910388030084961</v>
      </c>
      <c r="AI74" s="13">
        <f>('Base original'!AF78/'Base original'!AF66*100-100)*'Base original'!AF66/('Base original'!$AN66)</f>
        <v>4.1977456304070726</v>
      </c>
      <c r="AJ74" s="13">
        <f>('Base original'!AG78/'Base original'!AG66*100-100)*'Base original'!AG66/('Base original'!$AN66)</f>
        <v>-0.66558849635283246</v>
      </c>
      <c r="AK74" s="13">
        <f>('Base original'!AH78/'Base original'!AH66*100-100)*'Base original'!AH66/('Base original'!$AN66)</f>
        <v>-6.139786931596989E-2</v>
      </c>
      <c r="AL74" s="13">
        <f>('Base original'!AI78/'Base original'!AI66*100-100)*'Base original'!AI66/('Base original'!$AN66)</f>
        <v>1.3784489029579974</v>
      </c>
      <c r="AM74" s="13">
        <f>('Base original'!AJ78/'Base original'!AJ66*100-100)*'Base original'!AJ66/('Base original'!$AN66)</f>
        <v>-0.63978359475626734</v>
      </c>
      <c r="AN74" s="13">
        <f>('Base original'!AK78/'Base original'!AK66*100-100)*'Base original'!AK66/('Base original'!$AN66)</f>
        <v>6.4178569919048259E-2</v>
      </c>
      <c r="AO74" s="13">
        <f>-('Base original'!AL78/'Base original'!AL66*100-100)*'Base original'!AL66/('Base original'!$AN66)</f>
        <v>1.3467489160829047</v>
      </c>
      <c r="AP74" s="13">
        <f>-('Base original'!AM78/'Base original'!AM66*100-100)*'Base original'!AM66/('Base original'!$AN66)</f>
        <v>-7.7192248741454916E-2</v>
      </c>
      <c r="AQ74" s="13">
        <f>(('Base original'!AJ78-'Base original'!AL78)/('Base original'!AJ66-'Base original'!AL66)*100-100)*(('Base original'!AJ66-'Base original'!AL66)/'Base original'!AN66)</f>
        <v>0.70696532132663792</v>
      </c>
      <c r="AR74" s="13">
        <f>(('Base original'!AK78-'Base original'!AM78)/('Base original'!AK66-'Base original'!AM66)*100-100)*(('Base original'!AK66-'Base original'!AM66)/'Base original'!AN66)</f>
        <v>-1.3013678822406593E-2</v>
      </c>
      <c r="AS74" s="9">
        <f>('Base original'!AN78/'Base original'!AN66*100-100)*'Base original'!AN66/('Base original'!$AN66)</f>
        <v>19.233772387420544</v>
      </c>
    </row>
    <row r="75" spans="1:45" ht="15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9">
        <f>'Base original'!G79</f>
        <v>28.74</v>
      </c>
      <c r="H75" s="13"/>
      <c r="I75" s="13"/>
      <c r="J75" s="9"/>
      <c r="K75" s="9">
        <f>'Base original'!K79</f>
        <v>9.3000000000000007</v>
      </c>
      <c r="L75" s="13"/>
      <c r="M75" s="9"/>
      <c r="N75" s="9">
        <f>'Base original'!N79</f>
        <v>1.81</v>
      </c>
      <c r="O75" s="13"/>
      <c r="P75" s="9"/>
      <c r="Q75" s="11">
        <f>'Base original'!Q79</f>
        <v>4.17</v>
      </c>
      <c r="R75" s="13">
        <f>('Base original'!S79/'Base original'!S67*100-100)*'Base original'!S67/'Base original'!$V67</f>
        <v>2.1579929451459505</v>
      </c>
      <c r="S75" s="13">
        <f>('Base original'!T79/'Base original'!T67*100-100)*'Base original'!T67/'Base original'!$V67</f>
        <v>6.3519247482235057</v>
      </c>
      <c r="T75" s="13">
        <f>('Base original'!U79/'Base original'!U67*100-100)*'Base original'!U67/'Base original'!$V67</f>
        <v>-1.0767598793517716</v>
      </c>
      <c r="U75" s="9">
        <f>('Base original'!V79/'Base original'!V67*100-100)*'Base original'!V67/'Base original'!$V67</f>
        <v>7.4331578140177044</v>
      </c>
      <c r="V75" s="13">
        <f>('Base original'!V79/'Base original'!V67*100-100)*'Base original'!V67/('Base original'!$AC67)</f>
        <v>2.1516236138471969</v>
      </c>
      <c r="W75" s="13">
        <f>('Base original'!W79/'Base original'!W67*100-100)*'Base original'!W67/('Base original'!$AC67)</f>
        <v>14.070641769096316</v>
      </c>
      <c r="X75" s="13">
        <f>('Base original'!X79/'Base original'!X67*100-100)*'Base original'!X67/('Base original'!$AC67)</f>
        <v>0.17480092117310828</v>
      </c>
      <c r="Y75" s="13">
        <f>('Base original'!Y79/'Base original'!Y67*100-100)*'Base original'!Y67/('Base original'!$AC67)</f>
        <v>1.7173034414509392</v>
      </c>
      <c r="Z75" s="13">
        <f>('Base original'!Z79/'Base original'!Z67*100-100)*'Base original'!Z67/('Base original'!$AC67)</f>
        <v>0.17184132885694986</v>
      </c>
      <c r="AA75" s="13">
        <f>-('Base original'!AA79/'Base original'!AA67*100-100)*'Base original'!AA67/('Base original'!$AC67)</f>
        <v>-2.4475828454630371</v>
      </c>
      <c r="AB75" s="13">
        <f>-('Base original'!AB79/'Base original'!AB67*100-100)*'Base original'!AB67/('Base original'!$AC67)</f>
        <v>-1.1283445705354089E-2</v>
      </c>
      <c r="AC75" s="13">
        <f>(('Base original'!Y79-'Base original'!AA79)/('Base original'!Y67-'Base original'!AA67)*100-100)*(('Base original'!Y67-'Base original'!AA67)/'Base original'!AC67)</f>
        <v>-0.73027940401209768</v>
      </c>
      <c r="AD75" s="13">
        <f>(('Base original'!Z79-'Base original'!AB79)/('Base original'!Z67-'Base original'!AB67)*100-100)*(('Base original'!Z67-'Base original'!AB67)/'Base original'!AC67)</f>
        <v>0.16055788315159583</v>
      </c>
      <c r="AE75" s="9">
        <f>('Base original'!AC79/'Base original'!AC67*100-100)*'Base original'!AC67/('Base original'!$AC67)</f>
        <v>15.827344783256109</v>
      </c>
      <c r="AF75" s="13">
        <f>('Base original'!AC79/'Base original'!AC67*100-100)*'Base original'!AC67/('Base original'!$AN67)</f>
        <v>9.3049835736835309</v>
      </c>
      <c r="AG75" s="13">
        <f>('Base original'!AD79/'Base original'!AD67*100-100)*'Base original'!AD67/('Base original'!$AN67)</f>
        <v>0.77156382230216336</v>
      </c>
      <c r="AH75" s="13">
        <f>('Base original'!AE79/'Base original'!AE67*100-100)*'Base original'!AE67/('Base original'!$AN67)</f>
        <v>3.7234071475410548</v>
      </c>
      <c r="AI75" s="13">
        <f>('Base original'!AF79/'Base original'!AF67*100-100)*'Base original'!AF67/('Base original'!$AN67)</f>
        <v>4.362951451834082</v>
      </c>
      <c r="AJ75" s="13">
        <f>('Base original'!AG79/'Base original'!AG67*100-100)*'Base original'!AG67/('Base original'!$AN67)</f>
        <v>-0.57636198142374451</v>
      </c>
      <c r="AK75" s="13">
        <f>('Base original'!AH79/'Base original'!AH67*100-100)*'Base original'!AH67/('Base original'!$AN67)</f>
        <v>-3.5560446778408361E-2</v>
      </c>
      <c r="AL75" s="13">
        <f>('Base original'!AI79/'Base original'!AI67*100-100)*'Base original'!AI67/('Base original'!$AN67)</f>
        <v>1.3024693304739987</v>
      </c>
      <c r="AM75" s="13">
        <f>('Base original'!AJ79/'Base original'!AJ67*100-100)*'Base original'!AJ67/('Base original'!$AN67)</f>
        <v>-1.1466341004022569</v>
      </c>
      <c r="AN75" s="13">
        <f>('Base original'!AK79/'Base original'!AK67*100-100)*'Base original'!AK67/('Base original'!$AN67)</f>
        <v>1.6747121724388043E-2</v>
      </c>
      <c r="AO75" s="13">
        <f>-('Base original'!AL79/'Base original'!AL67*100-100)*'Base original'!AL67/('Base original'!$AN67)</f>
        <v>0.57625323388007943</v>
      </c>
      <c r="AP75" s="13">
        <f>-('Base original'!AM79/'Base original'!AM67*100-100)*'Base original'!AM67/('Base original'!$AN67)</f>
        <v>-9.3414140008112545E-2</v>
      </c>
      <c r="AQ75" s="13">
        <f>(('Base original'!AJ79-'Base original'!AL79)/('Base original'!AJ67-'Base original'!AL67)*100-100)*(('Base original'!AJ67-'Base original'!AL67)/'Base original'!AN67)</f>
        <v>-0.57038086652217779</v>
      </c>
      <c r="AR75" s="13">
        <f>(('Base original'!AK79-'Base original'!AM79)/('Base original'!AK67-'Base original'!AM67)*100-100)*(('Base original'!AK67-'Base original'!AM67)/'Base original'!AN67)</f>
        <v>-7.6667018283724492E-2</v>
      </c>
      <c r="AS75" s="9">
        <f>('Base original'!AN79/'Base original'!AN67*100-100)*'Base original'!AN67/('Base original'!$AN67)</f>
        <v>18.206405012826778</v>
      </c>
    </row>
    <row r="76" spans="1:45" ht="15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9">
        <f>'Base original'!G80</f>
        <v>27.73</v>
      </c>
      <c r="H76" s="13"/>
      <c r="I76" s="13"/>
      <c r="J76" s="9"/>
      <c r="K76" s="9">
        <f>'Base original'!K80</f>
        <v>9.59</v>
      </c>
      <c r="L76" s="13"/>
      <c r="M76" s="9"/>
      <c r="N76" s="9">
        <f>'Base original'!N80</f>
        <v>2.02</v>
      </c>
      <c r="O76" s="13"/>
      <c r="P76" s="9"/>
      <c r="Q76" s="11">
        <f>'Base original'!Q80</f>
        <v>4.1100000000000003</v>
      </c>
      <c r="R76" s="13">
        <f>('Base original'!S80/'Base original'!S68*100-100)*'Base original'!S68/'Base original'!$V68</f>
        <v>2.4383455239821323</v>
      </c>
      <c r="S76" s="13">
        <f>('Base original'!T80/'Base original'!T68*100-100)*'Base original'!T68/'Base original'!$V68</f>
        <v>8.0652469415496135</v>
      </c>
      <c r="T76" s="13">
        <f>('Base original'!U80/'Base original'!U68*100-100)*'Base original'!U68/'Base original'!$V68</f>
        <v>-0.99423910932746717</v>
      </c>
      <c r="U76" s="9">
        <f>('Base original'!V80/'Base original'!V68*100-100)*'Base original'!V68/'Base original'!$V68</f>
        <v>9.5093533562042865</v>
      </c>
      <c r="V76" s="13">
        <f>('Base original'!V80/'Base original'!V68*100-100)*'Base original'!V68/('Base original'!$AC68)</f>
        <v>2.6999310820124056</v>
      </c>
      <c r="W76" s="13">
        <f>('Base original'!W80/'Base original'!W68*100-100)*'Base original'!W68/('Base original'!$AC68)</f>
        <v>17.907649896623013</v>
      </c>
      <c r="X76" s="13">
        <f>('Base original'!X80/'Base original'!X68*100-100)*'Base original'!X68/('Base original'!$AC68)</f>
        <v>0.23854812772800371</v>
      </c>
      <c r="Y76" s="13">
        <f>('Base original'!Y80/'Base original'!Y68*100-100)*'Base original'!Y68/('Base original'!$AC68)</f>
        <v>2.6106133700895944</v>
      </c>
      <c r="Z76" s="13">
        <f>('Base original'!Z80/'Base original'!Z68*100-100)*'Base original'!Z68/('Base original'!$AC68)</f>
        <v>0.18010567424764531</v>
      </c>
      <c r="AA76" s="13">
        <f>-('Base original'!AA80/'Base original'!AA68*100-100)*'Base original'!AA68/('Base original'!$AC68)</f>
        <v>-3.3659545141281857</v>
      </c>
      <c r="AB76" s="13">
        <f>-('Base original'!AB80/'Base original'!AB68*100-100)*'Base original'!AB68/('Base original'!$AC68)</f>
        <v>-1.3048472317941647E-2</v>
      </c>
      <c r="AC76" s="13">
        <f>(('Base original'!Y80-'Base original'!AA80)/('Base original'!Y68-'Base original'!AA68)*100-100)*(('Base original'!Y68-'Base original'!AA68)/'Base original'!AC68)</f>
        <v>-0.75534114403859065</v>
      </c>
      <c r="AD76" s="13">
        <f>(('Base original'!Z80-'Base original'!AB80)/('Base original'!Z68-'Base original'!AB68)*100-100)*(('Base original'!Z68-'Base original'!AB68)/'Base original'!AC68)</f>
        <v>0.16705720192970369</v>
      </c>
      <c r="AE76" s="9">
        <f>('Base original'!AC80/'Base original'!AC68*100-100)*'Base original'!AC68/('Base original'!$AC68)</f>
        <v>20.257845164254547</v>
      </c>
      <c r="AF76" s="13">
        <f>('Base original'!AC80/'Base original'!AC68*100-100)*'Base original'!AC68/('Base original'!$AN68)</f>
        <v>11.829247091195143</v>
      </c>
      <c r="AG76" s="13">
        <f>('Base original'!AD80/'Base original'!AD68*100-100)*'Base original'!AD68/('Base original'!$AN68)</f>
        <v>0.47830818199964498</v>
      </c>
      <c r="AH76" s="13">
        <f>('Base original'!AE80/'Base original'!AE68*100-100)*'Base original'!AE68/('Base original'!$AN68)</f>
        <v>4.7538918210052108</v>
      </c>
      <c r="AI76" s="13">
        <f>('Base original'!AF80/'Base original'!AF68*100-100)*'Base original'!AF68/('Base original'!$AN68)</f>
        <v>4.5376497328900456</v>
      </c>
      <c r="AJ76" s="13">
        <f>('Base original'!AG80/'Base original'!AG68*100-100)*'Base original'!AG68/('Base original'!$AN68)</f>
        <v>-0.67416019729005183</v>
      </c>
      <c r="AK76" s="13">
        <f>('Base original'!AH80/'Base original'!AH68*100-100)*'Base original'!AH68/('Base original'!$AN68)</f>
        <v>-3.1336322446465323E-2</v>
      </c>
      <c r="AL76" s="13">
        <f>('Base original'!AI80/'Base original'!AI68*100-100)*'Base original'!AI68/('Base original'!$AN68)</f>
        <v>1.4187198039118909</v>
      </c>
      <c r="AM76" s="13">
        <f>('Base original'!AJ80/'Base original'!AJ68*100-100)*'Base original'!AJ68/('Base original'!$AN68)</f>
        <v>-1.2498041479847088</v>
      </c>
      <c r="AN76" s="13">
        <f>('Base original'!AK80/'Base original'!AK68*100-100)*'Base original'!AK68/('Base original'!$AN68)</f>
        <v>-1.609742591428007E-2</v>
      </c>
      <c r="AO76" s="13">
        <f>-('Base original'!AL80/'Base original'!AL68*100-100)*'Base original'!AL68/('Base original'!$AN68)</f>
        <v>0.32441679025912573</v>
      </c>
      <c r="AP76" s="13">
        <f>-('Base original'!AM80/'Base original'!AM68*100-100)*'Base original'!AM68/('Base original'!$AN68)</f>
        <v>-9.6477239312918905E-2</v>
      </c>
      <c r="AQ76" s="13">
        <f>(('Base original'!AJ80-'Base original'!AL80)/('Base original'!AJ68-'Base original'!AL68)*100-100)*(('Base original'!AJ68-'Base original'!AL68)/'Base original'!AN68)</f>
        <v>-0.92538735772558312</v>
      </c>
      <c r="AR76" s="13">
        <f>(('Base original'!AK80-'Base original'!AM80)/('Base original'!AK68-'Base original'!AM68)*100-100)*(('Base original'!AK68-'Base original'!AM68)/'Base original'!AN68)</f>
        <v>-0.11257466522719915</v>
      </c>
      <c r="AS76" s="9">
        <f>('Base original'!AN80/'Base original'!AN68*100-100)*'Base original'!AN68/('Base original'!$AN68)</f>
        <v>21.274358088312638</v>
      </c>
    </row>
    <row r="77" spans="1:45" ht="15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9">
        <f>'Base original'!G81</f>
        <v>26.96</v>
      </c>
      <c r="H77" s="13"/>
      <c r="I77" s="13"/>
      <c r="J77" s="9"/>
      <c r="K77" s="9">
        <f>'Base original'!K81</f>
        <v>9.5</v>
      </c>
      <c r="L77" s="13"/>
      <c r="M77" s="9"/>
      <c r="N77" s="9">
        <f>'Base original'!N81</f>
        <v>2.2200000000000002</v>
      </c>
      <c r="O77" s="13"/>
      <c r="P77" s="9"/>
      <c r="Q77" s="11">
        <f>'Base original'!Q81</f>
        <v>4.1500000000000004</v>
      </c>
      <c r="R77" s="13">
        <f>('Base original'!S81/'Base original'!S69*100-100)*'Base original'!S69/'Base original'!$V69</f>
        <v>2.7586296764441385</v>
      </c>
      <c r="S77" s="13">
        <f>('Base original'!T81/'Base original'!T69*100-100)*'Base original'!T69/'Base original'!$V69</f>
        <v>8.3495132979763103</v>
      </c>
      <c r="T77" s="13">
        <f>('Base original'!U81/'Base original'!U69*100-100)*'Base original'!U69/'Base original'!$V69</f>
        <v>-1.6073546083579811</v>
      </c>
      <c r="U77" s="9">
        <f>('Base original'!V81/'Base original'!V69*100-100)*'Base original'!V69/'Base original'!$V69</f>
        <v>9.5007883660624817</v>
      </c>
      <c r="V77" s="13">
        <f>('Base original'!V81/'Base original'!V69*100-100)*'Base original'!V69/('Base original'!$AC69)</f>
        <v>2.6607935303048031</v>
      </c>
      <c r="W77" s="13">
        <f>('Base original'!W81/'Base original'!W69*100-100)*'Base original'!W69/('Base original'!$AC69)</f>
        <v>17.972673128576425</v>
      </c>
      <c r="X77" s="13">
        <f>('Base original'!X81/'Base original'!X69*100-100)*'Base original'!X69/('Base original'!$AC69)</f>
        <v>0.23429288800653969</v>
      </c>
      <c r="Y77" s="13">
        <f>('Base original'!Y81/'Base original'!Y69*100-100)*'Base original'!Y69/('Base original'!$AC69)</f>
        <v>1.7602986686908777</v>
      </c>
      <c r="Z77" s="13">
        <f>('Base original'!Z81/'Base original'!Z69*100-100)*'Base original'!Z69/('Base original'!$AC69)</f>
        <v>0.17736190587410941</v>
      </c>
      <c r="AA77" s="13">
        <f>-('Base original'!AA81/'Base original'!AA69*100-100)*'Base original'!AA69/('Base original'!$AC69)</f>
        <v>-2.4418282144108363</v>
      </c>
      <c r="AB77" s="13">
        <f>-('Base original'!AB81/'Base original'!AB69*100-100)*'Base original'!AB69/('Base original'!$AC69)</f>
        <v>-7.2988438631320773E-3</v>
      </c>
      <c r="AC77" s="13">
        <f>(('Base original'!Y81-'Base original'!AA81)/('Base original'!Y69-'Base original'!AA69)*100-100)*(('Base original'!Y69-'Base original'!AA69)/'Base original'!AC69)</f>
        <v>-0.68152954571995961</v>
      </c>
      <c r="AD77" s="13">
        <f>(('Base original'!Z81-'Base original'!AB81)/('Base original'!Z69-'Base original'!AB69)*100-100)*(('Base original'!Z69-'Base original'!AB69)/'Base original'!AC69)</f>
        <v>0.1700630620109774</v>
      </c>
      <c r="AE77" s="9">
        <f>('Base original'!AC81/'Base original'!AC69*100-100)*'Base original'!AC69/('Base original'!$AC69)</f>
        <v>20.356293063178811</v>
      </c>
      <c r="AF77" s="13">
        <f>('Base original'!AC81/'Base original'!AC69*100-100)*'Base original'!AC69/('Base original'!$AN69)</f>
        <v>11.796646659983685</v>
      </c>
      <c r="AG77" s="13">
        <f>('Base original'!AD81/'Base original'!AD69*100-100)*'Base original'!AD69/('Base original'!$AN69)</f>
        <v>0.22290744054039266</v>
      </c>
      <c r="AH77" s="13">
        <f>('Base original'!AE81/'Base original'!AE69*100-100)*'Base original'!AE69/('Base original'!$AN69)</f>
        <v>4.8573307785687385</v>
      </c>
      <c r="AI77" s="13">
        <f>('Base original'!AF81/'Base original'!AF69*100-100)*'Base original'!AF69/('Base original'!$AN69)</f>
        <v>4.073347968243092</v>
      </c>
      <c r="AJ77" s="13">
        <f>('Base original'!AG81/'Base original'!AG69*100-100)*'Base original'!AG69/('Base original'!$AN69)</f>
        <v>-0.58507915963471979</v>
      </c>
      <c r="AK77" s="13">
        <f>('Base original'!AH81/'Base original'!AH69*100-100)*'Base original'!AH69/('Base original'!$AN69)</f>
        <v>-5.3294758079866007E-2</v>
      </c>
      <c r="AL77" s="13">
        <f>('Base original'!AI81/'Base original'!AI69*100-100)*'Base original'!AI69/('Base original'!$AN69)</f>
        <v>1.551152393399909</v>
      </c>
      <c r="AM77" s="13">
        <f>('Base original'!AJ81/'Base original'!AJ69*100-100)*'Base original'!AJ69/('Base original'!$AN69)</f>
        <v>-1.3610254588213402</v>
      </c>
      <c r="AN77" s="13">
        <f>('Base original'!AK81/'Base original'!AK69*100-100)*'Base original'!AK69/('Base original'!$AN69)</f>
        <v>-3.3414967367535083E-2</v>
      </c>
      <c r="AO77" s="13">
        <f>-('Base original'!AL81/'Base original'!AL69*100-100)*'Base original'!AL69/('Base original'!$AN69)</f>
        <v>0.28942014457260595</v>
      </c>
      <c r="AP77" s="13">
        <f>-('Base original'!AM81/'Base original'!AM69*100-100)*'Base original'!AM69/('Base original'!$AN69)</f>
        <v>-8.2902957013124862E-2</v>
      </c>
      <c r="AQ77" s="13">
        <f>(('Base original'!AJ81-'Base original'!AL81)/('Base original'!AJ69-'Base original'!AL69)*100-100)*(('Base original'!AJ69-'Base original'!AL69)/'Base original'!AN69)</f>
        <v>-1.0716053142487347</v>
      </c>
      <c r="AR77" s="13">
        <f>(('Base original'!AK81-'Base original'!AM81)/('Base original'!AK69-'Base original'!AM69)*100-100)*(('Base original'!AK69-'Base original'!AM69)/'Base original'!AN69)</f>
        <v>-0.11631792438066002</v>
      </c>
      <c r="AS77" s="9">
        <f>('Base original'!AN81/'Base original'!AN69*100-100)*'Base original'!AN69/('Base original'!$AN69)</f>
        <v>20.675088084391845</v>
      </c>
    </row>
    <row r="78" spans="1:45" ht="15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9">
        <f>'Base original'!G82</f>
        <v>27.48</v>
      </c>
      <c r="H78" s="13"/>
      <c r="I78" s="13"/>
      <c r="J78" s="9"/>
      <c r="K78" s="9">
        <f>'Base original'!K82</f>
        <v>9.2799999999999994</v>
      </c>
      <c r="L78" s="13"/>
      <c r="M78" s="9"/>
      <c r="N78" s="9">
        <f>'Base original'!N82</f>
        <v>2.75</v>
      </c>
      <c r="O78" s="13"/>
      <c r="P78" s="9"/>
      <c r="Q78" s="11">
        <f>'Base original'!Q82</f>
        <v>4.26</v>
      </c>
      <c r="R78" s="13">
        <f>('Base original'!S82/'Base original'!S70*100-100)*'Base original'!S70/'Base original'!$V70</f>
        <v>2.717722006283608</v>
      </c>
      <c r="S78" s="13">
        <f>('Base original'!T82/'Base original'!T70*100-100)*'Base original'!T70/'Base original'!$V70</f>
        <v>9.8948178871682764</v>
      </c>
      <c r="T78" s="13">
        <f>('Base original'!U82/'Base original'!U70*100-100)*'Base original'!U70/'Base original'!$V70</f>
        <v>-0.79228084990127845</v>
      </c>
      <c r="U78" s="9">
        <f>('Base original'!V82/'Base original'!V70*100-100)*'Base original'!V70/'Base original'!$V70</f>
        <v>11.820259043550593</v>
      </c>
      <c r="V78" s="13">
        <f>('Base original'!V82/'Base original'!V70*100-100)*'Base original'!V70/('Base original'!$AC70)</f>
        <v>3.368724673072494</v>
      </c>
      <c r="W78" s="13">
        <f>('Base original'!W82/'Base original'!W70*100-100)*'Base original'!W70/('Base original'!$AC70)</f>
        <v>15.279680062288762</v>
      </c>
      <c r="X78" s="13">
        <f>('Base original'!X82/'Base original'!X70*100-100)*'Base original'!X70/('Base original'!$AC70)</f>
        <v>0.25481764612199376</v>
      </c>
      <c r="Y78" s="13">
        <f>('Base original'!Y82/'Base original'!Y70*100-100)*'Base original'!Y70/('Base original'!$AC70)</f>
        <v>1.7099325794977986</v>
      </c>
      <c r="Z78" s="13">
        <f>('Base original'!Z82/'Base original'!Z70*100-100)*'Base original'!Z70/('Base original'!$AC70)</f>
        <v>0.16899364725451688</v>
      </c>
      <c r="AA78" s="13">
        <f>-('Base original'!AA82/'Base original'!AA70*100-100)*'Base original'!AA70/('Base original'!$AC70)</f>
        <v>-2.3039762170196947</v>
      </c>
      <c r="AB78" s="13">
        <f>-('Base original'!AB82/'Base original'!AB70*100-100)*'Base original'!AB70/('Base original'!$AC70)</f>
        <v>-1.6280016280016286E-2</v>
      </c>
      <c r="AC78" s="13">
        <f>(('Base original'!Y82-'Base original'!AA82)/('Base original'!Y70-'Base original'!AA70)*100-100)*(('Base original'!Y70-'Base original'!AA70)/'Base original'!AC70)</f>
        <v>-0.59404363752189637</v>
      </c>
      <c r="AD78" s="13">
        <f>(('Base original'!Z82-'Base original'!AB82)/('Base original'!Z70-'Base original'!AB70)*100-100)*(('Base original'!Z70-'Base original'!AB70)/'Base original'!AC70)</f>
        <v>0.15271363097450061</v>
      </c>
      <c r="AE78" s="9">
        <f>('Base original'!AC82/'Base original'!AC70*100-100)*'Base original'!AC70/('Base original'!$AC70)</f>
        <v>18.461892374935857</v>
      </c>
      <c r="AF78" s="13">
        <f>('Base original'!AC82/'Base original'!AC70*100-100)*'Base original'!AC70/('Base original'!$AN70)</f>
        <v>10.788045360871648</v>
      </c>
      <c r="AG78" s="13">
        <f>('Base original'!AD82/'Base original'!AD70*100-100)*'Base original'!AD70/('Base original'!$AN70)</f>
        <v>0.16317009086030282</v>
      </c>
      <c r="AH78" s="13">
        <f>('Base original'!AE82/'Base original'!AE70*100-100)*'Base original'!AE70/('Base original'!$AN70)</f>
        <v>4.7154915421434831</v>
      </c>
      <c r="AI78" s="13">
        <f>('Base original'!AF82/'Base original'!AF70*100-100)*'Base original'!AF70/('Base original'!$AN70)</f>
        <v>3.7799002987315546</v>
      </c>
      <c r="AJ78" s="13">
        <f>('Base original'!AG82/'Base original'!AG70*100-100)*'Base original'!AG70/('Base original'!$AN70)</f>
        <v>-0.4966450864398208</v>
      </c>
      <c r="AK78" s="13">
        <f>('Base original'!AH82/'Base original'!AH70*100-100)*'Base original'!AH70/('Base original'!$AN70)</f>
        <v>-5.1184534205228283E-2</v>
      </c>
      <c r="AL78" s="13">
        <f>('Base original'!AI82/'Base original'!AI70*100-100)*'Base original'!AI70/('Base original'!$AN70)</f>
        <v>1.6399731565553954</v>
      </c>
      <c r="AM78" s="13">
        <f>('Base original'!AJ82/'Base original'!AJ70*100-100)*'Base original'!AJ70/('Base original'!$AN70)</f>
        <v>-1.4716329107248662</v>
      </c>
      <c r="AN78" s="13">
        <f>('Base original'!AK82/'Base original'!AK70*100-100)*'Base original'!AK70/('Base original'!$AN70)</f>
        <v>-5.0564115608801231E-2</v>
      </c>
      <c r="AO78" s="13">
        <f>-('Base original'!AL82/'Base original'!AL70*100-100)*'Base original'!AL70/('Base original'!$AN70)</f>
        <v>-3.4433232101698678E-2</v>
      </c>
      <c r="AP78" s="13">
        <f>-('Base original'!AM82/'Base original'!AM70*100-100)*'Base original'!AM70/('Base original'!$AN70)</f>
        <v>-7.0417510694465585E-2</v>
      </c>
      <c r="AQ78" s="13">
        <f>(('Base original'!AJ82-'Base original'!AL82)/('Base original'!AJ70-'Base original'!AL70)*100-100)*(('Base original'!AJ70-'Base original'!AL70)/'Base original'!AN70)</f>
        <v>-1.5060661428265647</v>
      </c>
      <c r="AR78" s="13">
        <f>(('Base original'!AK82-'Base original'!AM82)/('Base original'!AK70-'Base original'!AM70)*100-100)*(('Base original'!AK70-'Base original'!AM70)/'Base original'!AN70)</f>
        <v>-0.12098162630326677</v>
      </c>
      <c r="AS78" s="9">
        <f>('Base original'!AN82/'Base original'!AN70*100-100)*'Base original'!AN70/('Base original'!$AN70)</f>
        <v>18.911703059387477</v>
      </c>
    </row>
    <row r="79" spans="1:45" ht="15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9">
        <f>'Base original'!G83</f>
        <v>28.04</v>
      </c>
      <c r="H79" s="13"/>
      <c r="I79" s="13"/>
      <c r="J79" s="9"/>
      <c r="K79" s="9">
        <f>'Base original'!K83</f>
        <v>9.39</v>
      </c>
      <c r="L79" s="13"/>
      <c r="M79" s="9"/>
      <c r="N79" s="9">
        <f>'Base original'!N83</f>
        <v>2.7</v>
      </c>
      <c r="O79" s="13"/>
      <c r="P79" s="9"/>
      <c r="Q79" s="11">
        <f>'Base original'!Q83</f>
        <v>4.33</v>
      </c>
      <c r="R79" s="13">
        <f>('Base original'!S83/'Base original'!S71*100-100)*'Base original'!S71/'Base original'!$V71</f>
        <v>2.6733855803176079</v>
      </c>
      <c r="S79" s="13">
        <f>('Base original'!T83/'Base original'!T71*100-100)*'Base original'!T71/'Base original'!$V71</f>
        <v>9.0496002620436986</v>
      </c>
      <c r="T79" s="13">
        <f>('Base original'!U83/'Base original'!U71*100-100)*'Base original'!U71/'Base original'!$V71</f>
        <v>-1.3958376299603357</v>
      </c>
      <c r="U79" s="9">
        <f>('Base original'!V83/'Base original'!V71*100-100)*'Base original'!V71/'Base original'!$V71</f>
        <v>10.327148212400942</v>
      </c>
      <c r="V79" s="13">
        <f>('Base original'!V83/'Base original'!V71*100-100)*'Base original'!V71/('Base original'!$AC71)</f>
        <v>2.9837398373983648</v>
      </c>
      <c r="W79" s="13">
        <f>('Base original'!W83/'Base original'!W71*100-100)*'Base original'!W71/('Base original'!$AC71)</f>
        <v>16.904340541573116</v>
      </c>
      <c r="X79" s="13">
        <f>('Base original'!X83/'Base original'!X71*100-100)*'Base original'!X71/('Base original'!$AC71)</f>
        <v>0.24075836360864142</v>
      </c>
      <c r="Y79" s="13">
        <f>('Base original'!Y83/'Base original'!Y71*100-100)*'Base original'!Y71/('Base original'!$AC71)</f>
        <v>1.9908414627929525</v>
      </c>
      <c r="Z79" s="13">
        <f>('Base original'!Z83/'Base original'!Z71*100-100)*'Base original'!Z71/('Base original'!$AC71)</f>
        <v>0.15332301628469824</v>
      </c>
      <c r="AA79" s="13">
        <f>-('Base original'!AA83/'Base original'!AA71*100-100)*'Base original'!AA71/('Base original'!$AC71)</f>
        <v>-2.0771004156833781</v>
      </c>
      <c r="AB79" s="13">
        <f>-('Base original'!AB83/'Base original'!AB71*100-100)*'Base original'!AB71/('Base original'!$AC71)</f>
        <v>-1.586525413820963E-2</v>
      </c>
      <c r="AC79" s="13">
        <f>(('Base original'!Y83-'Base original'!AA83)/('Base original'!Y71-'Base original'!AA71)*100-100)*(('Base original'!Y71-'Base original'!AA71)/'Base original'!AC71)</f>
        <v>-8.6258952890426344E-2</v>
      </c>
      <c r="AD79" s="13">
        <f>(('Base original'!Z83-'Base original'!AB83)/('Base original'!Z71-'Base original'!AB71)*100-100)*(('Base original'!Z71-'Base original'!AB71)/'Base original'!AC71)</f>
        <v>0.13745776214648869</v>
      </c>
      <c r="AE79" s="9">
        <f>('Base original'!AC83/'Base original'!AC71*100-100)*'Base original'!AC71/('Base original'!$AC71)</f>
        <v>20.180037551836193</v>
      </c>
      <c r="AF79" s="13">
        <f>('Base original'!AC83/'Base original'!AC71*100-100)*'Base original'!AC71/('Base original'!$AN71)</f>
        <v>11.691906497561614</v>
      </c>
      <c r="AG79" s="13">
        <f>('Base original'!AD83/'Base original'!AD71*100-100)*'Base original'!AD71/('Base original'!$AN71)</f>
        <v>0.37933026752541699</v>
      </c>
      <c r="AH79" s="13">
        <f>('Base original'!AE83/'Base original'!AE71*100-100)*'Base original'!AE71/('Base original'!$AN71)</f>
        <v>4.8225449590339968</v>
      </c>
      <c r="AI79" s="13">
        <f>('Base original'!AF83/'Base original'!AF71*100-100)*'Base original'!AF71/('Base original'!$AN71)</f>
        <v>3.0006000968684292</v>
      </c>
      <c r="AJ79" s="13">
        <f>('Base original'!AG83/'Base original'!AG71*100-100)*'Base original'!AG71/('Base original'!$AN71)</f>
        <v>1.0523526132644753E-2</v>
      </c>
      <c r="AK79" s="13">
        <f>('Base original'!AH83/'Base original'!AH71*100-100)*'Base original'!AH71/('Base original'!$AN71)</f>
        <v>-3.3223185773134968E-2</v>
      </c>
      <c r="AL79" s="13">
        <f>('Base original'!AI83/'Base original'!AI71*100-100)*'Base original'!AI71/('Base original'!$AN71)</f>
        <v>1.606109409998163</v>
      </c>
      <c r="AM79" s="13">
        <f>('Base original'!AJ83/'Base original'!AJ71*100-100)*'Base original'!AJ71/('Base original'!$AN71)</f>
        <v>-1.3037173616496076</v>
      </c>
      <c r="AN79" s="13">
        <f>('Base original'!AK83/'Base original'!AK71*100-100)*'Base original'!AK71/('Base original'!$AN71)</f>
        <v>-5.0468208066073612E-2</v>
      </c>
      <c r="AO79" s="13">
        <f>-('Base original'!AL83/'Base original'!AL71*100-100)*'Base original'!AL71/('Base original'!$AN71)</f>
        <v>-0.45635099528386819</v>
      </c>
      <c r="AP79" s="13">
        <f>-('Base original'!AM83/'Base original'!AM71*100-100)*'Base original'!AM71/('Base original'!$AN71)</f>
        <v>-6.6243485147789341E-2</v>
      </c>
      <c r="AQ79" s="13">
        <f>(('Base original'!AJ83-'Base original'!AL83)/('Base original'!AJ71-'Base original'!AL71)*100-100)*(('Base original'!AJ71-'Base original'!AL71)/'Base original'!AN71)</f>
        <v>-1.760068356933475</v>
      </c>
      <c r="AR79" s="13">
        <f>(('Base original'!AK83-'Base original'!AM83)/('Base original'!AK71-'Base original'!AM71)*100-100)*(('Base original'!AK71-'Base original'!AM71)/'Base original'!AN71)</f>
        <v>-0.11671169321386309</v>
      </c>
      <c r="AS79" s="9">
        <f>('Base original'!AN83/'Base original'!AN71*100-100)*'Base original'!AN71/('Base original'!$AN71)</f>
        <v>19.601011521199794</v>
      </c>
    </row>
    <row r="80" spans="1:45" ht="15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9">
        <f>'Base original'!G84</f>
        <v>29.81</v>
      </c>
      <c r="H80" s="13"/>
      <c r="I80" s="13"/>
      <c r="J80" s="9"/>
      <c r="K80" s="9">
        <f>'Base original'!K84</f>
        <v>9.4600000000000009</v>
      </c>
      <c r="L80" s="13"/>
      <c r="M80" s="9"/>
      <c r="N80" s="9">
        <f>'Base original'!N84</f>
        <v>2.5</v>
      </c>
      <c r="O80" s="13"/>
      <c r="P80" s="9"/>
      <c r="Q80" s="11">
        <f>'Base original'!Q84</f>
        <v>4.32</v>
      </c>
      <c r="R80" s="13">
        <f>('Base original'!S84/'Base original'!S72*100-100)*'Base original'!S72/'Base original'!$V72</f>
        <v>2.7538871529826841</v>
      </c>
      <c r="S80" s="13">
        <f>('Base original'!T84/'Base original'!T72*100-100)*'Base original'!T72/'Base original'!$V72</f>
        <v>6.3080712391057281</v>
      </c>
      <c r="T80" s="13">
        <f>('Base original'!U84/'Base original'!U72*100-100)*'Base original'!U72/'Base original'!$V72</f>
        <v>1.114468346803001</v>
      </c>
      <c r="U80" s="9">
        <f>('Base original'!V84/'Base original'!V72*100-100)*'Base original'!V72/'Base original'!$V72</f>
        <v>10.176426738891436</v>
      </c>
      <c r="V80" s="13">
        <f>('Base original'!V84/'Base original'!V72*100-100)*'Base original'!V72/('Base original'!$AC72)</f>
        <v>2.9132510794488664</v>
      </c>
      <c r="W80" s="13">
        <f>('Base original'!W84/'Base original'!W72*100-100)*'Base original'!W72/('Base original'!$AC72)</f>
        <v>16.936456562408861</v>
      </c>
      <c r="X80" s="13">
        <f>('Base original'!X84/'Base original'!X72*100-100)*'Base original'!X72/('Base original'!$AC72)</f>
        <v>0.30616157233196578</v>
      </c>
      <c r="Y80" s="13">
        <f>('Base original'!Y84/'Base original'!Y72*100-100)*'Base original'!Y72/('Base original'!$AC72)</f>
        <v>2.1407386970022797</v>
      </c>
      <c r="Z80" s="13">
        <f>('Base original'!Z84/'Base original'!Z72*100-100)*'Base original'!Z72/('Base original'!$AC72)</f>
        <v>0.1450337838932714</v>
      </c>
      <c r="AA80" s="13">
        <f>-('Base original'!AA84/'Base original'!AA72*100-100)*'Base original'!AA72/('Base original'!$AC72)</f>
        <v>-2.3133710832010559</v>
      </c>
      <c r="AB80" s="13">
        <f>-('Base original'!AB84/'Base original'!AB72*100-100)*'Base original'!AB72/('Base original'!$AC72)</f>
        <v>-2.8923224822344422E-3</v>
      </c>
      <c r="AC80" s="13">
        <f>(('Base original'!Y84-'Base original'!AA84)/('Base original'!Y72-'Base original'!AA72)*100-100)*(('Base original'!Y72-'Base original'!AA72)/'Base original'!AC72)</f>
        <v>-0.17263238619877555</v>
      </c>
      <c r="AD80" s="13">
        <f>(('Base original'!Z84-'Base original'!AB84)/('Base original'!Z72-'Base original'!AB72)*100-100)*(('Base original'!Z72-'Base original'!AB72)/'Base original'!AC72)</f>
        <v>0.14214146141103698</v>
      </c>
      <c r="AE80" s="9">
        <f>('Base original'!AC84/'Base original'!AC72*100-100)*'Base original'!AC72/('Base original'!$AC72)</f>
        <v>20.125378289401954</v>
      </c>
      <c r="AF80" s="13">
        <f>('Base original'!AC84/'Base original'!AC72*100-100)*'Base original'!AC72/('Base original'!$AN72)</f>
        <v>11.462952457807384</v>
      </c>
      <c r="AG80" s="13">
        <f>('Base original'!AD84/'Base original'!AD72*100-100)*'Base original'!AD72/('Base original'!$AN72)</f>
        <v>0.3212001628740383</v>
      </c>
      <c r="AH80" s="13">
        <f>('Base original'!AE84/'Base original'!AE72*100-100)*'Base original'!AE72/('Base original'!$AN72)</f>
        <v>4.6254008544809606</v>
      </c>
      <c r="AI80" s="13">
        <f>('Base original'!AF84/'Base original'!AF72*100-100)*'Base original'!AF72/('Base original'!$AN72)</f>
        <v>2.6385715703771835</v>
      </c>
      <c r="AJ80" s="13">
        <f>('Base original'!AG84/'Base original'!AG72*100-100)*'Base original'!AG72/('Base original'!$AN72)</f>
        <v>0.10653359884772708</v>
      </c>
      <c r="AK80" s="13">
        <f>('Base original'!AH84/'Base original'!AH72*100-100)*'Base original'!AH72/('Base original'!$AN72)</f>
        <v>-1.444018177471929E-2</v>
      </c>
      <c r="AL80" s="13">
        <f>('Base original'!AI84/'Base original'!AI72*100-100)*'Base original'!AI72/('Base original'!$AN72)</f>
        <v>1.4814100864934074</v>
      </c>
      <c r="AM80" s="13">
        <f>('Base original'!AJ84/'Base original'!AJ72*100-100)*'Base original'!AJ72/('Base original'!$AN72)</f>
        <v>-0.90000679866382616</v>
      </c>
      <c r="AN80" s="13">
        <f>('Base original'!AK84/'Base original'!AK72*100-100)*'Base original'!AK72/('Base original'!$AN72)</f>
        <v>-3.7152832671235619E-2</v>
      </c>
      <c r="AO80" s="13">
        <f>-('Base original'!AL84/'Base original'!AL72*100-100)*'Base original'!AL72/('Base original'!$AN72)</f>
        <v>-0.70157251065292447</v>
      </c>
      <c r="AP80" s="13">
        <f>-('Base original'!AM84/'Base original'!AM72*100-100)*'Base original'!AM72/('Base original'!$AN72)</f>
        <v>-6.4870872520099959E-2</v>
      </c>
      <c r="AQ80" s="13">
        <f>(('Base original'!AJ84-'Base original'!AL84)/('Base original'!AJ72-'Base original'!AL72)*100-100)*(('Base original'!AJ72-'Base original'!AL72)/'Base original'!AN72)</f>
        <v>-1.6015793093167499</v>
      </c>
      <c r="AR80" s="13">
        <f>(('Base original'!AK84-'Base original'!AM84)/('Base original'!AK72-'Base original'!AM72)*100-100)*(('Base original'!AK72-'Base original'!AM72)/'Base original'!AN72)</f>
        <v>-0.1020237051913355</v>
      </c>
      <c r="AS80" s="9">
        <f>('Base original'!AN84/'Base original'!AN72*100-100)*'Base original'!AN72/('Base original'!$AN72)</f>
        <v>18.918025534597888</v>
      </c>
    </row>
    <row r="81" spans="1:45" ht="15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9">
        <f>'Base original'!G85</f>
        <v>27.97</v>
      </c>
      <c r="H81" s="13"/>
      <c r="I81" s="13"/>
      <c r="J81" s="9"/>
      <c r="K81" s="9">
        <f>'Base original'!K85</f>
        <v>9.33</v>
      </c>
      <c r="L81" s="13"/>
      <c r="M81" s="9"/>
      <c r="N81" s="9">
        <f>'Base original'!N85</f>
        <v>2.34</v>
      </c>
      <c r="O81" s="13"/>
      <c r="P81" s="9"/>
      <c r="Q81" s="11">
        <f>'Base original'!Q85</f>
        <v>4.29</v>
      </c>
      <c r="R81" s="13">
        <f>('Base original'!S85/'Base original'!S73*100-100)*'Base original'!S73/'Base original'!$V73</f>
        <v>2.9290300439896422</v>
      </c>
      <c r="S81" s="13">
        <f>('Base original'!T85/'Base original'!T73*100-100)*'Base original'!T73/'Base original'!$V73</f>
        <v>6.882787882569497</v>
      </c>
      <c r="T81" s="13">
        <f>('Base original'!U85/'Base original'!U73*100-100)*'Base original'!U73/'Base original'!$V73</f>
        <v>1.6497238947992419</v>
      </c>
      <c r="U81" s="9">
        <f>('Base original'!V85/'Base original'!V73*100-100)*'Base original'!V73/'Base original'!$V73</f>
        <v>11.461541821358395</v>
      </c>
      <c r="V81" s="13">
        <f>('Base original'!V85/'Base original'!V73*100-100)*'Base original'!V73/('Base original'!$AC73)</f>
        <v>3.2524691642202312</v>
      </c>
      <c r="W81" s="13">
        <f>('Base original'!W85/'Base original'!W73*100-100)*'Base original'!W73/('Base original'!$AC73)</f>
        <v>18.297854332590834</v>
      </c>
      <c r="X81" s="13">
        <f>('Base original'!X85/'Base original'!X73*100-100)*'Base original'!X73/('Base original'!$AC73)</f>
        <v>0.36373825619814321</v>
      </c>
      <c r="Y81" s="13">
        <f>('Base original'!Y85/'Base original'!Y73*100-100)*'Base original'!Y73/('Base original'!$AC73)</f>
        <v>2.6196583588379601</v>
      </c>
      <c r="Z81" s="13">
        <f>('Base original'!Z85/'Base original'!Z73*100-100)*'Base original'!Z73/('Base original'!$AC73)</f>
        <v>0.12541897019296491</v>
      </c>
      <c r="AA81" s="13">
        <f>-('Base original'!AA85/'Base original'!AA73*100-100)*'Base original'!AA73/('Base original'!$AC73)</f>
        <v>-3.3568263293478879</v>
      </c>
      <c r="AB81" s="13">
        <f>-('Base original'!AB85/'Base original'!AB73*100-100)*'Base original'!AB73/('Base original'!$AC73)</f>
        <v>-6.7500813646713832E-3</v>
      </c>
      <c r="AC81" s="13">
        <f>(('Base original'!Y85-'Base original'!AA85)/('Base original'!Y73-'Base original'!AA73)*100-100)*(('Base original'!Y73-'Base original'!AA73)/'Base original'!AC73)</f>
        <v>-0.73716797050992722</v>
      </c>
      <c r="AD81" s="13">
        <f>(('Base original'!Z85-'Base original'!AB85)/('Base original'!Z73-'Base original'!AB73)*100-100)*(('Base original'!Z73-'Base original'!AB73)/'Base original'!AC73)</f>
        <v>0.11866888882829346</v>
      </c>
      <c r="AE81" s="9">
        <f>('Base original'!AC85/'Base original'!AC73*100-100)*'Base original'!AC73/('Base original'!$AC73)</f>
        <v>21.295562671327573</v>
      </c>
      <c r="AF81" s="13">
        <f>('Base original'!AC85/'Base original'!AC73*100-100)*'Base original'!AC73/('Base original'!$AN73)</f>
        <v>12.146789236294085</v>
      </c>
      <c r="AG81" s="13">
        <f>('Base original'!AD85/'Base original'!AD73*100-100)*'Base original'!AD73/('Base original'!$AN73)</f>
        <v>0.73062014525233343</v>
      </c>
      <c r="AH81" s="13">
        <f>('Base original'!AE85/'Base original'!AE73*100-100)*'Base original'!AE73/('Base original'!$AN73)</f>
        <v>4.5817809418677573</v>
      </c>
      <c r="AI81" s="13">
        <f>('Base original'!AF85/'Base original'!AF73*100-100)*'Base original'!AF73/('Base original'!$AN73)</f>
        <v>2.3663859316722204</v>
      </c>
      <c r="AJ81" s="13">
        <f>('Base original'!AG85/'Base original'!AG73*100-100)*'Base original'!AG73/('Base original'!$AN73)</f>
        <v>-0.27797107274837191</v>
      </c>
      <c r="AK81" s="13">
        <f>('Base original'!AH85/'Base original'!AH73*100-100)*'Base original'!AH73/('Base original'!$AN73)</f>
        <v>-2.2119780657059256E-2</v>
      </c>
      <c r="AL81" s="13">
        <f>('Base original'!AI85/'Base original'!AI73*100-100)*'Base original'!AI73/('Base original'!$AN73)</f>
        <v>1.4823288180321137</v>
      </c>
      <c r="AM81" s="13">
        <f>('Base original'!AJ85/'Base original'!AJ73*100-100)*'Base original'!AJ73/('Base original'!$AN73)</f>
        <v>-0.73972118893080718</v>
      </c>
      <c r="AN81" s="13">
        <f>('Base original'!AK85/'Base original'!AK73*100-100)*'Base original'!AK73/('Base original'!$AN73)</f>
        <v>0.22474052582516194</v>
      </c>
      <c r="AO81" s="13">
        <f>-('Base original'!AL85/'Base original'!AL73*100-100)*'Base original'!AL73/('Base original'!$AN73)</f>
        <v>-0.4338903917011151</v>
      </c>
      <c r="AP81" s="13">
        <f>-('Base original'!AM85/'Base original'!AM73*100-100)*'Base original'!AM73/('Base original'!$AN73)</f>
        <v>-5.4508427524806141E-2</v>
      </c>
      <c r="AQ81" s="13">
        <f>(('Base original'!AJ85-'Base original'!AL85)/('Base original'!AJ73-'Base original'!AL73)*100-100)*(('Base original'!AJ73-'Base original'!AL73)/'Base original'!AN73)</f>
        <v>-1.1736115806319218</v>
      </c>
      <c r="AR81" s="13">
        <f>(('Base original'!AK85-'Base original'!AM85)/('Base original'!AK73-'Base original'!AM73)*100-100)*(('Base original'!AK73-'Base original'!AM73)/'Base original'!AN73)</f>
        <v>0.17023209830035582</v>
      </c>
      <c r="AS81" s="9">
        <f>('Base original'!AN85/'Base original'!AN73*100-100)*'Base original'!AN73/('Base original'!$AN73)</f>
        <v>20.004434737381516</v>
      </c>
    </row>
    <row r="82" spans="1:45" ht="15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9">
        <f>'Base original'!G86</f>
        <v>28.97</v>
      </c>
      <c r="H82" s="13"/>
      <c r="I82" s="13"/>
      <c r="J82" s="9"/>
      <c r="K82" s="9">
        <f>'Base original'!K86</f>
        <v>9.84</v>
      </c>
      <c r="L82" s="13"/>
      <c r="M82" s="9"/>
      <c r="N82" s="9">
        <f>'Base original'!N86</f>
        <v>2.4500000000000002</v>
      </c>
      <c r="O82" s="13"/>
      <c r="P82" s="9"/>
      <c r="Q82" s="11">
        <f>'Base original'!Q86</f>
        <v>4.37</v>
      </c>
      <c r="R82" s="13">
        <f>('Base original'!S86/'Base original'!S74*100-100)*'Base original'!S74/'Base original'!$V74</f>
        <v>2.9753642302855559</v>
      </c>
      <c r="S82" s="13">
        <f>('Base original'!T86/'Base original'!T74*100-100)*'Base original'!T74/'Base original'!$V74</f>
        <v>7.7133760696868414</v>
      </c>
      <c r="T82" s="13">
        <f>('Base original'!U86/'Base original'!U74*100-100)*'Base original'!U74/'Base original'!$V74</f>
        <v>1.3856884335797353</v>
      </c>
      <c r="U82" s="9">
        <f>('Base original'!V86/'Base original'!V74*100-100)*'Base original'!V74/'Base original'!$V74</f>
        <v>12.074428733552139</v>
      </c>
      <c r="V82" s="13">
        <f>('Base original'!V86/'Base original'!V74*100-100)*'Base original'!V74/('Base original'!$AC74)</f>
        <v>3.408983529330265</v>
      </c>
      <c r="W82" s="13">
        <f>('Base original'!W86/'Base original'!W74*100-100)*'Base original'!W74/('Base original'!$AC74)</f>
        <v>18.09848455982959</v>
      </c>
      <c r="X82" s="13">
        <f>('Base original'!X86/'Base original'!X74*100-100)*'Base original'!X74/('Base original'!$AC74)</f>
        <v>0.33433208056945879</v>
      </c>
      <c r="Y82" s="13">
        <f>('Base original'!Y86/'Base original'!Y74*100-100)*'Base original'!Y74/('Base original'!$AC74)</f>
        <v>2.5354669911923824</v>
      </c>
      <c r="Z82" s="13">
        <f>('Base original'!Z86/'Base original'!Z74*100-100)*'Base original'!Z74/('Base original'!$AC74)</f>
        <v>2.4711949677860688E-2</v>
      </c>
      <c r="AA82" s="13">
        <f>-('Base original'!AA86/'Base original'!AA74*100-100)*'Base original'!AA74/('Base original'!$AC74)</f>
        <v>-3.2148510760638018</v>
      </c>
      <c r="AB82" s="13">
        <f>-('Base original'!AB86/'Base original'!AB74*100-100)*'Base original'!AB74/('Base original'!$AC74)</f>
        <v>-1.2813282350750787E-2</v>
      </c>
      <c r="AC82" s="13">
        <f>(('Base original'!Y86-'Base original'!AA86)/('Base original'!Y74-'Base original'!AA74)*100-100)*(('Base original'!Y74-'Base original'!AA74)/'Base original'!AC74)</f>
        <v>-0.67938408487141944</v>
      </c>
      <c r="AD82" s="13">
        <f>(('Base original'!Z86-'Base original'!AB86)/('Base original'!Z74-'Base original'!AB74)*100-100)*(('Base original'!Z74-'Base original'!AB74)/'Base original'!AC74)</f>
        <v>1.1898667327109922E-2</v>
      </c>
      <c r="AE82" s="9">
        <f>('Base original'!AC86/'Base original'!AC74*100-100)*'Base original'!AC74/('Base original'!$AC74)</f>
        <v>21.174314752184983</v>
      </c>
      <c r="AF82" s="13">
        <f>('Base original'!AC86/'Base original'!AC74*100-100)*'Base original'!AC74/('Base original'!$AN74)</f>
        <v>12.172873422502779</v>
      </c>
      <c r="AG82" s="13">
        <f>('Base original'!AD86/'Base original'!AD74*100-100)*'Base original'!AD74/('Base original'!$AN74)</f>
        <v>0.90497246480563109</v>
      </c>
      <c r="AH82" s="13">
        <f>('Base original'!AE86/'Base original'!AE74*100-100)*'Base original'!AE74/('Base original'!$AN74)</f>
        <v>4.5194458909285702</v>
      </c>
      <c r="AI82" s="13">
        <f>('Base original'!AF86/'Base original'!AF74*100-100)*'Base original'!AF74/('Base original'!$AN74)</f>
        <v>2.2116969067586929</v>
      </c>
      <c r="AJ82" s="13">
        <f>('Base original'!AG86/'Base original'!AG74*100-100)*'Base original'!AG74/('Base original'!$AN74)</f>
        <v>-0.2749168368428962</v>
      </c>
      <c r="AK82" s="13">
        <f>('Base original'!AH86/'Base original'!AH74*100-100)*'Base original'!AH74/('Base original'!$AN74)</f>
        <v>-2.2261532073946218E-2</v>
      </c>
      <c r="AL82" s="13">
        <f>('Base original'!AI86/'Base original'!AI74*100-100)*'Base original'!AI74/('Base original'!$AN74)</f>
        <v>1.55014659522169</v>
      </c>
      <c r="AM82" s="13">
        <f>('Base original'!AJ86/'Base original'!AJ74*100-100)*'Base original'!AJ74/('Base original'!$AN74)</f>
        <v>-0.93704846617040205</v>
      </c>
      <c r="AN82" s="13">
        <f>('Base original'!AK86/'Base original'!AK74*100-100)*'Base original'!AK74/('Base original'!$AN74)</f>
        <v>-5.829669308837248E-2</v>
      </c>
      <c r="AO82" s="13">
        <f>-('Base original'!AL86/'Base original'!AL74*100-100)*'Base original'!AL74/('Base original'!$AN74)</f>
        <v>9.0518107067280099E-2</v>
      </c>
      <c r="AP82" s="13">
        <f>-('Base original'!AM86/'Base original'!AM74*100-100)*'Base original'!AM74/('Base original'!$AN74)</f>
        <v>-4.4375109557424644E-2</v>
      </c>
      <c r="AQ82" s="13">
        <f>(('Base original'!AJ86-'Base original'!AL86)/('Base original'!AJ74-'Base original'!AL74)*100-100)*(('Base original'!AJ74-'Base original'!AL74)/'Base original'!AN74)</f>
        <v>-0.84653035910312069</v>
      </c>
      <c r="AR82" s="13">
        <f>(('Base original'!AK86-'Base original'!AM86)/('Base original'!AK74-'Base original'!AM74)*100-100)*(('Base original'!AK74-'Base original'!AM74)/'Base original'!AN74)</f>
        <v>-0.10267180264579713</v>
      </c>
      <c r="AS82" s="9">
        <f>('Base original'!AN86/'Base original'!AN74*100-100)*'Base original'!AN74/('Base original'!$AN74)</f>
        <v>20.112754749551613</v>
      </c>
    </row>
    <row r="83" spans="1:45" ht="15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9">
        <f>'Base original'!G87</f>
        <v>27.931544579865701</v>
      </c>
      <c r="H83" s="13"/>
      <c r="I83" s="13"/>
      <c r="J83" s="9"/>
      <c r="K83" s="9">
        <f>'Base original'!K87</f>
        <v>9.9690185256623103</v>
      </c>
      <c r="L83" s="13"/>
      <c r="M83" s="9"/>
      <c r="N83" s="9">
        <f>'Base original'!N87</f>
        <v>2.2949663942874898</v>
      </c>
      <c r="O83" s="13"/>
      <c r="P83" s="9"/>
      <c r="Q83" s="11">
        <f>'Base original'!Q87</f>
        <v>4.3499999999999996</v>
      </c>
      <c r="R83" s="13">
        <f>('Base original'!S87/'Base original'!S75*100-100)*'Base original'!S75/'Base original'!$V75</f>
        <v>3.0108265579386706</v>
      </c>
      <c r="S83" s="13">
        <f>('Base original'!T87/'Base original'!T75*100-100)*'Base original'!T75/'Base original'!$V75</f>
        <v>8.0070327390286877</v>
      </c>
      <c r="T83" s="13">
        <f>('Base original'!U87/'Base original'!U75*100-100)*'Base original'!U75/'Base original'!$V75</f>
        <v>2.0054705783010518</v>
      </c>
      <c r="U83" s="9">
        <f>('Base original'!V87/'Base original'!V75*100-100)*'Base original'!V75/'Base original'!$V75</f>
        <v>13.023329875268402</v>
      </c>
      <c r="V83" s="13">
        <f>('Base original'!V87/'Base original'!V75*100-100)*'Base original'!V75/('Base original'!$AC75)</f>
        <v>3.6841094100042824</v>
      </c>
      <c r="W83" s="13">
        <f>('Base original'!W87/'Base original'!W75*100-100)*'Base original'!W75/('Base original'!$AC75)</f>
        <v>18.398681770174846</v>
      </c>
      <c r="X83" s="13">
        <f>('Base original'!X87/'Base original'!X75*100-100)*'Base original'!X75/('Base original'!$AC75)</f>
        <v>0.37388007623415592</v>
      </c>
      <c r="Y83" s="13">
        <f>('Base original'!Y87/'Base original'!Y75*100-100)*'Base original'!Y75/('Base original'!$AC75)</f>
        <v>1.6005732352012925</v>
      </c>
      <c r="Z83" s="13">
        <f>('Base original'!Z87/'Base original'!Z75*100-100)*'Base original'!Z75/('Base original'!$AC75)</f>
        <v>2.3329712448962498E-2</v>
      </c>
      <c r="AA83" s="13">
        <f>-('Base original'!AA87/'Base original'!AA75*100-100)*'Base original'!AA75/('Base original'!$AC75)</f>
        <v>-2.5139188097792831</v>
      </c>
      <c r="AB83" s="13">
        <f>-('Base original'!AB87/'Base original'!AB75*100-100)*'Base original'!AB75/('Base original'!$AC75)</f>
        <v>-7.3140048107028085E-3</v>
      </c>
      <c r="AC83" s="13">
        <f>(('Base original'!Y87-'Base original'!AA87)/('Base original'!Y75-'Base original'!AA75)*100-100)*(('Base original'!Y75-'Base original'!AA75)/'Base original'!AC75)</f>
        <v>-0.91334557457799237</v>
      </c>
      <c r="AD83" s="13">
        <f>(('Base original'!Z87-'Base original'!AB87)/('Base original'!Z75-'Base original'!AB75)*100-100)*(('Base original'!Z75-'Base original'!AB75)/'Base original'!AC75)</f>
        <v>1.6015707638259692E-2</v>
      </c>
      <c r="AE83" s="9">
        <f>('Base original'!AC87/'Base original'!AC75*100-100)*'Base original'!AC75/('Base original'!$AC75)</f>
        <v>21.559341389473559</v>
      </c>
      <c r="AF83" s="13">
        <f>('Base original'!AC87/'Base original'!AC75*100-100)*'Base original'!AC75/('Base original'!$AN75)</f>
        <v>12.433181180546427</v>
      </c>
      <c r="AG83" s="13">
        <f>('Base original'!AD87/'Base original'!AD75*100-100)*'Base original'!AD75/('Base original'!$AN75)</f>
        <v>0.91671061746276683</v>
      </c>
      <c r="AH83" s="13">
        <f>('Base original'!AE87/'Base original'!AE75*100-100)*'Base original'!AE75/('Base original'!$AN75)</f>
        <v>4.221569082779685</v>
      </c>
      <c r="AI83" s="13">
        <f>('Base original'!AF87/'Base original'!AF75*100-100)*'Base original'!AF75/('Base original'!$AN75)</f>
        <v>2.0789087345319421</v>
      </c>
      <c r="AJ83" s="13">
        <f>('Base original'!AG87/'Base original'!AG75*100-100)*'Base original'!AG75/('Base original'!$AN75)</f>
        <v>-0.14148056456437541</v>
      </c>
      <c r="AK83" s="13">
        <f>('Base original'!AH87/'Base original'!AH75*100-100)*'Base original'!AH75/('Base original'!$AN75)</f>
        <v>-5.851972078780826E-3</v>
      </c>
      <c r="AL83" s="13">
        <f>('Base original'!AI87/'Base original'!AI75*100-100)*'Base original'!AI75/('Base original'!$AN75)</f>
        <v>1.571124039155728</v>
      </c>
      <c r="AM83" s="13">
        <f>('Base original'!AJ87/'Base original'!AJ75*100-100)*'Base original'!AJ75/('Base original'!$AN75)</f>
        <v>-1.1566430999195296</v>
      </c>
      <c r="AN83" s="13">
        <f>('Base original'!AK87/'Base original'!AK75*100-100)*'Base original'!AK75/('Base original'!$AN75)</f>
        <v>-7.6516107146793036E-2</v>
      </c>
      <c r="AO83" s="13">
        <f>-('Base original'!AL87/'Base original'!AL75*100-100)*'Base original'!AL75/('Base original'!$AN75)</f>
        <v>0.26793393020410561</v>
      </c>
      <c r="AP83" s="13">
        <f>-('Base original'!AM87/'Base original'!AM75*100-100)*'Base original'!AM75/('Base original'!$AN75)</f>
        <v>-4.5664373890954145E-2</v>
      </c>
      <c r="AQ83" s="13">
        <f>(('Base original'!AJ87-'Base original'!AL87)/('Base original'!AJ75-'Base original'!AL75)*100-100)*(('Base original'!AJ75-'Base original'!AL75)/'Base original'!AN75)</f>
        <v>-0.88870916971542424</v>
      </c>
      <c r="AR83" s="13">
        <f>(('Base original'!AK87-'Base original'!AM87)/('Base original'!AK75-'Base original'!AM75)*100-100)*(('Base original'!AK75-'Base original'!AM75)/'Base original'!AN75)</f>
        <v>-0.12218048103774719</v>
      </c>
      <c r="AS83" s="9">
        <f>('Base original'!AN87/'Base original'!AN75*100-100)*'Base original'!AN75/('Base original'!$AN75)</f>
        <v>20.063271467080199</v>
      </c>
    </row>
    <row r="84" spans="1:45" ht="15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9">
        <f>'Base original'!G88</f>
        <v>28.013292606401102</v>
      </c>
      <c r="H84" s="13"/>
      <c r="I84" s="13"/>
      <c r="J84" s="9"/>
      <c r="K84" s="9">
        <f>'Base original'!K88</f>
        <v>9.4490771800013693</v>
      </c>
      <c r="L84" s="13"/>
      <c r="M84" s="9"/>
      <c r="N84" s="9">
        <f>'Base original'!N88</f>
        <v>2.3694759377230001</v>
      </c>
      <c r="O84" s="13"/>
      <c r="P84" s="9"/>
      <c r="Q84" s="11">
        <f>'Base original'!Q88</f>
        <v>4.3</v>
      </c>
      <c r="R84" s="13">
        <f>('Base original'!S88/'Base original'!S76*100-100)*'Base original'!S76/'Base original'!$V76</f>
        <v>2.9862752139821636</v>
      </c>
      <c r="S84" s="13">
        <f>('Base original'!T88/'Base original'!T76*100-100)*'Base original'!T76/'Base original'!$V76</f>
        <v>5.788435984916501</v>
      </c>
      <c r="T84" s="13">
        <f>('Base original'!U88/'Base original'!U76*100-100)*'Base original'!U76/'Base original'!$V76</f>
        <v>1.5407015023642776</v>
      </c>
      <c r="U84" s="9">
        <f>('Base original'!V88/'Base original'!V76*100-100)*'Base original'!V76/'Base original'!$V76</f>
        <v>10.315412701262943</v>
      </c>
      <c r="V84" s="13">
        <f>('Base original'!V88/'Base original'!V76*100-100)*'Base original'!V76/('Base original'!$AC76)</f>
        <v>2.8666268569327986</v>
      </c>
      <c r="W84" s="13">
        <f>('Base original'!W88/'Base original'!W76*100-100)*'Base original'!W76/('Base original'!$AC76)</f>
        <v>16.134750404612163</v>
      </c>
      <c r="X84" s="13">
        <f>('Base original'!X88/'Base original'!X76*100-100)*'Base original'!X76/('Base original'!$AC76)</f>
        <v>0.45874785634563342</v>
      </c>
      <c r="Y84" s="13">
        <f>('Base original'!Y88/'Base original'!Y76*100-100)*'Base original'!Y76/('Base original'!$AC76)</f>
        <v>3.3823690255525936</v>
      </c>
      <c r="Z84" s="13">
        <f>('Base original'!Z88/'Base original'!Z76*100-100)*'Base original'!Z76/('Base original'!$AC76)</f>
        <v>0.10122038764007567</v>
      </c>
      <c r="AA84" s="13">
        <f>-('Base original'!AA88/'Base original'!AA76*100-100)*'Base original'!AA76/('Base original'!$AC76)</f>
        <v>-4.1085834591311094</v>
      </c>
      <c r="AB84" s="13">
        <f>-('Base original'!AB88/'Base original'!AB76*100-100)*'Base original'!AB76/('Base original'!$AC76)</f>
        <v>-6.6495602477074792E-3</v>
      </c>
      <c r="AC84" s="13">
        <f>(('Base original'!Y88-'Base original'!AA88)/('Base original'!Y76-'Base original'!AA76)*100-100)*(('Base original'!Y76-'Base original'!AA76)/'Base original'!AC76)</f>
        <v>-0.72621443357851889</v>
      </c>
      <c r="AD84" s="13">
        <f>(('Base original'!Z88-'Base original'!AB88)/('Base original'!Z76-'Base original'!AB76)*100-100)*(('Base original'!Z76-'Base original'!AB76)/'Base original'!AC76)</f>
        <v>9.4570827392368162E-2</v>
      </c>
      <c r="AE84" s="9">
        <f>('Base original'!AC88/'Base original'!AC76*100-100)*'Base original'!AC76/('Base original'!$AC76)</f>
        <v>18.828481511704439</v>
      </c>
      <c r="AF84" s="13">
        <f>('Base original'!AC88/'Base original'!AC76*100-100)*'Base original'!AC76/('Base original'!$AN76)</f>
        <v>10.911062912160656</v>
      </c>
      <c r="AG84" s="13">
        <f>('Base original'!AD88/'Base original'!AD76*100-100)*'Base original'!AD76/('Base original'!$AN76)</f>
        <v>0.82157777139453181</v>
      </c>
      <c r="AH84" s="13">
        <f>('Base original'!AE88/'Base original'!AE76*100-100)*'Base original'!AE76/('Base original'!$AN76)</f>
        <v>3.6863224597518123</v>
      </c>
      <c r="AI84" s="13">
        <f>('Base original'!AF88/'Base original'!AF76*100-100)*'Base original'!AF76/('Base original'!$AN76)</f>
        <v>1.9700743562506855</v>
      </c>
      <c r="AJ84" s="13">
        <f>('Base original'!AG88/'Base original'!AG76*100-100)*'Base original'!AG76/('Base original'!$AN76)</f>
        <v>-0.14755002226639077</v>
      </c>
      <c r="AK84" s="13">
        <f>('Base original'!AH88/'Base original'!AH76*100-100)*'Base original'!AH76/('Base original'!$AN76)</f>
        <v>-3.2292445428064136E-2</v>
      </c>
      <c r="AL84" s="13">
        <f>('Base original'!AI88/'Base original'!AI76*100-100)*'Base original'!AI76/('Base original'!$AN76)</f>
        <v>1.2656644647733175</v>
      </c>
      <c r="AM84" s="13">
        <f>('Base original'!AJ88/'Base original'!AJ76*100-100)*'Base original'!AJ76/('Base original'!$AN76)</f>
        <v>-1.2136595794257872</v>
      </c>
      <c r="AN84" s="13">
        <f>('Base original'!AK88/'Base original'!AK76*100-100)*'Base original'!AK76/('Base original'!$AN76)</f>
        <v>-7.9990343037367101E-2</v>
      </c>
      <c r="AO84" s="13">
        <f>-('Base original'!AL88/'Base original'!AL76*100-100)*'Base original'!AL76/('Base original'!$AN76)</f>
        <v>0.14847469808047306</v>
      </c>
      <c r="AP84" s="13">
        <f>-('Base original'!AM88/'Base original'!AM76*100-100)*'Base original'!AM76/('Base original'!$AN76)</f>
        <v>-4.540955616750781E-2</v>
      </c>
      <c r="AQ84" s="13">
        <f>(('Base original'!AJ88-'Base original'!AL88)/('Base original'!AJ76-'Base original'!AL76)*100-100)*(('Base original'!AJ76-'Base original'!AL76)/'Base original'!AN76)</f>
        <v>-1.0651848813453149</v>
      </c>
      <c r="AR84" s="13">
        <f>(('Base original'!AK88-'Base original'!AM88)/('Base original'!AK76-'Base original'!AM76)*100-100)*(('Base original'!AK76-'Base original'!AM76)/'Base original'!AN76)</f>
        <v>-0.12539989920487499</v>
      </c>
      <c r="AS84" s="9">
        <f>('Base original'!AN88/'Base original'!AN76*100-100)*'Base original'!AN76/('Base original'!$AN76)</f>
        <v>17.284274716086358</v>
      </c>
    </row>
    <row r="85" spans="1:45" ht="15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9">
        <f>'Base original'!G89</f>
        <v>28.0070344328368</v>
      </c>
      <c r="H85" s="13"/>
      <c r="I85" s="13"/>
      <c r="J85" s="9"/>
      <c r="K85" s="9">
        <f>'Base original'!K89</f>
        <v>9.4289346983885807</v>
      </c>
      <c r="L85" s="13"/>
      <c r="M85" s="9"/>
      <c r="N85" s="9">
        <f>'Base original'!N89</f>
        <v>2.17729347799188</v>
      </c>
      <c r="O85" s="13"/>
      <c r="P85" s="9"/>
      <c r="Q85" s="11">
        <f>'Base original'!Q89</f>
        <v>4.3499999999999996</v>
      </c>
      <c r="R85" s="13">
        <f>('Base original'!S89/'Base original'!S77*100-100)*'Base original'!S77/'Base original'!$V77</f>
        <v>3.2749728505954492</v>
      </c>
      <c r="S85" s="13">
        <f>('Base original'!T89/'Base original'!T77*100-100)*'Base original'!T77/'Base original'!$V77</f>
        <v>7.9588924270033816</v>
      </c>
      <c r="T85" s="13">
        <f>('Base original'!U89/'Base original'!U77*100-100)*'Base original'!U77/'Base original'!$V77</f>
        <v>1.2893298238509843</v>
      </c>
      <c r="U85" s="9">
        <f>('Base original'!V89/'Base original'!V77*100-100)*'Base original'!V77/'Base original'!$V77</f>
        <v>12.523195101449787</v>
      </c>
      <c r="V85" s="13">
        <f>('Base original'!V89/'Base original'!V77*100-100)*'Base original'!V77/('Base original'!$AC77)</f>
        <v>3.332339621039702</v>
      </c>
      <c r="W85" s="13">
        <f>('Base original'!W89/'Base original'!W77*100-100)*'Base original'!W77/('Base original'!$AC77)</f>
        <v>15.13683026457997</v>
      </c>
      <c r="X85" s="13">
        <f>('Base original'!X89/'Base original'!X77*100-100)*'Base original'!X77/('Base original'!$AC77)</f>
        <v>0.37381758576890789</v>
      </c>
      <c r="Y85" s="13">
        <f>('Base original'!Y89/'Base original'!Y77*100-100)*'Base original'!Y77/('Base original'!$AC77)</f>
        <v>4.4250126312624101</v>
      </c>
      <c r="Z85" s="13">
        <f>('Base original'!Z89/'Base original'!Z77*100-100)*'Base original'!Z77/('Base original'!$AC77)</f>
        <v>9.5682377690125012E-2</v>
      </c>
      <c r="AA85" s="13">
        <f>-('Base original'!AA89/'Base original'!AA77*100-100)*'Base original'!AA77/('Base original'!$AC77)</f>
        <v>-4.9537017424440748</v>
      </c>
      <c r="AB85" s="13">
        <f>-('Base original'!AB89/'Base original'!AB77*100-100)*'Base original'!AB77/('Base original'!$AC77)</f>
        <v>-1.0681021301414821E-2</v>
      </c>
      <c r="AC85" s="13">
        <f>(('Base original'!Y89-'Base original'!AA89)/('Base original'!Y77-'Base original'!AA77)*100-100)*(('Base original'!Y77-'Base original'!AA77)/'Base original'!AC77)</f>
        <v>-0.52868911118166273</v>
      </c>
      <c r="AD85" s="13">
        <f>(('Base original'!Z89-'Base original'!AB89)/('Base original'!Z77-'Base original'!AB77)*100-100)*(('Base original'!Z77-'Base original'!AB77)/'Base original'!AC77)</f>
        <v>8.5001356388710092E-2</v>
      </c>
      <c r="AE85" s="9">
        <f>('Base original'!AC89/'Base original'!AC77*100-100)*'Base original'!AC77/('Base original'!$AC77)</f>
        <v>18.399299716595664</v>
      </c>
      <c r="AF85" s="13">
        <f>('Base original'!AC89/'Base original'!AC77*100-100)*'Base original'!AC77/('Base original'!$AN77)</f>
        <v>10.671750640414508</v>
      </c>
      <c r="AG85" s="13">
        <f>('Base original'!AD89/'Base original'!AD77*100-100)*'Base original'!AD77/('Base original'!$AN77)</f>
        <v>0.71444533876236871</v>
      </c>
      <c r="AH85" s="13">
        <f>('Base original'!AE89/'Base original'!AE77*100-100)*'Base original'!AE77/('Base original'!$AN77)</f>
        <v>2.9899266133232314</v>
      </c>
      <c r="AI85" s="13">
        <f>('Base original'!AF89/'Base original'!AF77*100-100)*'Base original'!AF77/('Base original'!$AN77)</f>
        <v>1.7238767103830301</v>
      </c>
      <c r="AJ85" s="13">
        <f>('Base original'!AG89/'Base original'!AG77*100-100)*'Base original'!AG77/('Base original'!$AN77)</f>
        <v>-0.30110316746366195</v>
      </c>
      <c r="AK85" s="13">
        <f>('Base original'!AH89/'Base original'!AH77*100-100)*'Base original'!AH77/('Base original'!$AN77)</f>
        <v>-8.4517970266559356E-2</v>
      </c>
      <c r="AL85" s="13">
        <f>('Base original'!AI89/'Base original'!AI77*100-100)*'Base original'!AI77/('Base original'!$AN77)</f>
        <v>1.0036729604469465</v>
      </c>
      <c r="AM85" s="13">
        <f>('Base original'!AJ89/'Base original'!AJ77*100-100)*'Base original'!AJ77/('Base original'!$AN77)</f>
        <v>-1.0663115458205581</v>
      </c>
      <c r="AN85" s="13">
        <f>('Base original'!AK89/'Base original'!AK77*100-100)*'Base original'!AK77/('Base original'!$AN77)</f>
        <v>-6.9285416410207815E-2</v>
      </c>
      <c r="AO85" s="13">
        <f>-('Base original'!AL89/'Base original'!AL77*100-100)*'Base original'!AL77/('Base original'!$AN77)</f>
        <v>0.20678111522908021</v>
      </c>
      <c r="AP85" s="13">
        <f>-('Base original'!AM89/'Base original'!AM77*100-100)*'Base original'!AM77/('Base original'!$AN77)</f>
        <v>-3.3918224566185338E-2</v>
      </c>
      <c r="AQ85" s="13">
        <f>(('Base original'!AJ89-'Base original'!AL89)/('Base original'!AJ77-'Base original'!AL77)*100-100)*(('Base original'!AJ77-'Base original'!AL77)/'Base original'!AN77)</f>
        <v>-0.85953043059147838</v>
      </c>
      <c r="AR85" s="13">
        <f>(('Base original'!AK89-'Base original'!AM89)/('Base original'!AK77-'Base original'!AM77)*100-100)*(('Base original'!AK77-'Base original'!AM77)/'Base original'!AN77)</f>
        <v>-0.1032036409763931</v>
      </c>
      <c r="AS85" s="9">
        <f>('Base original'!AN89/'Base original'!AN77*100-100)*'Base original'!AN77/('Base original'!$AN77)</f>
        <v>15.755317054031991</v>
      </c>
    </row>
    <row r="86" spans="1:45" ht="15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9">
        <f>'Base original'!G90</f>
        <v>27.7289703324582</v>
      </c>
      <c r="H86" s="13"/>
      <c r="I86" s="13"/>
      <c r="J86" s="9"/>
      <c r="K86" s="9">
        <f>'Base original'!K90</f>
        <v>9.6431246179204493</v>
      </c>
      <c r="L86" s="13"/>
      <c r="M86" s="9"/>
      <c r="N86" s="9">
        <f>'Base original'!N90</f>
        <v>1.77855340825422</v>
      </c>
      <c r="O86" s="13"/>
      <c r="P86" s="9"/>
      <c r="Q86" s="11">
        <f>'Base original'!Q90</f>
        <v>4.2699999999999996</v>
      </c>
      <c r="R86" s="13">
        <f>('Base original'!S90/'Base original'!S78*100-100)*'Base original'!S78/'Base original'!$V78</f>
        <v>3.2737055407694147</v>
      </c>
      <c r="S86" s="13">
        <f>('Base original'!T90/'Base original'!T78*100-100)*'Base original'!T78/'Base original'!$V78</f>
        <v>4.9594180982337246</v>
      </c>
      <c r="T86" s="13">
        <f>('Base original'!U90/'Base original'!U78*100-100)*'Base original'!U78/'Base original'!$V78</f>
        <v>-0.51409387853859412</v>
      </c>
      <c r="U86" s="9">
        <f>('Base original'!V90/'Base original'!V78*100-100)*'Base original'!V78/'Base original'!$V78</f>
        <v>7.7190297604645508</v>
      </c>
      <c r="V86" s="13">
        <f>('Base original'!V90/'Base original'!V78*100-100)*'Base original'!V78/('Base original'!$AC78)</f>
        <v>2.0462023449125137</v>
      </c>
      <c r="W86" s="13">
        <f>('Base original'!W90/'Base original'!W78*100-100)*'Base original'!W78/('Base original'!$AC78)</f>
        <v>11.850734709323202</v>
      </c>
      <c r="X86" s="13">
        <f>('Base original'!X90/'Base original'!X78*100-100)*'Base original'!X78/('Base original'!$AC78)</f>
        <v>0.44719296782800538</v>
      </c>
      <c r="Y86" s="13">
        <f>('Base original'!Y90/'Base original'!Y78*100-100)*'Base original'!Y78/('Base original'!$AC78)</f>
        <v>4.7592877503402535</v>
      </c>
      <c r="Z86" s="13">
        <f>('Base original'!Z90/'Base original'!Z78*100-100)*'Base original'!Z78/('Base original'!$AC78)</f>
        <v>9.7780410282723537E-2</v>
      </c>
      <c r="AA86" s="13">
        <f>-('Base original'!AA90/'Base original'!AA78*100-100)*'Base original'!AA78/('Base original'!$AC78)</f>
        <v>-5.2934438217122493</v>
      </c>
      <c r="AB86" s="13">
        <f>-('Base original'!AB90/'Base original'!AB78*100-100)*'Base original'!AB78/('Base original'!$AC78)</f>
        <v>-1.1471508910475142E-2</v>
      </c>
      <c r="AC86" s="13">
        <f>(('Base original'!Y90-'Base original'!AA90)/('Base original'!Y78-'Base original'!AA78)*100-100)*(('Base original'!Y78-'Base original'!AA78)/'Base original'!AC78)</f>
        <v>-0.53415607137199239</v>
      </c>
      <c r="AD86" s="13">
        <f>(('Base original'!Z90-'Base original'!AB90)/('Base original'!Z78-'Base original'!AB78)*100-100)*(('Base original'!Z78-'Base original'!AB78)/'Base original'!AC78)</f>
        <v>8.6308901372248642E-2</v>
      </c>
      <c r="AE86" s="9">
        <f>('Base original'!AC90/'Base original'!AC78*100-100)*'Base original'!AC78/('Base original'!$AC78)</f>
        <v>13.896282852063962</v>
      </c>
      <c r="AF86" s="13">
        <f>('Base original'!AC90/'Base original'!AC78*100-100)*'Base original'!AC78/('Base original'!$AN78)</f>
        <v>8.0844991008417981</v>
      </c>
      <c r="AG86" s="13">
        <f>('Base original'!AD90/'Base original'!AD78*100-100)*'Base original'!AD78/('Base original'!$AN78)</f>
        <v>0.50191422196019342</v>
      </c>
      <c r="AH86" s="13">
        <f>('Base original'!AE90/'Base original'!AE78*100-100)*'Base original'!AE78/('Base original'!$AN78)</f>
        <v>2.9127800371090387</v>
      </c>
      <c r="AI86" s="13">
        <f>('Base original'!AF90/'Base original'!AF78*100-100)*'Base original'!AF78/('Base original'!$AN78)</f>
        <v>1.3173429255878857</v>
      </c>
      <c r="AJ86" s="13">
        <f>('Base original'!AG90/'Base original'!AG78*100-100)*'Base original'!AG78/('Base original'!$AN78)</f>
        <v>-0.31567870922483338</v>
      </c>
      <c r="AK86" s="13">
        <f>('Base original'!AH90/'Base original'!AH78*100-100)*'Base original'!AH78/('Base original'!$AN78)</f>
        <v>-0.11460588949752611</v>
      </c>
      <c r="AL86" s="13">
        <f>('Base original'!AI90/'Base original'!AI78*100-100)*'Base original'!AI78/('Base original'!$AN78)</f>
        <v>0.98164380394710526</v>
      </c>
      <c r="AM86" s="13">
        <f>('Base original'!AJ90/'Base original'!AJ78*100-100)*'Base original'!AJ78/('Base original'!$AN78)</f>
        <v>-0.76251329509150423</v>
      </c>
      <c r="AN86" s="13">
        <f>('Base original'!AK90/'Base original'!AK78*100-100)*'Base original'!AK78/('Base original'!$AN78)</f>
        <v>-4.8124503720232477E-2</v>
      </c>
      <c r="AO86" s="13">
        <f>-('Base original'!AL90/'Base original'!AL78*100-100)*'Base original'!AL78/('Base original'!$AN78)</f>
        <v>0.19109993057064695</v>
      </c>
      <c r="AP86" s="13">
        <f>-('Base original'!AM90/'Base original'!AM78*100-100)*'Base original'!AM78/('Base original'!$AN78)</f>
        <v>-1.5302127146206606E-2</v>
      </c>
      <c r="AQ86" s="13">
        <f>(('Base original'!AJ90-'Base original'!AL90)/('Base original'!AJ78-'Base original'!AL78)*100-100)*(('Base original'!AJ78-'Base original'!AL78)/'Base original'!AN78)</f>
        <v>-0.57141336452085678</v>
      </c>
      <c r="AR86" s="13">
        <f>(('Base original'!AK90-'Base original'!AM90)/('Base original'!AK78-'Base original'!AM78)*100-100)*(('Base original'!AK78-'Base original'!AM78)/'Base original'!AN78)</f>
        <v>-6.3426630866439113E-2</v>
      </c>
      <c r="AS86" s="9">
        <f>('Base original'!AN90/'Base original'!AN78*100-100)*'Base original'!AN78/('Base original'!$AN78)</f>
        <v>12.733055495336359</v>
      </c>
    </row>
    <row r="87" spans="1:45" ht="15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9">
        <f>'Base original'!G91</f>
        <v>28.481981974524398</v>
      </c>
      <c r="H87" s="13"/>
      <c r="I87" s="13"/>
      <c r="J87" s="9"/>
      <c r="K87" s="9">
        <f>'Base original'!K91</f>
        <v>9.5346932300959608</v>
      </c>
      <c r="L87" s="13"/>
      <c r="M87" s="9"/>
      <c r="N87" s="9">
        <f>'Base original'!N91</f>
        <v>1.79598059436146</v>
      </c>
      <c r="O87" s="13"/>
      <c r="P87" s="9"/>
      <c r="Q87" s="11">
        <f>'Base original'!Q91</f>
        <v>4.3099999999999996</v>
      </c>
      <c r="R87" s="13">
        <f>('Base original'!S91/'Base original'!S79*100-100)*'Base original'!S79/'Base original'!$V79</f>
        <v>3.6184570544848906</v>
      </c>
      <c r="S87" s="13">
        <f>('Base original'!T91/'Base original'!T79*100-100)*'Base original'!T79/'Base original'!$V79</f>
        <v>7.0103021651201516</v>
      </c>
      <c r="T87" s="13">
        <f>('Base original'!U91/'Base original'!U79*100-100)*'Base original'!U79/'Base original'!$V79</f>
        <v>0.23691410896978629</v>
      </c>
      <c r="U87" s="9">
        <f>('Base original'!V91/'Base original'!V79*100-100)*'Base original'!V79/'Base original'!$V79</f>
        <v>10.865673328574843</v>
      </c>
      <c r="V87" s="13">
        <f>('Base original'!V91/'Base original'!V79*100-100)*'Base original'!V79/('Base original'!$AC79)</f>
        <v>2.9172713916126396</v>
      </c>
      <c r="W87" s="13">
        <f>('Base original'!W91/'Base original'!W79*100-100)*'Base original'!W79/('Base original'!$AC79)</f>
        <v>10.954018013989581</v>
      </c>
      <c r="X87" s="13">
        <f>('Base original'!X91/'Base original'!X79*100-100)*'Base original'!X79/('Base original'!$AC79)</f>
        <v>0.32236896738956788</v>
      </c>
      <c r="Y87" s="13">
        <f>('Base original'!Y91/'Base original'!Y79*100-100)*'Base original'!Y79/('Base original'!$AC79)</f>
        <v>2.7601078726286361</v>
      </c>
      <c r="Z87" s="13">
        <f>('Base original'!Z91/'Base original'!Z79*100-100)*'Base original'!Z79/('Base original'!$AC79)</f>
        <v>8.8109479640039554E-2</v>
      </c>
      <c r="AA87" s="13">
        <f>-('Base original'!AA91/'Base original'!AA79*100-100)*'Base original'!AA79/('Base original'!$AC79)</f>
        <v>-3.3090628368726231</v>
      </c>
      <c r="AB87" s="13">
        <f>-('Base original'!AB91/'Base original'!AB79*100-100)*'Base original'!AB79/('Base original'!$AC79)</f>
        <v>-3.295481077326004E-3</v>
      </c>
      <c r="AC87" s="13">
        <f>(('Base original'!Y91-'Base original'!AA91)/('Base original'!Y79-'Base original'!AA79)*100-100)*(('Base original'!Y79-'Base original'!AA79)/'Base original'!AC79)</f>
        <v>-0.54895496424398782</v>
      </c>
      <c r="AD87" s="13">
        <f>(('Base original'!Z91-'Base original'!AB91)/('Base original'!Z79-'Base original'!AB79)*100-100)*(('Base original'!Z79-'Base original'!AB79)/'Base original'!AC79)</f>
        <v>8.4813998562713683E-2</v>
      </c>
      <c r="AE87" s="9">
        <f>('Base original'!AC91/'Base original'!AC79*100-100)*'Base original'!AC79/('Base original'!$AC79)</f>
        <v>13.729517407310524</v>
      </c>
      <c r="AF87" s="13">
        <f>('Base original'!AC91/'Base original'!AC79*100-100)*'Base original'!AC79/('Base original'!$AN79)</f>
        <v>7.909206434441943</v>
      </c>
      <c r="AG87" s="13">
        <f>('Base original'!AD91/'Base original'!AD79*100-100)*'Base original'!AD79/('Base original'!$AN79)</f>
        <v>0.12727925076818267</v>
      </c>
      <c r="AH87" s="13">
        <f>('Base original'!AE91/'Base original'!AE79*100-100)*'Base original'!AE79/('Base original'!$AN79)</f>
        <v>2.0038767962612019</v>
      </c>
      <c r="AI87" s="13">
        <f>('Base original'!AF91/'Base original'!AF79*100-100)*'Base original'!AF79/('Base original'!$AN79)</f>
        <v>1.0567443743215137</v>
      </c>
      <c r="AJ87" s="13">
        <f>('Base original'!AG91/'Base original'!AG79*100-100)*'Base original'!AG79/('Base original'!$AN79)</f>
        <v>-0.45093745975086941</v>
      </c>
      <c r="AK87" s="13">
        <f>('Base original'!AH91/'Base original'!AH79*100-100)*'Base original'!AH79/('Base original'!$AN79)</f>
        <v>-0.1231886446852748</v>
      </c>
      <c r="AL87" s="13">
        <f>('Base original'!AI91/'Base original'!AI79*100-100)*'Base original'!AI79/('Base original'!$AN79)</f>
        <v>0.90671121667970123</v>
      </c>
      <c r="AM87" s="13">
        <f>('Base original'!AJ91/'Base original'!AJ79*100-100)*'Base original'!AJ79/('Base original'!$AN79)</f>
        <v>-0.42503891269282729</v>
      </c>
      <c r="AN87" s="13">
        <f>('Base original'!AK91/'Base original'!AK79*100-100)*'Base original'!AK79/('Base original'!$AN79)</f>
        <v>-1.7304230528620665E-2</v>
      </c>
      <c r="AO87" s="13">
        <f>-('Base original'!AL91/'Base original'!AL79*100-100)*'Base original'!AL79/('Base original'!$AN79)</f>
        <v>0.31027173631552529</v>
      </c>
      <c r="AP87" s="13">
        <f>-('Base original'!AM91/'Base original'!AM79*100-100)*'Base original'!AM79/('Base original'!$AN79)</f>
        <v>-2.6375243065392142E-3</v>
      </c>
      <c r="AQ87" s="13">
        <f>(('Base original'!AJ91-'Base original'!AL91)/('Base original'!AJ79-'Base original'!AL79)*100-100)*(('Base original'!AJ79-'Base original'!AL79)/'Base original'!AN79)</f>
        <v>-0.11476717637730273</v>
      </c>
      <c r="AR87" s="13">
        <f>(('Base original'!AK91-'Base original'!AM91)/('Base original'!AK79-'Base original'!AM79)*100-100)*(('Base original'!AK79-'Base original'!AM79)/'Base original'!AN79)</f>
        <v>-1.9941754835159843E-2</v>
      </c>
      <c r="AS87" s="9">
        <f>('Base original'!AN91/'Base original'!AN79*100-100)*'Base original'!AN79/('Base original'!$AN79)</f>
        <v>11.294983036823922</v>
      </c>
    </row>
    <row r="88" spans="1:45" ht="15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9">
        <f>'Base original'!G92</f>
        <v>27.4284071406062</v>
      </c>
      <c r="H88" s="13"/>
      <c r="I88" s="13"/>
      <c r="J88" s="9"/>
      <c r="K88" s="9">
        <f>'Base original'!K92</f>
        <v>9.4280744323333803</v>
      </c>
      <c r="L88" s="13"/>
      <c r="M88" s="9"/>
      <c r="N88" s="9">
        <f>'Base original'!N92</f>
        <v>1.8064579251033399</v>
      </c>
      <c r="O88" s="13"/>
      <c r="P88" s="9"/>
      <c r="Q88" s="11">
        <f>'Base original'!Q92</f>
        <v>4.34</v>
      </c>
      <c r="R88" s="13">
        <f>('Base original'!S92/'Base original'!S80*100-100)*'Base original'!S80/'Base original'!$V80</f>
        <v>3.0455665825358658</v>
      </c>
      <c r="S88" s="13">
        <f>('Base original'!T92/'Base original'!T80*100-100)*'Base original'!T80/'Base original'!$V80</f>
        <v>4.5384824537034314</v>
      </c>
      <c r="T88" s="13">
        <f>('Base original'!U92/'Base original'!U80*100-100)*'Base original'!U80/'Base original'!$V80</f>
        <v>0.65976675867857648</v>
      </c>
      <c r="U88" s="9">
        <f>('Base original'!V92/'Base original'!V80*100-100)*'Base original'!V80/'Base original'!$V80</f>
        <v>8.2438157949178645</v>
      </c>
      <c r="V88" s="13">
        <f>('Base original'!V92/'Base original'!V80*100-100)*'Base original'!V80/('Base original'!$AC80)</f>
        <v>2.1314137781900584</v>
      </c>
      <c r="W88" s="13">
        <f>('Base original'!W92/'Base original'!W80*100-100)*'Base original'!W80/('Base original'!$AC80)</f>
        <v>7.7305735589200255</v>
      </c>
      <c r="X88" s="13">
        <f>('Base original'!X92/'Base original'!X80*100-100)*'Base original'!X80/('Base original'!$AC80)</f>
        <v>0.31183474363225916</v>
      </c>
      <c r="Y88" s="13">
        <f>('Base original'!Y92/'Base original'!Y80*100-100)*'Base original'!Y80/('Base original'!$AC80)</f>
        <v>0.76912423005197406</v>
      </c>
      <c r="Z88" s="13">
        <f>('Base original'!Z92/'Base original'!Z80*100-100)*'Base original'!Z80/('Base original'!$AC80)</f>
        <v>5.5237224773172867E-2</v>
      </c>
      <c r="AA88" s="13">
        <f>-('Base original'!AA92/'Base original'!AA80*100-100)*'Base original'!AA80/('Base original'!$AC80)</f>
        <v>-1.2435839720320696</v>
      </c>
      <c r="AB88" s="13">
        <f>-('Base original'!AB92/'Base original'!AB80*100-100)*'Base original'!AB80/('Base original'!$AC80)</f>
        <v>2.5610362006441459E-3</v>
      </c>
      <c r="AC88" s="13">
        <f>(('Base original'!Y92-'Base original'!AA92)/('Base original'!Y80-'Base original'!AA80)*100-100)*(('Base original'!Y80-'Base original'!AA80)/'Base original'!AC80)</f>
        <v>-0.47445974198009783</v>
      </c>
      <c r="AD88" s="13">
        <f>(('Base original'!Z92-'Base original'!AB92)/('Base original'!Z80-'Base original'!AB80)*100-100)*(('Base original'!Z80-'Base original'!AB80)/'Base original'!AC80)</f>
        <v>5.7798260973816948E-2</v>
      </c>
      <c r="AE88" s="9">
        <f>('Base original'!AC92/'Base original'!AC80*100-100)*'Base original'!AC80/('Base original'!$AC80)</f>
        <v>9.7571605997360535</v>
      </c>
      <c r="AF88" s="13">
        <f>('Base original'!AC92/'Base original'!AC80*100-100)*'Base original'!AC80/('Base original'!$AN80)</f>
        <v>5.6497826763384484</v>
      </c>
      <c r="AG88" s="13">
        <f>('Base original'!AD92/'Base original'!AD80*100-100)*'Base original'!AD80/('Base original'!$AN80)</f>
        <v>8.9463801229308748E-2</v>
      </c>
      <c r="AH88" s="13">
        <f>('Base original'!AE92/'Base original'!AE80*100-100)*'Base original'!AE80/('Base original'!$AN80)</f>
        <v>1.1488001585748082</v>
      </c>
      <c r="AI88" s="13">
        <f>('Base original'!AF92/'Base original'!AF80*100-100)*'Base original'!AF80/('Base original'!$AN80)</f>
        <v>0.75372588857641909</v>
      </c>
      <c r="AJ88" s="13">
        <f>('Base original'!AG92/'Base original'!AG80*100-100)*'Base original'!AG80/('Base original'!$AN80)</f>
        <v>-0.45804404344525035</v>
      </c>
      <c r="AK88" s="13">
        <f>('Base original'!AH92/'Base original'!AH80*100-100)*'Base original'!AH80/('Base original'!$AN80)</f>
        <v>-0.11019653144152641</v>
      </c>
      <c r="AL88" s="13">
        <f>('Base original'!AI92/'Base original'!AI80*100-100)*'Base original'!AI80/('Base original'!$AN80)</f>
        <v>0.66073577101381953</v>
      </c>
      <c r="AM88" s="13">
        <f>('Base original'!AJ92/'Base original'!AJ80*100-100)*'Base original'!AJ80/('Base original'!$AN80)</f>
        <v>-0.23290232469481389</v>
      </c>
      <c r="AN88" s="13">
        <f>('Base original'!AK92/'Base original'!AK80*100-100)*'Base original'!AK80/('Base original'!$AN80)</f>
        <v>-5.1870957094542133E-3</v>
      </c>
      <c r="AO88" s="13">
        <f>-('Base original'!AL92/'Base original'!AL80*100-100)*'Base original'!AL80/('Base original'!$AN80)</f>
        <v>0.24078955680164671</v>
      </c>
      <c r="AP88" s="13">
        <f>-('Base original'!AM92/'Base original'!AM80*100-100)*'Base original'!AM80/('Base original'!$AN80)</f>
        <v>-1.8128221201115513E-3</v>
      </c>
      <c r="AQ88" s="13">
        <f>(('Base original'!AJ92-'Base original'!AL92)/('Base original'!AJ80-'Base original'!AL80)*100-100)*(('Base original'!AJ80-'Base original'!AL80)/'Base original'!AN80)</f>
        <v>7.8872321068325611E-3</v>
      </c>
      <c r="AR88" s="13">
        <f>(('Base original'!AK92-'Base original'!AM92)/('Base original'!AK80-'Base original'!AM80)*100-100)*(('Base original'!AK80-'Base original'!AM80)/'Base original'!AN80)</f>
        <v>-6.9999178295657742E-3</v>
      </c>
      <c r="AS88" s="9">
        <f>('Base original'!AN92/'Base original'!AN80*100-100)*'Base original'!AN80/('Base original'!$AN80)</f>
        <v>7.7351550351232987</v>
      </c>
    </row>
    <row r="89" spans="1:45" ht="15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9">
        <f>'Base original'!G93</f>
        <v>25.904770674609601</v>
      </c>
      <c r="H89" s="13"/>
      <c r="I89" s="13"/>
      <c r="J89" s="9"/>
      <c r="K89" s="9">
        <f>'Base original'!K93</f>
        <v>9.1915253581540899</v>
      </c>
      <c r="L89" s="13"/>
      <c r="M89" s="9"/>
      <c r="N89" s="9">
        <f>'Base original'!N93</f>
        <v>1.99207197945793</v>
      </c>
      <c r="O89" s="13"/>
      <c r="P89" s="9"/>
      <c r="Q89" s="11">
        <f>'Base original'!Q93</f>
        <v>4.34</v>
      </c>
      <c r="R89" s="13">
        <f>('Base original'!S93/'Base original'!S81*100-100)*'Base original'!S81/'Base original'!$V81</f>
        <v>2.9673695734958128</v>
      </c>
      <c r="S89" s="13">
        <f>('Base original'!T93/'Base original'!T81*100-100)*'Base original'!T81/'Base original'!$V81</f>
        <v>4.4419149847677071</v>
      </c>
      <c r="T89" s="13">
        <f>('Base original'!U93/'Base original'!U81*100-100)*'Base original'!U81/'Base original'!$V81</f>
        <v>1.3114051789794336</v>
      </c>
      <c r="U89" s="9">
        <f>('Base original'!V93/'Base original'!V81*100-100)*'Base original'!V81/'Base original'!$V81</f>
        <v>8.7206897372429353</v>
      </c>
      <c r="V89" s="13">
        <f>('Base original'!V93/'Base original'!V81*100-100)*'Base original'!V81/('Base original'!$AC81)</f>
        <v>2.2220345638433461</v>
      </c>
      <c r="W89" s="13">
        <f>('Base original'!W93/'Base original'!W81*100-100)*'Base original'!W81/('Base original'!$AC81)</f>
        <v>6.3412205442463687</v>
      </c>
      <c r="X89" s="13">
        <f>('Base original'!X93/'Base original'!X81*100-100)*'Base original'!X81/('Base original'!$AC81)</f>
        <v>0.31354733463616136</v>
      </c>
      <c r="Y89" s="13">
        <f>('Base original'!Y93/'Base original'!Y81*100-100)*'Base original'!Y81/('Base original'!$AC81)</f>
        <v>3.0464047537801457</v>
      </c>
      <c r="Z89" s="13">
        <f>('Base original'!Z93/'Base original'!Z81*100-100)*'Base original'!Z81/('Base original'!$AC81)</f>
        <v>4.59955372185189E-2</v>
      </c>
      <c r="AA89" s="13">
        <f>-('Base original'!AA93/'Base original'!AA81*100-100)*'Base original'!AA81/('Base original'!$AC81)</f>
        <v>-3.3906209197481458</v>
      </c>
      <c r="AB89" s="13">
        <f>-('Base original'!AB93/'Base original'!AB81*100-100)*'Base original'!AB81/('Base original'!$AC81)</f>
        <v>-3.0689089397822312E-3</v>
      </c>
      <c r="AC89" s="13">
        <f>(('Base original'!Y93-'Base original'!AA93)/('Base original'!Y81-'Base original'!AA81)*100-100)*(('Base original'!Y81-'Base original'!AA81)/'Base original'!AC81)</f>
        <v>-0.34421616596800225</v>
      </c>
      <c r="AD89" s="13">
        <f>(('Base original'!Z93-'Base original'!AB93)/('Base original'!Z81-'Base original'!AB81)*100-100)*(('Base original'!Z81-'Base original'!AB81)/'Base original'!AC81)</f>
        <v>4.2926628278736619E-2</v>
      </c>
      <c r="AE89" s="9">
        <f>('Base original'!AC93/'Base original'!AC81*100-100)*'Base original'!AC81/('Base original'!$AC81)</f>
        <v>8.5755129050365753</v>
      </c>
      <c r="AF89" s="13">
        <f>('Base original'!AC93/'Base original'!AC81*100-100)*'Base original'!AC81/('Base original'!$AN81)</f>
        <v>4.9564549161158418</v>
      </c>
      <c r="AG89" s="13">
        <f>('Base original'!AD93/'Base original'!AD81*100-100)*'Base original'!AD81/('Base original'!$AN81)</f>
        <v>0.47609325230786831</v>
      </c>
      <c r="AH89" s="13">
        <f>('Base original'!AE93/'Base original'!AE81*100-100)*'Base original'!AE81/('Base original'!$AN81)</f>
        <v>1.3068642356106071</v>
      </c>
      <c r="AI89" s="13">
        <f>('Base original'!AF93/'Base original'!AF81*100-100)*'Base original'!AF81/('Base original'!$AN81)</f>
        <v>0.73685271270280028</v>
      </c>
      <c r="AJ89" s="13">
        <f>('Base original'!AG93/'Base original'!AG81*100-100)*'Base original'!AG81/('Base original'!$AN81)</f>
        <v>-0.60930332411792776</v>
      </c>
      <c r="AK89" s="13">
        <f>('Base original'!AH93/'Base original'!AH81*100-100)*'Base original'!AH81/('Base original'!$AN81)</f>
        <v>-8.0551254156790417E-2</v>
      </c>
      <c r="AL89" s="13">
        <f>('Base original'!AI93/'Base original'!AI81*100-100)*'Base original'!AI81/('Base original'!$AN81)</f>
        <v>0.50248169654005914</v>
      </c>
      <c r="AM89" s="13">
        <f>('Base original'!AJ93/'Base original'!AJ81*100-100)*'Base original'!AJ81/('Base original'!$AN81)</f>
        <v>-0.10637905350491728</v>
      </c>
      <c r="AN89" s="13">
        <f>('Base original'!AK93/'Base original'!AK81*100-100)*'Base original'!AK81/('Base original'!$AN81)</f>
        <v>-1.3482766023632997E-3</v>
      </c>
      <c r="AO89" s="13">
        <f>-('Base original'!AL93/'Base original'!AL81*100-100)*'Base original'!AL81/('Base original'!$AN81)</f>
        <v>-9.0743642415954673E-2</v>
      </c>
      <c r="AP89" s="13">
        <f>-('Base original'!AM93/'Base original'!AM81*100-100)*'Base original'!AM81/('Base original'!$AN81)</f>
        <v>-2.1980045797967899E-3</v>
      </c>
      <c r="AQ89" s="13">
        <f>(('Base original'!AJ93-'Base original'!AL93)/('Base original'!AJ81-'Base original'!AL81)*100-100)*(('Base original'!AJ81-'Base original'!AL81)/'Base original'!AN81)</f>
        <v>-0.19712269592087273</v>
      </c>
      <c r="AR89" s="13">
        <f>(('Base original'!AK93-'Base original'!AM93)/('Base original'!AK81-'Base original'!AM81)*100-100)*(('Base original'!AK81-'Base original'!AM81)/'Base original'!AN81)</f>
        <v>-3.546281182160012E-3</v>
      </c>
      <c r="AS89" s="9">
        <f>('Base original'!AN93/'Base original'!AN81*100-100)*'Base original'!AN81/('Base original'!$AN81)</f>
        <v>7.0882232578994433</v>
      </c>
    </row>
    <row r="90" spans="1:45" ht="15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9">
        <f>'Base original'!G94</f>
        <v>25.6580552670092</v>
      </c>
      <c r="H90" s="13"/>
      <c r="I90" s="13"/>
      <c r="J90" s="9"/>
      <c r="K90" s="9">
        <f>'Base original'!K94</f>
        <v>8.9380054820874104</v>
      </c>
      <c r="L90" s="13"/>
      <c r="M90" s="9"/>
      <c r="N90" s="9">
        <f>'Base original'!N94</f>
        <v>1.93347585976437</v>
      </c>
      <c r="O90" s="13"/>
      <c r="P90" s="9"/>
      <c r="Q90" s="11">
        <f>'Base original'!Q94</f>
        <v>4.38</v>
      </c>
      <c r="R90" s="13">
        <f>('Base original'!S94/'Base original'!S82*100-100)*'Base original'!S82/'Base original'!$V82</f>
        <v>3.06612212714683</v>
      </c>
      <c r="S90" s="13">
        <f>('Base original'!T94/'Base original'!T82*100-100)*'Base original'!T82/'Base original'!$V82</f>
        <v>4.5923838503867369</v>
      </c>
      <c r="T90" s="13">
        <f>('Base original'!U94/'Base original'!U82*100-100)*'Base original'!U82/'Base original'!$V82</f>
        <v>1.1665657917386216</v>
      </c>
      <c r="U90" s="9">
        <f>('Base original'!V94/'Base original'!V82*100-100)*'Base original'!V82/'Base original'!$V82</f>
        <v>8.825071769272185</v>
      </c>
      <c r="V90" s="13">
        <f>('Base original'!V94/'Base original'!V82*100-100)*'Base original'!V82/('Base original'!$AC82)</f>
        <v>2.3740977533460756</v>
      </c>
      <c r="W90" s="13">
        <f>('Base original'!W94/'Base original'!W82*100-100)*'Base original'!W82/('Base original'!$AC82)</f>
        <v>5.1698658580305903</v>
      </c>
      <c r="X90" s="13">
        <f>('Base original'!X94/'Base original'!X82*100-100)*'Base original'!X82/('Base original'!$AC82)</f>
        <v>0.30619472992351887</v>
      </c>
      <c r="Y90" s="13">
        <f>('Base original'!Y94/'Base original'!Y82*100-100)*'Base original'!Y82/('Base original'!$AC82)</f>
        <v>2.5689843658870082</v>
      </c>
      <c r="Z90" s="13">
        <f>('Base original'!Z94/'Base original'!Z82*100-100)*'Base original'!Z82/('Base original'!$AC82)</f>
        <v>3.4676918229415543E-2</v>
      </c>
      <c r="AA90" s="13">
        <f>-('Base original'!AA94/'Base original'!AA82*100-100)*'Base original'!AA82/('Base original'!$AC82)</f>
        <v>-2.8859271291224036</v>
      </c>
      <c r="AB90" s="13">
        <f>-('Base original'!AB94/'Base original'!AB82*100-100)*'Base original'!AB82/('Base original'!$AC82)</f>
        <v>9.0174111511113833E-3</v>
      </c>
      <c r="AC90" s="13">
        <f>(('Base original'!Y94-'Base original'!AA94)/('Base original'!Y82-'Base original'!AA82)*100-100)*(('Base original'!Y82-'Base original'!AA82)/'Base original'!AC82)</f>
        <v>-0.31694276323539478</v>
      </c>
      <c r="AD90" s="13">
        <f>(('Base original'!Z94-'Base original'!AB94)/('Base original'!Z82-'Base original'!AB82)*100-100)*(('Base original'!Z82-'Base original'!AB82)/'Base original'!AC82)</f>
        <v>4.3694329380526892E-2</v>
      </c>
      <c r="AE90" s="9">
        <f>('Base original'!AC94/'Base original'!AC82*100-100)*'Base original'!AC82/('Base original'!$AC82)</f>
        <v>7.5769099074453123</v>
      </c>
      <c r="AF90" s="13">
        <f>('Base original'!AC94/'Base original'!AC82*100-100)*'Base original'!AC82/('Base original'!$AN82)</f>
        <v>4.4107530104298949</v>
      </c>
      <c r="AG90" s="13">
        <f>('Base original'!AD94/'Base original'!AD82*100-100)*'Base original'!AD82/('Base original'!$AN82)</f>
        <v>0.85496990387675675</v>
      </c>
      <c r="AH90" s="13">
        <f>('Base original'!AE94/'Base original'!AE82*100-100)*'Base original'!AE82/('Base original'!$AN82)</f>
        <v>0.42711972883053884</v>
      </c>
      <c r="AI90" s="13">
        <f>('Base original'!AF94/'Base original'!AF82*100-100)*'Base original'!AF82/('Base original'!$AN82)</f>
        <v>0.63882739034176073</v>
      </c>
      <c r="AJ90" s="13">
        <f>('Base original'!AG94/'Base original'!AG82*100-100)*'Base original'!AG82/('Base original'!$AN82)</f>
        <v>-0.52442559970503921</v>
      </c>
      <c r="AK90" s="13">
        <f>('Base original'!AH94/'Base original'!AH82*100-100)*'Base original'!AH82/('Base original'!$AN82)</f>
        <v>-5.7817406272445998E-2</v>
      </c>
      <c r="AL90" s="13">
        <f>('Base original'!AI94/'Base original'!AI82*100-100)*'Base original'!AI82/('Base original'!$AN82)</f>
        <v>0.46713010101114782</v>
      </c>
      <c r="AM90" s="13">
        <f>('Base original'!AJ94/'Base original'!AJ82*100-100)*'Base original'!AJ82/('Base original'!$AN82)</f>
        <v>-9.6415373009309021E-3</v>
      </c>
      <c r="AN90" s="13">
        <f>('Base original'!AK94/'Base original'!AK82*100-100)*'Base original'!AK82/('Base original'!$AN82)</f>
        <v>1.0558604830336434E-2</v>
      </c>
      <c r="AO90" s="13">
        <f>-('Base original'!AL94/'Base original'!AL82*100-100)*'Base original'!AL82/('Base original'!$AN82)</f>
        <v>2.0478085721141581E-2</v>
      </c>
      <c r="AP90" s="13">
        <f>-('Base original'!AM94/'Base original'!AM82*100-100)*'Base original'!AM82/('Base original'!$AN82)</f>
        <v>1.0228224398990432E-4</v>
      </c>
      <c r="AQ90" s="13">
        <f>(('Base original'!AJ94-'Base original'!AL94)/('Base original'!AJ82-'Base original'!AL82)*100-100)*(('Base original'!AJ82-'Base original'!AL82)/'Base original'!AN82)</f>
        <v>1.0836548420210194E-2</v>
      </c>
      <c r="AR90" s="13">
        <f>(('Base original'!AK94-'Base original'!AM94)/('Base original'!AK82-'Base original'!AM82)*100-100)*(('Base original'!AK82-'Base original'!AM82)/'Base original'!AN82)</f>
        <v>1.0660887074326351E-2</v>
      </c>
      <c r="AS90" s="9">
        <f>('Base original'!AN94/'Base original'!AN82*100-100)*'Base original'!AN82/('Base original'!$AN82)</f>
        <v>6.2380545640071716</v>
      </c>
    </row>
    <row r="91" spans="1:45" ht="15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9">
        <f>'Base original'!G95</f>
        <v>25.89170232802476</v>
      </c>
      <c r="H91" s="13">
        <f>'Base original'!H95</f>
        <v>34.276679850088797</v>
      </c>
      <c r="I91" s="13">
        <f>'Base original'!I95</f>
        <v>17.879241495422065</v>
      </c>
      <c r="J91" s="9">
        <f>'Base original'!J95</f>
        <v>35.487278086287489</v>
      </c>
      <c r="K91" s="9">
        <f>'Base original'!K95</f>
        <v>9.3112663279834216</v>
      </c>
      <c r="L91" s="13">
        <f>'Base original'!L95</f>
        <v>7.9345490200935469</v>
      </c>
      <c r="M91" s="9">
        <f>'Base original'!M95</f>
        <v>13.885975581647898</v>
      </c>
      <c r="N91" s="9">
        <f>'Base original'!N95</f>
        <v>1.8710290952025586</v>
      </c>
      <c r="O91" s="13">
        <f>'Base original'!O95</f>
        <v>1.5992605766579482</v>
      </c>
      <c r="P91" s="9">
        <f>'Base original'!P95</f>
        <v>2.1423179466952456</v>
      </c>
      <c r="Q91" s="11">
        <f>'Base original'!Q95</f>
        <v>4.43</v>
      </c>
      <c r="R91" s="13">
        <f>('Base original'!S95/'Base original'!S83*100-100)*'Base original'!S83/'Base original'!$V83</f>
        <v>2.9938235613165425</v>
      </c>
      <c r="S91" s="13">
        <f>('Base original'!T95/'Base original'!T83*100-100)*'Base original'!T83/'Base original'!$V83</f>
        <v>5.516718345456229</v>
      </c>
      <c r="T91" s="13">
        <f>('Base original'!U95/'Base original'!U83*100-100)*'Base original'!U83/'Base original'!$V83</f>
        <v>2.0744969585689472</v>
      </c>
      <c r="U91" s="9">
        <f>('Base original'!V95/'Base original'!V83*100-100)*'Base original'!V83/'Base original'!$V83</f>
        <v>10.585038865341716</v>
      </c>
      <c r="V91" s="13">
        <f>('Base original'!V95/'Base original'!V83*100-100)*'Base original'!V83/('Base original'!$AC83)</f>
        <v>2.8075212812727144</v>
      </c>
      <c r="W91" s="13">
        <f>('Base original'!W95/'Base original'!W83*100-100)*'Base original'!W83/('Base original'!$AC83)</f>
        <v>5.0774218655067198</v>
      </c>
      <c r="X91" s="13">
        <f>('Base original'!X95/'Base original'!X83*100-100)*'Base original'!X83/('Base original'!$AC83)</f>
        <v>0.27391867114318408</v>
      </c>
      <c r="Y91" s="13">
        <f>('Base original'!Y95/'Base original'!Y83*100-100)*'Base original'!Y83/('Base original'!$AC83)</f>
        <v>0.68586575182931253</v>
      </c>
      <c r="Z91" s="13">
        <f>('Base original'!Z95/'Base original'!Z83*100-100)*'Base original'!Z83/('Base original'!$AC83)</f>
        <v>2.8827565585889992E-2</v>
      </c>
      <c r="AA91" s="13">
        <f>-('Base original'!AA95/'Base original'!AA83*100-100)*'Base original'!AA83/('Base original'!$AC83)</f>
        <v>-1.0732840876917231</v>
      </c>
      <c r="AB91" s="13">
        <f>-('Base original'!AB95/'Base original'!AB83*100-100)*'Base original'!AB83/('Base original'!$AC83)</f>
        <v>6.734393225130828E-3</v>
      </c>
      <c r="AC91" s="13">
        <f>(('Base original'!Y95-'Base original'!AA95)/('Base original'!Y83-'Base original'!AA83)*100-100)*(('Base original'!Y83-'Base original'!AA83)/'Base original'!AC83)</f>
        <v>-0.38741833586241115</v>
      </c>
      <c r="AD91" s="13">
        <f>(('Base original'!Z95-'Base original'!AB95)/('Base original'!Z83-'Base original'!AB83)*100-100)*(('Base original'!Z83-'Base original'!AB83)/'Base original'!AC83)</f>
        <v>3.5561958811020887E-2</v>
      </c>
      <c r="AE91" s="9">
        <f>('Base original'!AC95/'Base original'!AC83*100-100)*'Base original'!AC83/('Base original'!$AC83)</f>
        <v>7.8070054408712224</v>
      </c>
      <c r="AF91" s="13">
        <f>('Base original'!AC95/'Base original'!AC83*100-100)*'Base original'!AC83/('Base original'!$AN83)</f>
        <v>4.5451197309815283</v>
      </c>
      <c r="AG91" s="13">
        <f>('Base original'!AD95/'Base original'!AD83*100-100)*'Base original'!AD83/('Base original'!$AN83)</f>
        <v>0.57011759706823706</v>
      </c>
      <c r="AH91" s="13">
        <f>('Base original'!AE95/'Base original'!AE83*100-100)*'Base original'!AE83/('Base original'!$AN83)</f>
        <v>-3.4876224275256475E-2</v>
      </c>
      <c r="AI91" s="13">
        <f>('Base original'!AF95/'Base original'!AF83*100-100)*'Base original'!AF83/('Base original'!$AN83)</f>
        <v>0.9913711077362628</v>
      </c>
      <c r="AJ91" s="13">
        <f>('Base original'!AG95/'Base original'!AG83*100-100)*'Base original'!AG83/('Base original'!$AN83)</f>
        <v>-0.73432280743762579</v>
      </c>
      <c r="AK91" s="13">
        <f>('Base original'!AH95/'Base original'!AH83*100-100)*'Base original'!AH83/('Base original'!$AN83)</f>
        <v>-4.3931966651719022E-2</v>
      </c>
      <c r="AL91" s="13">
        <f>('Base original'!AI95/'Base original'!AI83*100-100)*'Base original'!AI83/('Base original'!$AN83)</f>
        <v>0.48781240998050629</v>
      </c>
      <c r="AM91" s="13">
        <f>('Base original'!AJ95/'Base original'!AJ83*100-100)*'Base original'!AJ83/('Base original'!$AN83)</f>
        <v>-4.9552640485926717E-2</v>
      </c>
      <c r="AN91" s="13">
        <f>('Base original'!AK95/'Base original'!AK83*100-100)*'Base original'!AK83/('Base original'!$AN83)</f>
        <v>1.5586796320909929E-2</v>
      </c>
      <c r="AO91" s="13">
        <f>-('Base original'!AL95/'Base original'!AL83*100-100)*'Base original'!AL83/('Base original'!$AN83)</f>
        <v>0.11347648940009898</v>
      </c>
      <c r="AP91" s="13">
        <f>-('Base original'!AM95/'Base original'!AM83*100-100)*'Base original'!AM83/('Base original'!$AN83)</f>
        <v>4.6298284801387117E-3</v>
      </c>
      <c r="AQ91" s="13">
        <f>(('Base original'!AJ95-'Base original'!AL95)/('Base original'!AJ83-'Base original'!AL83)*100-100)*(('Base original'!AJ83-'Base original'!AL83)/'Base original'!AN83)</f>
        <v>6.3923848914172549E-2</v>
      </c>
      <c r="AR91" s="13">
        <f>(('Base original'!AK95-'Base original'!AM95)/('Base original'!AK83-'Base original'!AM83)*100-100)*(('Base original'!AK83-'Base original'!AM83)/'Base original'!AN83)</f>
        <v>2.0216624801048775E-2</v>
      </c>
      <c r="AS91" s="9">
        <f>('Base original'!AN95/'Base original'!AN83*100-100)*'Base original'!AN83/('Base original'!$AN83)</f>
        <v>5.8654303211171452</v>
      </c>
    </row>
    <row r="92" spans="1:45" ht="15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9">
        <f>'Base original'!G96</f>
        <v>26.686751233779432</v>
      </c>
      <c r="H92" s="13">
        <f>'Base original'!H96</f>
        <v>35.737984214140184</v>
      </c>
      <c r="I92" s="13">
        <f>'Base original'!I96</f>
        <v>18.011629898911512</v>
      </c>
      <c r="J92" s="9">
        <f>'Base original'!J96</f>
        <v>36.97620386546766</v>
      </c>
      <c r="K92" s="9">
        <f>'Base original'!K96</f>
        <v>9.676705483834187</v>
      </c>
      <c r="L92" s="13">
        <f>'Base original'!L96</f>
        <v>8.7479265635799894</v>
      </c>
      <c r="M92" s="9">
        <f>'Base original'!M96</f>
        <v>12.841079076939385</v>
      </c>
      <c r="N92" s="9">
        <f>'Base original'!N96</f>
        <v>1.8413967970039411</v>
      </c>
      <c r="O92" s="13">
        <f>'Base original'!O96</f>
        <v>1.5201833489137551</v>
      </c>
      <c r="P92" s="9">
        <f>'Base original'!P96</f>
        <v>2.0953665672094592</v>
      </c>
      <c r="Q92" s="11">
        <f>'Base original'!Q96</f>
        <v>4.5199999999999996</v>
      </c>
      <c r="R92" s="13">
        <f>('Base original'!S96/'Base original'!S84*100-100)*'Base original'!S84/'Base original'!$V84</f>
        <v>3.1076588863042045</v>
      </c>
      <c r="S92" s="13">
        <f>('Base original'!T96/'Base original'!T84*100-100)*'Base original'!T84/'Base original'!$V84</f>
        <v>5.4944519623856243</v>
      </c>
      <c r="T92" s="13">
        <f>('Base original'!U96/'Base original'!U84*100-100)*'Base original'!U84/'Base original'!$V84</f>
        <v>2.109103691450386</v>
      </c>
      <c r="U92" s="9">
        <f>('Base original'!V96/'Base original'!V84*100-100)*'Base original'!V84/'Base original'!$V84</f>
        <v>10.711214540140219</v>
      </c>
      <c r="V92" s="13">
        <f>('Base original'!V96/'Base original'!V84*100-100)*'Base original'!V84/('Base original'!$AC84)</f>
        <v>2.8123880151847231</v>
      </c>
      <c r="W92" s="13">
        <f>('Base original'!W96/'Base original'!W84*100-100)*'Base original'!W84/('Base original'!$AC84)</f>
        <v>6.1132578908631681</v>
      </c>
      <c r="X92" s="13">
        <f>('Base original'!X96/'Base original'!X84*100-100)*'Base original'!X84/('Base original'!$AC84)</f>
        <v>0.26694100138486893</v>
      </c>
      <c r="Y92" s="13">
        <f>('Base original'!Y96/'Base original'!Y84*100-100)*'Base original'!Y84/('Base original'!$AC84)</f>
        <v>0.76780929439073087</v>
      </c>
      <c r="Z92" s="13">
        <f>('Base original'!Z96/'Base original'!Z84*100-100)*'Base original'!Z84/('Base original'!$AC84)</f>
        <v>3.2711096587869463E-2</v>
      </c>
      <c r="AA92" s="13">
        <f>-('Base original'!AA96/'Base original'!AA84*100-100)*'Base original'!AA84/('Base original'!$AC84)</f>
        <v>-0.87278761991682263</v>
      </c>
      <c r="AB92" s="13">
        <f>-('Base original'!AB96/'Base original'!AB84*100-100)*'Base original'!AB84/('Base original'!$AC84)</f>
        <v>-7.8837696031366263E-3</v>
      </c>
      <c r="AC92" s="13">
        <f>(('Base original'!Y96-'Base original'!AA96)/('Base original'!Y84-'Base original'!AA84)*100-100)*(('Base original'!Y84-'Base original'!AA84)/'Base original'!AC84)</f>
        <v>-0.104978325526093</v>
      </c>
      <c r="AD92" s="13">
        <f>(('Base original'!Z96-'Base original'!AB96)/('Base original'!Z84-'Base original'!AB84)*100-100)*(('Base original'!Z84-'Base original'!AB84)/'Base original'!AC84)</f>
        <v>2.4827326984732709E-2</v>
      </c>
      <c r="AE92" s="9">
        <f>('Base original'!AC96/'Base original'!AC84*100-100)*'Base original'!AC84/('Base original'!$AC84)</f>
        <v>9.1124359088913991</v>
      </c>
      <c r="AF92" s="13">
        <f>('Base original'!AC96/'Base original'!AC84*100-100)*'Base original'!AC84/('Base original'!$AN84)</f>
        <v>5.2429293337202392</v>
      </c>
      <c r="AG92" s="13">
        <f>('Base original'!AD96/'Base original'!AD84*100-100)*'Base original'!AD84/('Base original'!$AN84)</f>
        <v>0.58979730792345242</v>
      </c>
      <c r="AH92" s="13">
        <f>('Base original'!AE96/'Base original'!AE84*100-100)*'Base original'!AE84/('Base original'!$AN84)</f>
        <v>6.9383659770517608E-2</v>
      </c>
      <c r="AI92" s="13">
        <f>('Base original'!AF96/'Base original'!AF84*100-100)*'Base original'!AF84/('Base original'!$AN84)</f>
        <v>1.0875276891157257</v>
      </c>
      <c r="AJ92" s="13">
        <f>('Base original'!AG96/'Base original'!AG84*100-100)*'Base original'!AG84/('Base original'!$AN84)</f>
        <v>-0.83781584734768766</v>
      </c>
      <c r="AK92" s="13">
        <f>('Base original'!AH96/'Base original'!AH84*100-100)*'Base original'!AH84/('Base original'!$AN84)</f>
        <v>-5.230334841436448E-2</v>
      </c>
      <c r="AL92" s="13">
        <f>('Base original'!AI96/'Base original'!AI84*100-100)*'Base original'!AI84/('Base original'!$AN84)</f>
        <v>0.5151876435813173</v>
      </c>
      <c r="AM92" s="13">
        <f>('Base original'!AJ96/'Base original'!AJ84*100-100)*'Base original'!AJ84/('Base original'!$AN84)</f>
        <v>-0.1283435497600543</v>
      </c>
      <c r="AN92" s="13">
        <f>('Base original'!AK96/'Base original'!AK84*100-100)*'Base original'!AK84/('Base original'!$AN84)</f>
        <v>1.4031039240753034E-2</v>
      </c>
      <c r="AO92" s="13">
        <f>-('Base original'!AL96/'Base original'!AL84*100-100)*'Base original'!AL84/('Base original'!$AN84)</f>
        <v>4.4704964604865408E-2</v>
      </c>
      <c r="AP92" s="13">
        <f>-('Base original'!AM96/'Base original'!AM84*100-100)*'Base original'!AM84/('Base original'!$AN84)</f>
        <v>7.189574694716234E-3</v>
      </c>
      <c r="AQ92" s="13">
        <f>(('Base original'!AJ96-'Base original'!AL96)/('Base original'!AJ84-'Base original'!AL84)*100-100)*(('Base original'!AJ84-'Base original'!AL84)/'Base original'!AN84)</f>
        <v>-8.3638585155188822E-2</v>
      </c>
      <c r="AR92" s="13">
        <f>(('Base original'!AK96-'Base original'!AM96)/('Base original'!AK84-'Base original'!AM84)*100-100)*(('Base original'!AK84-'Base original'!AM84)/'Base original'!AN84)</f>
        <v>2.1220613935469243E-2</v>
      </c>
      <c r="AS92" s="9">
        <f>('Base original'!AN96/'Base original'!AN84*100-100)*'Base original'!AN84/('Base original'!$AN84)</f>
        <v>6.5522884671294719</v>
      </c>
    </row>
    <row r="93" spans="1:45" ht="15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9">
        <f>'Base original'!G97</f>
        <v>26.561767147938347</v>
      </c>
      <c r="H93" s="13">
        <f>'Base original'!H97</f>
        <v>26.173268304710046</v>
      </c>
      <c r="I93" s="13">
        <f>'Base original'!I97</f>
        <v>15.956792963243938</v>
      </c>
      <c r="J93" s="9">
        <f>'Base original'!J97</f>
        <v>35.536686807848625</v>
      </c>
      <c r="K93" s="9">
        <f>'Base original'!K97</f>
        <v>9.2852544936548362</v>
      </c>
      <c r="L93" s="13">
        <f>'Base original'!L97</f>
        <v>6.8424892073433661</v>
      </c>
      <c r="M93" s="9">
        <f>'Base original'!M97</f>
        <v>10.993208854277523</v>
      </c>
      <c r="N93" s="9">
        <f>'Base original'!N97</f>
        <v>1.7211954079737886</v>
      </c>
      <c r="O93" s="13">
        <f>'Base original'!O97</f>
        <v>1.4536419258085347</v>
      </c>
      <c r="P93" s="9">
        <f>'Base original'!P97</f>
        <v>2.0507794838662039</v>
      </c>
      <c r="Q93" s="11">
        <f>'Base original'!Q97</f>
        <v>4.53</v>
      </c>
      <c r="R93" s="13">
        <f>('Base original'!S97/'Base original'!S85*100-100)*'Base original'!S85/'Base original'!$V85</f>
        <v>3.1396678445679687</v>
      </c>
      <c r="S93" s="13">
        <f>('Base original'!T97/'Base original'!T85*100-100)*'Base original'!T85/'Base original'!$V85</f>
        <v>5.392606462470944</v>
      </c>
      <c r="T93" s="13">
        <f>('Base original'!U97/'Base original'!U85*100-100)*'Base original'!U85/'Base original'!$V85</f>
        <v>3.0161499635231475</v>
      </c>
      <c r="U93" s="9">
        <f>('Base original'!V97/'Base original'!V85*100-100)*'Base original'!V85/'Base original'!$V85</f>
        <v>11.548424270562037</v>
      </c>
      <c r="V93" s="13">
        <f>('Base original'!V97/'Base original'!V85*100-100)*'Base original'!V85/('Base original'!$AC85)</f>
        <v>3.0114316325803792</v>
      </c>
      <c r="W93" s="13">
        <f>('Base original'!W97/'Base original'!W85*100-100)*'Base original'!W85/('Base original'!$AC85)</f>
        <v>6.2279593961795499</v>
      </c>
      <c r="X93" s="13">
        <f>('Base original'!X97/'Base original'!X85*100-100)*'Base original'!X85/('Base original'!$AC85)</f>
        <v>0.26431745811212704</v>
      </c>
      <c r="Y93" s="13">
        <f>('Base original'!Y97/'Base original'!Y85*100-100)*'Base original'!Y85/('Base original'!$AC85)</f>
        <v>0.53121052095175525</v>
      </c>
      <c r="Z93" s="13">
        <f>('Base original'!Z97/'Base original'!Z85*100-100)*'Base original'!Z85/('Base original'!$AC85)</f>
        <v>4.0307786112619141E-2</v>
      </c>
      <c r="AA93" s="13">
        <f>-('Base original'!AA97/'Base original'!AA85*100-100)*'Base original'!AA85/('Base original'!$AC85)</f>
        <v>-0.3650947593968728</v>
      </c>
      <c r="AB93" s="13">
        <f>-('Base original'!AB97/'Base original'!AB85*100-100)*'Base original'!AB85/('Base original'!$AC85)</f>
        <v>-5.1960016130724882E-3</v>
      </c>
      <c r="AC93" s="13">
        <f>(('Base original'!Y97-'Base original'!AA97)/('Base original'!Y85-'Base original'!AA85)*100-100)*(('Base original'!Y85-'Base original'!AA85)/'Base original'!AC85)</f>
        <v>0.16611576155488231</v>
      </c>
      <c r="AD93" s="13">
        <f>(('Base original'!Z97-'Base original'!AB97)/('Base original'!Z85-'Base original'!AB85)*100-100)*(('Base original'!Z85-'Base original'!AB85)/'Base original'!AC85)</f>
        <v>3.5111784499546571E-2</v>
      </c>
      <c r="AE93" s="9">
        <f>('Base original'!AC97/'Base original'!AC85*100-100)*'Base original'!AC85/('Base original'!$AC85)</f>
        <v>9.7049360329264971</v>
      </c>
      <c r="AF93" s="13">
        <f>('Base original'!AC97/'Base original'!AC85*100-100)*'Base original'!AC85/('Base original'!$AN85)</f>
        <v>5.5951620785285296</v>
      </c>
      <c r="AG93" s="13">
        <f>('Base original'!AD97/'Base original'!AD85*100-100)*'Base original'!AD85/('Base original'!$AN85)</f>
        <v>0.44548033064886911</v>
      </c>
      <c r="AH93" s="13">
        <f>('Base original'!AE97/'Base original'!AE85*100-100)*'Base original'!AE85/('Base original'!$AN85)</f>
        <v>-0.18663356433472014</v>
      </c>
      <c r="AI93" s="13">
        <f>('Base original'!AF97/'Base original'!AF85*100-100)*'Base original'!AF85/('Base original'!$AN85)</f>
        <v>1.1041635872217759</v>
      </c>
      <c r="AJ93" s="13">
        <f>('Base original'!AG97/'Base original'!AG85*100-100)*'Base original'!AG85/('Base original'!$AN85)</f>
        <v>-0.58820038742298708</v>
      </c>
      <c r="AK93" s="13">
        <f>('Base original'!AH97/'Base original'!AH85*100-100)*'Base original'!AH85/('Base original'!$AN85)</f>
        <v>-5.5803986985110035E-2</v>
      </c>
      <c r="AL93" s="13">
        <f>('Base original'!AI97/'Base original'!AI85*100-100)*'Base original'!AI85/('Base original'!$AN85)</f>
        <v>0.48682605453974159</v>
      </c>
      <c r="AM93" s="13">
        <f>('Base original'!AJ97/'Base original'!AJ85*100-100)*'Base original'!AJ85/('Base original'!$AN85)</f>
        <v>-0.17102183570140761</v>
      </c>
      <c r="AN93" s="13">
        <f>('Base original'!AK97/'Base original'!AK85*100-100)*'Base original'!AK85/('Base original'!$AN85)</f>
        <v>1.3331501614845677E-2</v>
      </c>
      <c r="AO93" s="13">
        <f>-('Base original'!AL97/'Base original'!AL85*100-100)*'Base original'!AL85/('Base original'!$AN85)</f>
        <v>0.11737153358374115</v>
      </c>
      <c r="AP93" s="13">
        <f>-('Base original'!AM97/'Base original'!AM85*100-100)*'Base original'!AM85/('Base original'!$AN85)</f>
        <v>1.4534655672910736E-3</v>
      </c>
      <c r="AQ93" s="13">
        <f>(('Base original'!AJ97-'Base original'!AL97)/('Base original'!AJ85-'Base original'!AL85)*100-100)*(('Base original'!AJ85-'Base original'!AL85)/'Base original'!AN85)</f>
        <v>-5.3650302117666616E-2</v>
      </c>
      <c r="AR93" s="13">
        <f>(('Base original'!AK97-'Base original'!AM97)/('Base original'!AK85-'Base original'!AM85)*100-100)*(('Base original'!AK85-'Base original'!AM85)/'Base original'!AN85)</f>
        <v>1.478496718213671E-2</v>
      </c>
      <c r="AS93" s="9">
        <f>('Base original'!AN97/'Base original'!AN85*100-100)*'Base original'!AN85/('Base original'!$AN85)</f>
        <v>6.7621287772605703</v>
      </c>
    </row>
    <row r="94" spans="1:45" ht="15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9">
        <f>'Base original'!G98</f>
        <v>25.74</v>
      </c>
      <c r="H94" s="13">
        <f>'Base original'!H98</f>
        <v>25.099909679211386</v>
      </c>
      <c r="I94" s="13">
        <f>'Base original'!I98</f>
        <v>16.218474186202549</v>
      </c>
      <c r="J94" s="9">
        <f>'Base original'!J98</f>
        <v>35.47639021779635</v>
      </c>
      <c r="K94" s="9">
        <f>'Base original'!K98</f>
        <v>9.2200000000000006</v>
      </c>
      <c r="L94" s="13">
        <f>'Base original'!L98</f>
        <v>7.1537193513329651</v>
      </c>
      <c r="M94" s="9">
        <f>'Base original'!M98</f>
        <v>11.11862965641018</v>
      </c>
      <c r="N94" s="9">
        <f>'Base original'!N98</f>
        <v>1.52</v>
      </c>
      <c r="O94" s="13">
        <f>'Base original'!O98</f>
        <v>1.2766490627366318</v>
      </c>
      <c r="P94" s="9">
        <f>'Base original'!P98</f>
        <v>1.8876556355107634</v>
      </c>
      <c r="Q94" s="11">
        <f>'Base original'!Q98</f>
        <v>4.53</v>
      </c>
      <c r="R94" s="13">
        <f>('Base original'!S98/'Base original'!S86*100-100)*'Base original'!S86/'Base original'!$V86</f>
        <v>2.8651579520819395</v>
      </c>
      <c r="S94" s="13">
        <f>('Base original'!T98/'Base original'!T86*100-100)*'Base original'!T86/'Base original'!$V86</f>
        <v>4.3175264027059344</v>
      </c>
      <c r="T94" s="13">
        <f>('Base original'!U98/'Base original'!U86*100-100)*'Base original'!U86/'Base original'!$V86</f>
        <v>2.2435150266726915</v>
      </c>
      <c r="U94" s="9">
        <f>('Base original'!V98/'Base original'!V86*100-100)*'Base original'!V86/'Base original'!$V86</f>
        <v>9.4261993814605631</v>
      </c>
      <c r="V94" s="13">
        <f>('Base original'!V98/'Base original'!V86*100-100)*'Base original'!V86/('Base original'!$AC86)</f>
        <v>2.4614492925355989</v>
      </c>
      <c r="W94" s="13">
        <f>('Base original'!W98/'Base original'!W86*100-100)*'Base original'!W86/('Base original'!$AC86)</f>
        <v>6.0521029499112018</v>
      </c>
      <c r="X94" s="13">
        <f>('Base original'!X98/'Base original'!X86*100-100)*'Base original'!X86/('Base original'!$AC86)</f>
        <v>0.25599144678555413</v>
      </c>
      <c r="Y94" s="13">
        <f>('Base original'!Y98/'Base original'!Y86*100-100)*'Base original'!Y86/('Base original'!$AC86)</f>
        <v>1.1370185145243048</v>
      </c>
      <c r="Z94" s="13">
        <f>('Base original'!Z98/'Base original'!Z86*100-100)*'Base original'!Z86/('Base original'!$AC86)</f>
        <v>8.3104062198025144E-2</v>
      </c>
      <c r="AA94" s="13">
        <f>-('Base original'!AA98/'Base original'!AA86*100-100)*'Base original'!AA86/('Base original'!$AC86)</f>
        <v>-0.79322946143114281</v>
      </c>
      <c r="AB94" s="13">
        <f>-('Base original'!AB98/'Base original'!AB86*100-100)*'Base original'!AB86/('Base original'!$AC86)</f>
        <v>-4.0279626150535094E-3</v>
      </c>
      <c r="AC94" s="13">
        <f>(('Base original'!Y98-'Base original'!AA98)/('Base original'!Y86-'Base original'!AA86)*100-100)*(('Base original'!Y86-'Base original'!AA86)/'Base original'!AC86)</f>
        <v>0.34378905309316354</v>
      </c>
      <c r="AD94" s="13">
        <f>(('Base original'!Z98-'Base original'!AB98)/('Base original'!Z86-'Base original'!AB86)*100-100)*(('Base original'!Z86-'Base original'!AB86)/'Base original'!AC86)</f>
        <v>7.9076099582971696E-2</v>
      </c>
      <c r="AE94" s="9">
        <f>('Base original'!AC98/'Base original'!AC86*100-100)*'Base original'!AC86/('Base original'!$AC86)</f>
        <v>9.1924088419085024</v>
      </c>
      <c r="AF94" s="13">
        <f>('Base original'!AC98/'Base original'!AC86*100-100)*'Base original'!AC86/('Base original'!$AN86)</f>
        <v>5.3313171464023679</v>
      </c>
      <c r="AG94" s="13">
        <f>('Base original'!AD98/'Base original'!AD86*100-100)*'Base original'!AD86/('Base original'!$AN86)</f>
        <v>0.48594373492484949</v>
      </c>
      <c r="AH94" s="13">
        <f>('Base original'!AE98/'Base original'!AE86*100-100)*'Base original'!AE86/('Base original'!$AN86)</f>
        <v>0.32128223667253519</v>
      </c>
      <c r="AI94" s="13">
        <f>('Base original'!AF98/'Base original'!AF86*100-100)*'Base original'!AF86/('Base original'!$AN86)</f>
        <v>1.2637753411978938</v>
      </c>
      <c r="AJ94" s="13">
        <f>('Base original'!AG98/'Base original'!AG86*100-100)*'Base original'!AG86/('Base original'!$AN86)</f>
        <v>-0.62764098888556286</v>
      </c>
      <c r="AK94" s="13">
        <f>('Base original'!AH98/'Base original'!AH86*100-100)*'Base original'!AH86/('Base original'!$AN86)</f>
        <v>-4.3288768472206848E-2</v>
      </c>
      <c r="AL94" s="13">
        <f>('Base original'!AI98/'Base original'!AI86*100-100)*'Base original'!AI86/('Base original'!$AN86)</f>
        <v>0.48905444373876705</v>
      </c>
      <c r="AM94" s="13">
        <f>('Base original'!AJ98/'Base original'!AJ86*100-100)*'Base original'!AJ86/('Base original'!$AN86)</f>
        <v>-0.16979345828193934</v>
      </c>
      <c r="AN94" s="13">
        <f>('Base original'!AK98/'Base original'!AK86*100-100)*'Base original'!AK86/('Base original'!$AN86)</f>
        <v>1.7662358329982586E-2</v>
      </c>
      <c r="AO94" s="13">
        <f>-('Base original'!AL98/'Base original'!AL86*100-100)*'Base original'!AL86/('Base original'!$AN86)</f>
        <v>-0.13200568680753286</v>
      </c>
      <c r="AP94" s="13">
        <f>-('Base original'!AM98/'Base original'!AM86*100-100)*'Base original'!AM86/('Base original'!$AN86)</f>
        <v>-7.9097691720105209E-3</v>
      </c>
      <c r="AQ94" s="13">
        <f>(('Base original'!AJ98-'Base original'!AL98)/('Base original'!AJ86-'Base original'!AL86)*100-100)*(('Base original'!AJ86-'Base original'!AL86)/'Base original'!AN86)</f>
        <v>-0.30179914508947242</v>
      </c>
      <c r="AR94" s="13">
        <f>(('Base original'!AK98-'Base original'!AM98)/('Base original'!AK86-'Base original'!AM86)*100-100)*(('Base original'!AK86-'Base original'!AM86)/'Base original'!AN86)</f>
        <v>9.7525891579721517E-3</v>
      </c>
      <c r="AS94" s="9">
        <f>('Base original'!AN98/'Base original'!AN86*100-100)*'Base original'!AN86/('Base original'!$AN86)</f>
        <v>6.9283965896471216</v>
      </c>
    </row>
    <row r="95" spans="1:45" ht="15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9">
        <f>'Base original'!G99</f>
        <v>26.62</v>
      </c>
      <c r="H95" s="13">
        <f>'Base original'!H99</f>
        <v>27.214571884394715</v>
      </c>
      <c r="I95" s="13">
        <f>'Base original'!I99</f>
        <v>16.350231273634741</v>
      </c>
      <c r="J95" s="9">
        <f>'Base original'!J99</f>
        <v>35.79288413008841</v>
      </c>
      <c r="K95" s="9">
        <f>'Base original'!K99</f>
        <v>9.1300000000000008</v>
      </c>
      <c r="L95" s="13">
        <f>'Base original'!L99</f>
        <v>7.0924092152010729</v>
      </c>
      <c r="M95" s="9">
        <f>'Base original'!M99</f>
        <v>10.892780111542804</v>
      </c>
      <c r="N95" s="9">
        <f>'Base original'!N99</f>
        <v>1.44</v>
      </c>
      <c r="O95" s="13">
        <f>'Base original'!O99</f>
        <v>1.1652457123381132</v>
      </c>
      <c r="P95" s="9">
        <f>'Base original'!P99</f>
        <v>1.9833324124911127</v>
      </c>
      <c r="Q95" s="11">
        <f>'Base original'!Q99</f>
        <v>4.51</v>
      </c>
      <c r="R95" s="13">
        <f>('Base original'!S99/'Base original'!S87*100-100)*'Base original'!S87/'Base original'!$V87</f>
        <v>3.1317613663531367</v>
      </c>
      <c r="S95" s="13">
        <f>('Base original'!T99/'Base original'!T87*100-100)*'Base original'!T87/'Base original'!$V87</f>
        <v>4.4123865670061599</v>
      </c>
      <c r="T95" s="13">
        <f>('Base original'!U99/'Base original'!U87*100-100)*'Base original'!U87/'Base original'!$V87</f>
        <v>1.1635420295497849</v>
      </c>
      <c r="U95" s="9">
        <f>('Base original'!V99/'Base original'!V87*100-100)*'Base original'!V87/'Base original'!$V87</f>
        <v>8.7076899629090718</v>
      </c>
      <c r="V95" s="13">
        <f>('Base original'!V99/'Base original'!V87*100-100)*'Base original'!V87/('Base original'!$AC87)</f>
        <v>2.2903043375725542</v>
      </c>
      <c r="W95" s="13">
        <f>('Base original'!W99/'Base original'!W87*100-100)*'Base original'!W87/('Base original'!$AC87)</f>
        <v>6.1005513918877812</v>
      </c>
      <c r="X95" s="13">
        <f>('Base original'!X99/'Base original'!X87*100-100)*'Base original'!X87/('Base original'!$AC87)</f>
        <v>0.23916622050623965</v>
      </c>
      <c r="Y95" s="13">
        <f>('Base original'!Y99/'Base original'!Y87*100-100)*'Base original'!Y87/('Base original'!$AC87)</f>
        <v>4.0827207511908767</v>
      </c>
      <c r="Z95" s="13">
        <f>('Base original'!Z99/'Base original'!Z87*100-100)*'Base original'!Z87/('Base original'!$AC87)</f>
        <v>6.1716615594888405E-2</v>
      </c>
      <c r="AA95" s="13">
        <f>-('Base original'!AA99/'Base original'!AA87*100-100)*'Base original'!AA87/('Base original'!$AC87)</f>
        <v>-3.1178688144685931</v>
      </c>
      <c r="AB95" s="13">
        <f>-('Base original'!AB99/'Base original'!AB87*100-100)*'Base original'!AB87/('Base original'!$AC87)</f>
        <v>-6.8640694449380738E-3</v>
      </c>
      <c r="AC95" s="13">
        <f>(('Base original'!Y99-'Base original'!AA99)/('Base original'!Y87-'Base original'!AA87)*100-100)*(('Base original'!Y87-'Base original'!AA87)/'Base original'!AC87)</f>
        <v>0.96485193672228575</v>
      </c>
      <c r="AD95" s="13">
        <f>(('Base original'!Z99-'Base original'!AB99)/('Base original'!Z87-'Base original'!AB87)*100-100)*(('Base original'!Z87-'Base original'!AB87)/'Base original'!AC87)</f>
        <v>5.4852546149950332E-2</v>
      </c>
      <c r="AE95" s="9">
        <f>('Base original'!AC99/'Base original'!AC87*100-100)*'Base original'!AC87/('Base original'!$AC87)</f>
        <v>9.6497264328388184</v>
      </c>
      <c r="AF95" s="13">
        <f>('Base original'!AC99/'Base original'!AC87*100-100)*'Base original'!AC87/('Base original'!$AN87)</f>
        <v>5.634299642117873</v>
      </c>
      <c r="AG95" s="13">
        <f>('Base original'!AD99/'Base original'!AD87*100-100)*'Base original'!AD87/('Base original'!$AN87)</f>
        <v>0.6615272315713312</v>
      </c>
      <c r="AH95" s="13">
        <f>('Base original'!AE99/'Base original'!AE87*100-100)*'Base original'!AE87/('Base original'!$AN87)</f>
        <v>0.62119084490121368</v>
      </c>
      <c r="AI95" s="13">
        <f>('Base original'!AF99/'Base original'!AF87*100-100)*'Base original'!AF87/('Base original'!$AN87)</f>
        <v>1.580829363481933</v>
      </c>
      <c r="AJ95" s="13">
        <f>('Base original'!AG99/'Base original'!AG87*100-100)*'Base original'!AG87/('Base original'!$AN87)</f>
        <v>-0.51808793285615029</v>
      </c>
      <c r="AK95" s="13">
        <f>('Base original'!AH99/'Base original'!AH87*100-100)*'Base original'!AH87/('Base original'!$AN87)</f>
        <v>-3.7618954754458415E-2</v>
      </c>
      <c r="AL95" s="13">
        <f>('Base original'!AI99/'Base original'!AI87*100-100)*'Base original'!AI87/('Base original'!$AN87)</f>
        <v>0.48153767762304128</v>
      </c>
      <c r="AM95" s="13">
        <f>('Base original'!AJ99/'Base original'!AJ87*100-100)*'Base original'!AJ87/('Base original'!$AN87)</f>
        <v>-2.3293756091975627E-2</v>
      </c>
      <c r="AN95" s="13">
        <f>('Base original'!AK99/'Base original'!AK87*100-100)*'Base original'!AK87/('Base original'!$AN87)</f>
        <v>3.0695024011903778E-2</v>
      </c>
      <c r="AO95" s="13">
        <f>-('Base original'!AL99/'Base original'!AL87*100-100)*'Base original'!AL87/('Base original'!$AN87)</f>
        <v>-0.37005472008525941</v>
      </c>
      <c r="AP95" s="13">
        <f>-('Base original'!AM99/'Base original'!AM87*100-100)*'Base original'!AM87/('Base original'!$AN87)</f>
        <v>-1.239065756740442E-2</v>
      </c>
      <c r="AQ95" s="13">
        <f>(('Base original'!AJ99-'Base original'!AL99)/('Base original'!AJ87-'Base original'!AL87)*100-100)*(('Base original'!AJ87-'Base original'!AL87)/'Base original'!AN87)</f>
        <v>-0.3933484761772354</v>
      </c>
      <c r="AR95" s="13">
        <f>(('Base original'!AK99-'Base original'!AM99)/('Base original'!AK87-'Base original'!AM87)*100-100)*(('Base original'!AK87-'Base original'!AM87)/'Base original'!AN87)</f>
        <v>1.8304366444499353E-2</v>
      </c>
      <c r="AS95" s="9">
        <f>('Base original'!AN99/'Base original'!AN87*100-100)*'Base original'!AN87/('Base original'!$AN87)</f>
        <v>8.0486337623520541</v>
      </c>
    </row>
    <row r="96" spans="1:45" ht="15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9">
        <f>'Base original'!G100</f>
        <v>26.36</v>
      </c>
      <c r="H96" s="13">
        <f>'Base original'!H100</f>
        <v>28.022812697517871</v>
      </c>
      <c r="I96" s="13">
        <f>'Base original'!I100</f>
        <v>15.956952948129221</v>
      </c>
      <c r="J96" s="9">
        <f>'Base original'!J100</f>
        <v>36.183460757486131</v>
      </c>
      <c r="K96" s="9">
        <f>'Base original'!K100</f>
        <v>9.0359999999999996</v>
      </c>
      <c r="L96" s="13">
        <f>'Base original'!L100</f>
        <v>7.004507965268493</v>
      </c>
      <c r="M96" s="9">
        <f>'Base original'!M100</f>
        <v>11.069089415975037</v>
      </c>
      <c r="N96" s="9">
        <f>'Base original'!N100</f>
        <v>1.43</v>
      </c>
      <c r="O96" s="13">
        <f>'Base original'!O100</f>
        <v>1.1594420622293382</v>
      </c>
      <c r="P96" s="9">
        <f>'Base original'!P100</f>
        <v>1.8839872119990264</v>
      </c>
      <c r="Q96" s="11">
        <f>'Base original'!Q100</f>
        <v>4.45</v>
      </c>
      <c r="R96" s="13">
        <f>('Base original'!S100/'Base original'!S88*100-100)*'Base original'!S88/'Base original'!$V88</f>
        <v>2.9669411335491698</v>
      </c>
      <c r="S96" s="13">
        <f>('Base original'!T100/'Base original'!T88*100-100)*'Base original'!T88/'Base original'!$V88</f>
        <v>5.5070927396242597</v>
      </c>
      <c r="T96" s="13">
        <f>('Base original'!U100/'Base original'!U88*100-100)*'Base original'!U88/'Base original'!$V88</f>
        <v>4.2418621933028469</v>
      </c>
      <c r="U96" s="9">
        <f>('Base original'!V100/'Base original'!V88*100-100)*'Base original'!V88/'Base original'!$V88</f>
        <v>12.715896066476276</v>
      </c>
      <c r="V96" s="13">
        <f>('Base original'!V100/'Base original'!V88*100-100)*'Base original'!V88/('Base original'!$AC88)</f>
        <v>3.2805538692596428</v>
      </c>
      <c r="W96" s="13">
        <f>('Base original'!W100/'Base original'!W88*100-100)*'Base original'!W88/('Base original'!$AC88)</f>
        <v>6.4979614269867305</v>
      </c>
      <c r="X96" s="13">
        <f>('Base original'!X100/'Base original'!X88*100-100)*'Base original'!X88/('Base original'!$AC88)</f>
        <v>0.1436935199164997</v>
      </c>
      <c r="Y96" s="13">
        <f>('Base original'!Y100/'Base original'!Y88*100-100)*'Base original'!Y88/('Base original'!$AC88)</f>
        <v>2.8123561669738191</v>
      </c>
      <c r="Z96" s="13">
        <f>('Base original'!Z100/'Base original'!Z88*100-100)*'Base original'!Z88/('Base original'!$AC88)</f>
        <v>4.4325782029256654E-3</v>
      </c>
      <c r="AA96" s="13">
        <f>-('Base original'!AA100/'Base original'!AA88*100-100)*'Base original'!AA88/('Base original'!$AC88)</f>
        <v>-2.0549908179295699</v>
      </c>
      <c r="AB96" s="13">
        <f>-('Base original'!AB100/'Base original'!AB88*100-100)*'Base original'!AB88/('Base original'!$AC88)</f>
        <v>-1.3283954495683037E-2</v>
      </c>
      <c r="AC96" s="13">
        <f>(('Base original'!Y100-'Base original'!AA100)/('Base original'!Y88-'Base original'!AA88)*100-100)*(('Base original'!Y88-'Base original'!AA88)/'Base original'!AC88)</f>
        <v>0.75736534904424702</v>
      </c>
      <c r="AD96" s="13">
        <f>(('Base original'!Z100-'Base original'!AB100)/('Base original'!Z88-'Base original'!AB88)*100-100)*(('Base original'!Z88-'Base original'!AB88)/'Base original'!AC88)</f>
        <v>-8.851376292757375E-3</v>
      </c>
      <c r="AE96" s="9">
        <f>('Base original'!AC100/'Base original'!AC88*100-100)*'Base original'!AC88/('Base original'!$AC88)</f>
        <v>10.670722788914361</v>
      </c>
      <c r="AF96" s="13">
        <f>('Base original'!AC100/'Base original'!AC88*100-100)*'Base original'!AC88/('Base original'!$AN88)</f>
        <v>6.2650762667488182</v>
      </c>
      <c r="AG96" s="13">
        <f>('Base original'!AD100/'Base original'!AD88*100-100)*'Base original'!AD88/('Base original'!$AN88)</f>
        <v>0.97482014153526297</v>
      </c>
      <c r="AH96" s="13">
        <f>('Base original'!AE100/'Base original'!AE88*100-100)*'Base original'!AE88/('Base original'!$AN88)</f>
        <v>0.45600842811964082</v>
      </c>
      <c r="AI96" s="13">
        <f>('Base original'!AF100/'Base original'!AF88*100-100)*'Base original'!AF88/('Base original'!$AN88)</f>
        <v>1.8376387897502027</v>
      </c>
      <c r="AJ96" s="13">
        <f>('Base original'!AG100/'Base original'!AG88*100-100)*'Base original'!AG88/('Base original'!$AN88)</f>
        <v>-0.53647431554470493</v>
      </c>
      <c r="AK96" s="13">
        <f>('Base original'!AH100/'Base original'!AH88*100-100)*'Base original'!AH88/('Base original'!$AN88)</f>
        <v>-3.7641531125052786E-2</v>
      </c>
      <c r="AL96" s="13">
        <f>('Base original'!AI100/'Base original'!AI88*100-100)*'Base original'!AI88/('Base original'!$AN88)</f>
        <v>0.50344082260768996</v>
      </c>
      <c r="AM96" s="13">
        <f>('Base original'!AJ100/'Base original'!AJ88*100-100)*'Base original'!AJ88/('Base original'!$AN88)</f>
        <v>0.11235123616712511</v>
      </c>
      <c r="AN96" s="13">
        <f>('Base original'!AK100/'Base original'!AK88*100-100)*'Base original'!AK88/('Base original'!$AN88)</f>
        <v>3.4885716868060822E-2</v>
      </c>
      <c r="AO96" s="13">
        <f>-('Base original'!AL100/'Base original'!AL88*100-100)*'Base original'!AL88/('Base original'!$AN88)</f>
        <v>-0.17470054230070683</v>
      </c>
      <c r="AP96" s="13">
        <f>-('Base original'!AM100/'Base original'!AM88*100-100)*'Base original'!AM88/('Base original'!$AN88)</f>
        <v>-1.1770066582126188E-2</v>
      </c>
      <c r="AQ96" s="13">
        <f>(('Base original'!AJ100-'Base original'!AL100)/('Base original'!AJ88-'Base original'!AL88)*100-100)*(('Base original'!AJ88-'Base original'!AL88)/'Base original'!AN88)</f>
        <v>-6.2349306133581604E-2</v>
      </c>
      <c r="AR96" s="13">
        <f>(('Base original'!AK100-'Base original'!AM100)/('Base original'!AK88-'Base original'!AM88)*100-100)*(('Base original'!AK88-'Base original'!AM88)/'Base original'!AN88)</f>
        <v>2.3115650285934632E-2</v>
      </c>
      <c r="AS96" s="9">
        <f>('Base original'!AN100/'Base original'!AN88*100-100)*'Base original'!AN88/('Base original'!$AN88)</f>
        <v>9.4236349462442082</v>
      </c>
    </row>
    <row r="97" spans="1:45" ht="15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9">
        <f>'Base original'!G101</f>
        <v>26.99</v>
      </c>
      <c r="H97" s="13">
        <f>'Base original'!H101</f>
        <v>28.251789521882767</v>
      </c>
      <c r="I97" s="13">
        <f>'Base original'!I101</f>
        <v>16.277407031945078</v>
      </c>
      <c r="J97" s="9">
        <f>'Base original'!J101</f>
        <v>36.195445698235588</v>
      </c>
      <c r="K97" s="9">
        <f>'Base original'!K101</f>
        <v>9.2200000000000006</v>
      </c>
      <c r="L97" s="13">
        <f>'Base original'!L101</f>
        <v>7.2360119466197137</v>
      </c>
      <c r="M97" s="9">
        <f>'Base original'!M101</f>
        <v>11.11571503580709</v>
      </c>
      <c r="N97" s="9">
        <f>'Base original'!N101</f>
        <v>1.48</v>
      </c>
      <c r="O97" s="13">
        <f>'Base original'!O101</f>
        <v>1.282517036762912</v>
      </c>
      <c r="P97" s="9">
        <f>'Base original'!P101</f>
        <v>1.7922752793318626</v>
      </c>
      <c r="Q97" s="11">
        <f>'Base original'!Q101</f>
        <v>4.46</v>
      </c>
      <c r="R97" s="13">
        <f>('Base original'!S101/'Base original'!S89*100-100)*'Base original'!S89/'Base original'!$V89</f>
        <v>2.8628964584054168</v>
      </c>
      <c r="S97" s="13">
        <f>('Base original'!T101/'Base original'!T89*100-100)*'Base original'!T89/'Base original'!$V89</f>
        <v>5.7899538588660038</v>
      </c>
      <c r="T97" s="13">
        <f>('Base original'!U101/'Base original'!U89*100-100)*'Base original'!U89/'Base original'!$V89</f>
        <v>5.0273538701420026</v>
      </c>
      <c r="U97" s="9">
        <f>('Base original'!V101/'Base original'!V89*100-100)*'Base original'!V89/'Base original'!$V89</f>
        <v>13.680204187413423</v>
      </c>
      <c r="V97" s="13">
        <f>('Base original'!V101/'Base original'!V89*100-100)*'Base original'!V89/('Base original'!$AC89)</f>
        <v>3.4595499990794076</v>
      </c>
      <c r="W97" s="13">
        <f>('Base original'!W101/'Base original'!W89*100-100)*'Base original'!W89/('Base original'!$AC89)</f>
        <v>5.470432816838688</v>
      </c>
      <c r="X97" s="13">
        <f>('Base original'!X101/'Base original'!X89*100-100)*'Base original'!X89/('Base original'!$AC89)</f>
        <v>0.21393596007387666</v>
      </c>
      <c r="Y97" s="13">
        <f>('Base original'!Y101/'Base original'!Y89*100-100)*'Base original'!Y89/('Base original'!$AC89)</f>
        <v>0.8594180289841804</v>
      </c>
      <c r="Z97" s="13">
        <f>('Base original'!Z101/'Base original'!Z89*100-100)*'Base original'!Z89/('Base original'!$AC89)</f>
        <v>7.4001799681669084E-3</v>
      </c>
      <c r="AA97" s="13">
        <f>-('Base original'!AA101/'Base original'!AA89*100-100)*'Base original'!AA89/('Base original'!$AC89)</f>
        <v>-0.29105722942297163</v>
      </c>
      <c r="AB97" s="13">
        <f>-('Base original'!AB101/'Base original'!AB89*100-100)*'Base original'!AB89/('Base original'!$AC89)</f>
        <v>-1.3938628129405368E-2</v>
      </c>
      <c r="AC97" s="13">
        <f>(('Base original'!Y101-'Base original'!AA101)/('Base original'!Y89-'Base original'!AA89)*100-100)*(('Base original'!Y89-'Base original'!AA89)/'Base original'!AC89)</f>
        <v>0.56836079956121111</v>
      </c>
      <c r="AD97" s="13">
        <f>(('Base original'!Z101-'Base original'!AB101)/('Base original'!Z89-'Base original'!AB89)*100-100)*(('Base original'!Z89-'Base original'!AB89)/'Base original'!AC89)</f>
        <v>-6.538448161238419E-3</v>
      </c>
      <c r="AE97" s="9">
        <f>('Base original'!AC101/'Base original'!AC89*100-100)*'Base original'!AC89/('Base original'!$AC89)</f>
        <v>9.7057411273919314</v>
      </c>
      <c r="AF97" s="13">
        <f>('Base original'!AC101/'Base original'!AC89*100-100)*'Base original'!AC89/('Base original'!$AN89)</f>
        <v>5.7579947339816266</v>
      </c>
      <c r="AG97" s="13">
        <f>('Base original'!AD101/'Base original'!AD89*100-100)*'Base original'!AD89/('Base original'!$AN89)</f>
        <v>1.457990904178091</v>
      </c>
      <c r="AH97" s="13">
        <f>('Base original'!AE101/'Base original'!AE89*100-100)*'Base original'!AE89/('Base original'!$AN89)</f>
        <v>0.66278259843389775</v>
      </c>
      <c r="AI97" s="13">
        <f>('Base original'!AF101/'Base original'!AF89*100-100)*'Base original'!AF89/('Base original'!$AN89)</f>
        <v>2.0085991949507047</v>
      </c>
      <c r="AJ97" s="13">
        <f>('Base original'!AG101/'Base original'!AG89*100-100)*'Base original'!AG89/('Base original'!$AN89)</f>
        <v>-0.58146859873637669</v>
      </c>
      <c r="AK97" s="13">
        <f>('Base original'!AH101/'Base original'!AH89*100-100)*'Base original'!AH89/('Base original'!$AN89)</f>
        <v>-3.1942789285557931E-2</v>
      </c>
      <c r="AL97" s="13">
        <f>('Base original'!AI101/'Base original'!AI89*100-100)*'Base original'!AI89/('Base original'!$AN89)</f>
        <v>0.44460770820490469</v>
      </c>
      <c r="AM97" s="13">
        <f>('Base original'!AJ101/'Base original'!AJ89*100-100)*'Base original'!AJ89/('Base original'!$AN89)</f>
        <v>0.31124374361917528</v>
      </c>
      <c r="AN97" s="13">
        <f>('Base original'!AK101/'Base original'!AK89*100-100)*'Base original'!AK89/('Base original'!$AN89)</f>
        <v>3.412871093344607E-2</v>
      </c>
      <c r="AO97" s="13">
        <f>-('Base original'!AL101/'Base original'!AL89*100-100)*'Base original'!AL89/('Base original'!$AN89)</f>
        <v>-0.18763110769522715</v>
      </c>
      <c r="AP97" s="13">
        <f>-('Base original'!AM101/'Base original'!AM89*100-100)*'Base original'!AM89/('Base original'!$AN89)</f>
        <v>-1.0923563348362373E-2</v>
      </c>
      <c r="AQ97" s="13">
        <f>(('Base original'!AJ101-'Base original'!AL101)/('Base original'!AJ89-'Base original'!AL89)*100-100)*(('Base original'!AJ89-'Base original'!AL89)/'Base original'!AN89)</f>
        <v>0.12361263592394808</v>
      </c>
      <c r="AR97" s="13">
        <f>(('Base original'!AK101-'Base original'!AM101)/('Base original'!AK89-'Base original'!AM89)*100-100)*(('Base original'!AK89-'Base original'!AM89)/'Base original'!AN89)</f>
        <v>2.320514758508364E-2</v>
      </c>
      <c r="AS97" s="9">
        <f>('Base original'!AN101/'Base original'!AN89*100-100)*'Base original'!AN89/('Base original'!$AN89)</f>
        <v>9.8653815352363097</v>
      </c>
    </row>
    <row r="98" spans="1:45" ht="15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9">
        <f>'Base original'!G102</f>
        <v>27.410764499772498</v>
      </c>
      <c r="H98" s="13">
        <f>'Base original'!H102</f>
        <v>31.846919797108157</v>
      </c>
      <c r="I98" s="13">
        <f>'Base original'!I102</f>
        <v>15.591562672046479</v>
      </c>
      <c r="J98" s="9">
        <f>'Base original'!J102</f>
        <v>35.902965937685209</v>
      </c>
      <c r="K98" s="9">
        <f>'Base original'!K102</f>
        <v>8.8965493557184914</v>
      </c>
      <c r="L98" s="13">
        <f>'Base original'!L102</f>
        <v>7.125036704190963</v>
      </c>
      <c r="M98" s="9">
        <f>'Base original'!M102</f>
        <v>10.6665350824013</v>
      </c>
      <c r="N98" s="9">
        <f>'Base original'!N102</f>
        <v>1.6821505055583721</v>
      </c>
      <c r="O98" s="13">
        <f>'Base original'!O102</f>
        <v>1.5204008062693743</v>
      </c>
      <c r="P98" s="9">
        <f>'Base original'!P102</f>
        <v>1.8796683960316261</v>
      </c>
      <c r="Q98" s="11">
        <f>'Base original'!Q102</f>
        <v>4.49</v>
      </c>
      <c r="R98" s="13">
        <f>('Base original'!S102/'Base original'!S90*100-100)*'Base original'!S90/'Base original'!$V90</f>
        <v>2.7381737871115992</v>
      </c>
      <c r="S98" s="13">
        <f>('Base original'!T102/'Base original'!T90*100-100)*'Base original'!T90/'Base original'!$V90</f>
        <v>7.0786175512168468</v>
      </c>
      <c r="T98" s="13">
        <f>('Base original'!U102/'Base original'!U90*100-100)*'Base original'!U90/'Base original'!$V90</f>
        <v>4.9899287459477737</v>
      </c>
      <c r="U98" s="9">
        <f>('Base original'!V102/'Base original'!V90*100-100)*'Base original'!V90/'Base original'!$V90</f>
        <v>14.806720084276193</v>
      </c>
      <c r="V98" s="13">
        <f>('Base original'!V102/'Base original'!V90*100-100)*'Base original'!V90/('Base original'!$AC90)</f>
        <v>3.7121679037336976</v>
      </c>
      <c r="W98" s="13">
        <f>('Base original'!W102/'Base original'!W90*100-100)*'Base original'!W90/('Base original'!$AC90)</f>
        <v>7.6770881586914079</v>
      </c>
      <c r="X98" s="13">
        <f>('Base original'!X102/'Base original'!X90*100-100)*'Base original'!X90/('Base original'!$AC90)</f>
        <v>0.16958606730660636</v>
      </c>
      <c r="Y98" s="13">
        <f>('Base original'!Y102/'Base original'!Y90*100-100)*'Base original'!Y90/('Base original'!$AC90)</f>
        <v>1.9969627966876171</v>
      </c>
      <c r="Z98" s="13">
        <f>('Base original'!Z102/'Base original'!Z90*100-100)*'Base original'!Z90/('Base original'!$AC90)</f>
        <v>-1.0003770353171624E-2</v>
      </c>
      <c r="AA98" s="13">
        <f>-('Base original'!AA102/'Base original'!AA90*100-100)*'Base original'!AA90/('Base original'!$AC90)</f>
        <v>-0.92935029931358615</v>
      </c>
      <c r="AB98" s="13">
        <f>-('Base original'!AB102/'Base original'!AB90*100-100)*'Base original'!AB90/('Base original'!$AC90)</f>
        <v>-1.1766431923585553E-2</v>
      </c>
      <c r="AC98" s="13">
        <f>(('Base original'!Y102-'Base original'!AA102)/('Base original'!Y90-'Base original'!AA90)*100-100)*(('Base original'!Y90-'Base original'!AA90)/'Base original'!AC90)</f>
        <v>1.067612497374032</v>
      </c>
      <c r="AD98" s="13">
        <f>(('Base original'!Z102-'Base original'!AB102)/('Base original'!Z90-'Base original'!AB90)*100-100)*(('Base original'!Z90-'Base original'!AB90)/'Base original'!AC90)</f>
        <v>-2.1770202276757251E-2</v>
      </c>
      <c r="AE98" s="9">
        <f>('Base original'!AC102/'Base original'!AC90*100-100)*'Base original'!AC90/('Base original'!$AC90)</f>
        <v>12.604684424828989</v>
      </c>
      <c r="AF98" s="13">
        <f>('Base original'!AC102/'Base original'!AC90*100-100)*'Base original'!AC90/('Base original'!$AN90)</f>
        <v>7.4087462608829124</v>
      </c>
      <c r="AG98" s="13">
        <f>('Base original'!AD102/'Base original'!AD90*100-100)*'Base original'!AD90/('Base original'!$AN90)</f>
        <v>1.9146007041782764</v>
      </c>
      <c r="AH98" s="13">
        <f>('Base original'!AE102/'Base original'!AE90*100-100)*'Base original'!AE90/('Base original'!$AN90)</f>
        <v>0.67107072185058658</v>
      </c>
      <c r="AI98" s="13">
        <f>('Base original'!AF102/'Base original'!AF90*100-100)*'Base original'!AF90/('Base original'!$AN90)</f>
        <v>2.2725653495664693</v>
      </c>
      <c r="AJ98" s="13">
        <f>('Base original'!AG102/'Base original'!AG90*100-100)*'Base original'!AG90/('Base original'!$AN90)</f>
        <v>-0.58567381831850507</v>
      </c>
      <c r="AK98" s="13">
        <f>('Base original'!AH102/'Base original'!AH90*100-100)*'Base original'!AH90/('Base original'!$AN90)</f>
        <v>-2.3649048201806997E-2</v>
      </c>
      <c r="AL98" s="13">
        <f>('Base original'!AI102/'Base original'!AI90*100-100)*'Base original'!AI90/('Base original'!$AN90)</f>
        <v>0.94748127703948792</v>
      </c>
      <c r="AM98" s="13">
        <f>('Base original'!AJ102/'Base original'!AJ90*100-100)*'Base original'!AJ90/('Base original'!$AN90)</f>
        <v>0.46173419075569261</v>
      </c>
      <c r="AN98" s="13">
        <f>('Base original'!AK102/'Base original'!AK90*100-100)*'Base original'!AK90/('Base original'!$AN90)</f>
        <v>3.608257766396588E-2</v>
      </c>
      <c r="AO98" s="13">
        <f>-('Base original'!AL102/'Base original'!AL90*100-100)*'Base original'!AL90/('Base original'!$AN90)</f>
        <v>-0.35083632475938425</v>
      </c>
      <c r="AP98" s="13">
        <f>-('Base original'!AM102/'Base original'!AM90*100-100)*'Base original'!AM90/('Base original'!$AN90)</f>
        <v>-1.3902005091806592E-2</v>
      </c>
      <c r="AQ98" s="13">
        <f>(('Base original'!AJ102-'Base original'!AL102)/('Base original'!AJ90-'Base original'!AL90)*100-100)*(('Base original'!AJ90-'Base original'!AL90)/'Base original'!AN90)</f>
        <v>0.1108978659963077</v>
      </c>
      <c r="AR98" s="13">
        <f>(('Base original'!AK102-'Base original'!AM102)/('Base original'!AK90-'Base original'!AM90)*100-100)*(('Base original'!AK90-'Base original'!AM90)/'Base original'!AN90)</f>
        <v>2.2180572572159277E-2</v>
      </c>
      <c r="AS98" s="9">
        <f>('Base original'!AN102/'Base original'!AN90*100-100)*'Base original'!AN90/('Base original'!$AN90)</f>
        <v>12.738219885565869</v>
      </c>
    </row>
    <row r="99" spans="1:45" ht="15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9">
        <f>'Base original'!G103</f>
        <v>27.456714660823657</v>
      </c>
      <c r="H99" s="13">
        <f>'Base original'!H103</f>
        <v>31.165323148352044</v>
      </c>
      <c r="I99" s="13">
        <f>'Base original'!I103</f>
        <v>14.20804883190101</v>
      </c>
      <c r="J99" s="9">
        <f>'Base original'!J103</f>
        <v>35.704905589331588</v>
      </c>
      <c r="K99" s="9">
        <f>'Base original'!K103</f>
        <v>9.2435012481818664</v>
      </c>
      <c r="L99" s="13">
        <f>'Base original'!L103</f>
        <v>6.8945340367623675</v>
      </c>
      <c r="M99" s="9">
        <f>'Base original'!M103</f>
        <v>11.022305956128957</v>
      </c>
      <c r="N99" s="9">
        <f>'Base original'!N103</f>
        <v>1.4553408483150525</v>
      </c>
      <c r="O99" s="13">
        <f>'Base original'!O103</f>
        <v>1.3135641342240492</v>
      </c>
      <c r="P99" s="9">
        <f>'Base original'!P103</f>
        <v>1.7691063868823258</v>
      </c>
      <c r="Q99" s="11">
        <f>'Base original'!Q103</f>
        <v>4.37</v>
      </c>
      <c r="R99" s="13">
        <f>('Base original'!S103/'Base original'!S91*100-100)*'Base original'!S91/'Base original'!$V91</f>
        <v>3.0314610843228289</v>
      </c>
      <c r="S99" s="13">
        <f>('Base original'!T103/'Base original'!T91*100-100)*'Base original'!T91/'Base original'!$V91</f>
        <v>5.9122943791738756</v>
      </c>
      <c r="T99" s="13">
        <f>('Base original'!U103/'Base original'!U91*100-100)*'Base original'!U91/'Base original'!$V91</f>
        <v>4.2819685153559446</v>
      </c>
      <c r="U99" s="9">
        <f>('Base original'!V103/'Base original'!V91*100-100)*'Base original'!V91/'Base original'!$V91</f>
        <v>13.225723978852642</v>
      </c>
      <c r="V99" s="13">
        <f>('Base original'!V103/'Base original'!V91*100-100)*'Base original'!V91/('Base original'!$AC91)</f>
        <v>3.461493707597727</v>
      </c>
      <c r="W99" s="13">
        <f>('Base original'!W103/'Base original'!W91*100-100)*'Base original'!W91/('Base original'!$AC91)</f>
        <v>8.2561632815694903</v>
      </c>
      <c r="X99" s="13">
        <f>('Base original'!X103/'Base original'!X91*100-100)*'Base original'!X91/('Base original'!$AC91)</f>
        <v>0.25719387241555941</v>
      </c>
      <c r="Y99" s="13">
        <f>('Base original'!Y103/'Base original'!Y91*100-100)*'Base original'!Y91/('Base original'!$AC91)</f>
        <v>2.105471736039898</v>
      </c>
      <c r="Z99" s="13">
        <f>('Base original'!Z103/'Base original'!Z91*100-100)*'Base original'!Z91/('Base original'!$AC91)</f>
        <v>-2.3866326104793376E-2</v>
      </c>
      <c r="AA99" s="13">
        <f>-('Base original'!AA103/'Base original'!AA91*100-100)*'Base original'!AA91/('Base original'!$AC91)</f>
        <v>-1.1397246138216022</v>
      </c>
      <c r="AB99" s="13">
        <f>-('Base original'!AB103/'Base original'!AB91*100-100)*'Base original'!AB91/('Base original'!$AC91)</f>
        <v>-1.7220942703456293E-2</v>
      </c>
      <c r="AC99" s="13">
        <f>(('Base original'!Y103-'Base original'!AA103)/('Base original'!Y91-'Base original'!AA91)*100-100)*(('Base original'!Y91-'Base original'!AA91)/'Base original'!AC91)</f>
        <v>0.9657471222182954</v>
      </c>
      <c r="AD99" s="13">
        <f>(('Base original'!Z103-'Base original'!AB103)/('Base original'!Z91-'Base original'!AB91)*100-100)*(('Base original'!Z91-'Base original'!AB91)/'Base original'!AC91)</f>
        <v>-4.1087268808249734E-2</v>
      </c>
      <c r="AE99" s="9">
        <f>('Base original'!AC103/'Base original'!AC91*100-100)*'Base original'!AC91/('Base original'!$AC91)</f>
        <v>12.899510714992829</v>
      </c>
      <c r="AF99" s="13">
        <f>('Base original'!AC103/'Base original'!AC91*100-100)*'Base original'!AC91/('Base original'!$AN91)</f>
        <v>7.5936134405109623</v>
      </c>
      <c r="AG99" s="13">
        <f>('Base original'!AD103/'Base original'!AD91*100-100)*'Base original'!AD91/('Base original'!$AN91)</f>
        <v>1.9894593653693238</v>
      </c>
      <c r="AH99" s="13">
        <f>('Base original'!AE103/'Base original'!AE91*100-100)*'Base original'!AE91/('Base original'!$AN91)</f>
        <v>0.83412449445877157</v>
      </c>
      <c r="AI99" s="13">
        <f>('Base original'!AF103/'Base original'!AF91*100-100)*'Base original'!AF91/('Base original'!$AN91)</f>
        <v>2.3681800597596112</v>
      </c>
      <c r="AJ99" s="13">
        <f>('Base original'!AG103/'Base original'!AG91*100-100)*'Base original'!AG91/('Base original'!$AN91)</f>
        <v>-0.53998076338874945</v>
      </c>
      <c r="AK99" s="13">
        <f>('Base original'!AH103/'Base original'!AH91*100-100)*'Base original'!AH91/('Base original'!$AN91)</f>
        <v>-2.2130091677829193E-2</v>
      </c>
      <c r="AL99" s="13">
        <f>('Base original'!AI103/'Base original'!AI91*100-100)*'Base original'!AI91/('Base original'!$AN91)</f>
        <v>1.3014854456268086</v>
      </c>
      <c r="AM99" s="13">
        <f>('Base original'!AJ103/'Base original'!AJ91*100-100)*'Base original'!AJ91/('Base original'!$AN91)</f>
        <v>0.38932267183358404</v>
      </c>
      <c r="AN99" s="13">
        <f>('Base original'!AK103/'Base original'!AK91*100-100)*'Base original'!AK91/('Base original'!$AN91)</f>
        <v>3.3922812812425776E-2</v>
      </c>
      <c r="AO99" s="13">
        <f>-('Base original'!AL103/'Base original'!AL91*100-100)*'Base original'!AL91/('Base original'!$AN91)</f>
        <v>-0.36619287879119672</v>
      </c>
      <c r="AP99" s="13">
        <f>-('Base original'!AM103/'Base original'!AM91*100-100)*'Base original'!AM91/('Base original'!$AN91)</f>
        <v>-1.6519020246763071E-2</v>
      </c>
      <c r="AQ99" s="13">
        <f>(('Base original'!AJ103-'Base original'!AL103)/('Base original'!AJ91-'Base original'!AL91)*100-100)*(('Base original'!AJ91-'Base original'!AL91)/'Base original'!AN91)</f>
        <v>2.3129793042386586E-2</v>
      </c>
      <c r="AR99" s="13">
        <f>(('Base original'!AK103-'Base original'!AM103)/('Base original'!AK91-'Base original'!AM91)*100-100)*(('Base original'!AK91-'Base original'!AM91)/'Base original'!AN91)</f>
        <v>1.7403792565662608E-2</v>
      </c>
      <c r="AS99" s="9">
        <f>('Base original'!AN103/'Base original'!AN91*100-100)*'Base original'!AN91/('Base original'!$AN91)</f>
        <v>13.565285536266941</v>
      </c>
    </row>
    <row r="100" spans="1:45" ht="15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9">
        <f>'Base original'!G104</f>
        <v>26.863969371184837</v>
      </c>
      <c r="H100" s="13">
        <f>'Base original'!H104</f>
        <v>29.728903353522245</v>
      </c>
      <c r="I100" s="13">
        <f>'Base original'!I104</f>
        <v>15.766727938179059</v>
      </c>
      <c r="J100" s="9">
        <f>'Base original'!J104</f>
        <v>35.537349645069781</v>
      </c>
      <c r="K100" s="9">
        <f>'Base original'!K104</f>
        <v>8.8171856697406028</v>
      </c>
      <c r="L100" s="13">
        <f>'Base original'!L104</f>
        <v>7.1883724453017619</v>
      </c>
      <c r="M100" s="9">
        <f>'Base original'!M104</f>
        <v>10.174885845762081</v>
      </c>
      <c r="N100" s="9">
        <f>'Base original'!N104</f>
        <v>1.6687795377367145</v>
      </c>
      <c r="O100" s="13">
        <f>'Base original'!O104</f>
        <v>1.5634216322485095</v>
      </c>
      <c r="P100" s="9">
        <f>'Base original'!P104</f>
        <v>1.7905766682535385</v>
      </c>
      <c r="Q100" s="11">
        <f>'Base original'!Q104</f>
        <v>4.3899999999999997</v>
      </c>
      <c r="R100" s="13">
        <f>('Base original'!S104/'Base original'!S92*100-100)*'Base original'!S92/'Base original'!$V92</f>
        <v>3.1478153330175647</v>
      </c>
      <c r="S100" s="13">
        <f>('Base original'!T104/'Base original'!T92*100-100)*'Base original'!T92/'Base original'!$V92</f>
        <v>5.988369772241775</v>
      </c>
      <c r="T100" s="13">
        <f>('Base original'!U104/'Base original'!U92*100-100)*'Base original'!U92/'Base original'!$V92</f>
        <v>2.2649186249375228</v>
      </c>
      <c r="U100" s="9">
        <f>('Base original'!V104/'Base original'!V92*100-100)*'Base original'!V92/'Base original'!$V92</f>
        <v>11.401103730196866</v>
      </c>
      <c r="V100" s="13">
        <f>('Base original'!V104/'Base original'!V92*100-100)*'Base original'!V92/('Base original'!$AC92)</f>
        <v>2.9070775480749114</v>
      </c>
      <c r="W100" s="13">
        <f>('Base original'!W104/'Base original'!W92*100-100)*'Base original'!W92/('Base original'!$AC92)</f>
        <v>7.5012495859988748</v>
      </c>
      <c r="X100" s="13">
        <f>('Base original'!X104/'Base original'!X92*100-100)*'Base original'!X92/('Base original'!$AC92)</f>
        <v>0.24262764740494744</v>
      </c>
      <c r="Y100" s="13">
        <f>('Base original'!Y104/'Base original'!Y92*100-100)*'Base original'!Y92/('Base original'!$AC92)</f>
        <v>2.1768707294405374</v>
      </c>
      <c r="Z100" s="13">
        <f>('Base original'!Z104/'Base original'!Z92*100-100)*'Base original'!Z92/('Base original'!$AC92)</f>
        <v>-7.0360128912328275E-3</v>
      </c>
      <c r="AA100" s="13">
        <f>-('Base original'!AA104/'Base original'!AA92*100-100)*'Base original'!AA92/('Base original'!$AC92)</f>
        <v>-1.7051058040711333</v>
      </c>
      <c r="AB100" s="13">
        <f>-('Base original'!AB104/'Base original'!AB92*100-100)*'Base original'!AB92/('Base original'!$AC92)</f>
        <v>-1.9631305419455576E-2</v>
      </c>
      <c r="AC100" s="13">
        <f>(('Base original'!Y104-'Base original'!AA104)/('Base original'!Y92-'Base original'!AA92)*100-100)*(('Base original'!Y92-'Base original'!AA92)/'Base original'!AC92)</f>
        <v>0.47176492536940595</v>
      </c>
      <c r="AD100" s="13">
        <f>(('Base original'!Z104-'Base original'!AB104)/('Base original'!Z92-'Base original'!AB92)*100-100)*(('Base original'!Z92-'Base original'!AB92)/'Base original'!AC92)</f>
        <v>-2.6667318310688304E-2</v>
      </c>
      <c r="AE100" s="9">
        <f>('Base original'!AC104/'Base original'!AC92*100-100)*'Base original'!AC92/('Base original'!$AC92)</f>
        <v>11.096052388537458</v>
      </c>
      <c r="AF100" s="13">
        <f>('Base original'!AC104/'Base original'!AC92*100-100)*'Base original'!AC92/('Base original'!$AN92)</f>
        <v>6.5456414179761122</v>
      </c>
      <c r="AG100" s="13">
        <f>('Base original'!AD104/'Base original'!AD92*100-100)*'Base original'!AD92/('Base original'!$AN92)</f>
        <v>1.7496978704824726</v>
      </c>
      <c r="AH100" s="13">
        <f>('Base original'!AE104/'Base original'!AE92*100-100)*'Base original'!AE92/('Base original'!$AN92)</f>
        <v>0.72186872264077417</v>
      </c>
      <c r="AI100" s="13">
        <f>('Base original'!AF104/'Base original'!AF92*100-100)*'Base original'!AF92/('Base original'!$AN92)</f>
        <v>2.513867985894374</v>
      </c>
      <c r="AJ100" s="13">
        <f>('Base original'!AG104/'Base original'!AG92*100-100)*'Base original'!AG92/('Base original'!$AN92)</f>
        <v>-0.39597418482956459</v>
      </c>
      <c r="AK100" s="13">
        <f>('Base original'!AH104/'Base original'!AH92*100-100)*'Base original'!AH92/('Base original'!$AN92)</f>
        <v>-2.0030906798298505E-2</v>
      </c>
      <c r="AL100" s="13">
        <f>('Base original'!AI104/'Base original'!AI92*100-100)*'Base original'!AI92/('Base original'!$AN92)</f>
        <v>1.2064496145895767</v>
      </c>
      <c r="AM100" s="13">
        <f>('Base original'!AJ104/'Base original'!AJ92*100-100)*'Base original'!AJ92/('Base original'!$AN92)</f>
        <v>0.42892409903415918</v>
      </c>
      <c r="AN100" s="13">
        <f>('Base original'!AK104/'Base original'!AK92*100-100)*'Base original'!AK92/('Base original'!$AN92)</f>
        <v>4.0978577326721395E-2</v>
      </c>
      <c r="AO100" s="13">
        <f>-('Base original'!AL104/'Base original'!AL92*100-100)*'Base original'!AL92/('Base original'!$AN92)</f>
        <v>-0.34008978286610098</v>
      </c>
      <c r="AP100" s="13">
        <f>-('Base original'!AM104/'Base original'!AM92*100-100)*'Base original'!AM92/('Base original'!$AN92)</f>
        <v>-1.7369116254935361E-2</v>
      </c>
      <c r="AQ100" s="13">
        <f>(('Base original'!AJ104-'Base original'!AL104)/('Base original'!AJ92-'Base original'!AL92)*100-100)*(('Base original'!AJ92-'Base original'!AL92)/'Base original'!AN92)</f>
        <v>8.8834316168058078E-2</v>
      </c>
      <c r="AR100" s="13">
        <f>(('Base original'!AK104-'Base original'!AM104)/('Base original'!AK92-'Base original'!AM92)*100-100)*(('Base original'!AK92-'Base original'!AM92)/'Base original'!AN92)</f>
        <v>2.3609461071786089E-2</v>
      </c>
      <c r="AS100" s="9">
        <f>('Base original'!AN104/'Base original'!AN92*100-100)*'Base original'!AN92/('Base original'!$AN92)</f>
        <v>12.433964297195303</v>
      </c>
    </row>
    <row r="101" spans="1:45" ht="15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9">
        <f>'Base original'!G105</f>
        <v>26.783234874877937</v>
      </c>
      <c r="H101" s="13">
        <f>'Base original'!H105</f>
        <v>29.49860397661892</v>
      </c>
      <c r="I101" s="13">
        <f>'Base original'!I105</f>
        <v>15.579875176664661</v>
      </c>
      <c r="J101" s="9">
        <f>'Base original'!J105</f>
        <v>35.355460238795061</v>
      </c>
      <c r="K101" s="9">
        <f>'Base original'!K105</f>
        <v>8.8913731545848123</v>
      </c>
      <c r="L101" s="13">
        <f>'Base original'!L105</f>
        <v>6.6389807958743869</v>
      </c>
      <c r="M101" s="9">
        <f>'Base original'!M105</f>
        <v>11.091098509406459</v>
      </c>
      <c r="N101" s="9">
        <f>'Base original'!N105</f>
        <v>1.5710335556046542</v>
      </c>
      <c r="O101" s="13">
        <f>'Base original'!O105</f>
        <v>1.3861692296394117</v>
      </c>
      <c r="P101" s="9">
        <f>'Base original'!P105</f>
        <v>1.8152955775910864</v>
      </c>
      <c r="Q101" s="11">
        <f>'Base original'!Q105</f>
        <v>4.3600000000000003</v>
      </c>
      <c r="R101" s="13">
        <f>('Base original'!S105/'Base original'!S93*100-100)*'Base original'!S93/'Base original'!$V93</f>
        <v>2.9160652375559266</v>
      </c>
      <c r="S101" s="13">
        <f>('Base original'!T105/'Base original'!T93*100-100)*'Base original'!T93/'Base original'!$V93</f>
        <v>6.1122806579716293</v>
      </c>
      <c r="T101" s="13">
        <f>('Base original'!U105/'Base original'!U93*100-100)*'Base original'!U93/'Base original'!$V93</f>
        <v>4.8243983127439467</v>
      </c>
      <c r="U101" s="9">
        <f>('Base original'!V105/'Base original'!V93*100-100)*'Base original'!V93/'Base original'!$V93</f>
        <v>13.852744208271488</v>
      </c>
      <c r="V101" s="13">
        <f>('Base original'!V105/'Base original'!V93*100-100)*'Base original'!V93/('Base original'!$AC93)</f>
        <v>3.5344032586827376</v>
      </c>
      <c r="W101" s="13">
        <f>('Base original'!W105/'Base original'!W93*100-100)*'Base original'!W93/('Base original'!$AC93)</f>
        <v>8.588153283077709</v>
      </c>
      <c r="X101" s="13">
        <f>('Base original'!X105/'Base original'!X93*100-100)*'Base original'!X93/('Base original'!$AC93)</f>
        <v>0.2223291788962517</v>
      </c>
      <c r="Y101" s="13">
        <f>('Base original'!Y105/'Base original'!Y93*100-100)*'Base original'!Y93/('Base original'!$AC93)</f>
        <v>2.3643074565610114</v>
      </c>
      <c r="Z101" s="13">
        <f>('Base original'!Z105/'Base original'!Z93*100-100)*'Base original'!Z93/('Base original'!$AC93)</f>
        <v>2.4772761043865823E-3</v>
      </c>
      <c r="AA101" s="13">
        <f>-('Base original'!AA105/'Base original'!AA93*100-100)*'Base original'!AA93/('Base original'!$AC93)</f>
        <v>-1.902827426908005</v>
      </c>
      <c r="AB101" s="13">
        <f>-('Base original'!AB105/'Base original'!AB93*100-100)*'Base original'!AB93/('Base original'!$AC93)</f>
        <v>-1.9405547018423897E-2</v>
      </c>
      <c r="AC101" s="13">
        <f>(('Base original'!Y105-'Base original'!AA105)/('Base original'!Y93-'Base original'!AA93)*100-100)*(('Base original'!Y93-'Base original'!AA93)/'Base original'!AC93)</f>
        <v>0.46148002965300533</v>
      </c>
      <c r="AD101" s="13">
        <f>(('Base original'!Z105-'Base original'!AB105)/('Base original'!Z93-'Base original'!AB93)*100-100)*(('Base original'!Z93-'Base original'!AB93)/'Base original'!AC93)</f>
        <v>-1.6928270914037296E-2</v>
      </c>
      <c r="AE101" s="9">
        <f>('Base original'!AC105/'Base original'!AC93*100-100)*'Base original'!AC93/('Base original'!$AC93)</f>
        <v>12.789437479395673</v>
      </c>
      <c r="AF101" s="13">
        <f>('Base original'!AC105/'Base original'!AC93*100-100)*'Base original'!AC93/('Base original'!$AN93)</f>
        <v>7.4946727625425726</v>
      </c>
      <c r="AG101" s="13">
        <f>('Base original'!AD105/'Base original'!AD93*100-100)*'Base original'!AD93/('Base original'!$AN93)</f>
        <v>1.5103339621391323</v>
      </c>
      <c r="AH101" s="13">
        <f>('Base original'!AE105/'Base original'!AE93*100-100)*'Base original'!AE93/('Base original'!$AN93)</f>
        <v>0.51171317783174508</v>
      </c>
      <c r="AI101" s="13">
        <f>('Base original'!AF105/'Base original'!AF93*100-100)*'Base original'!AF93/('Base original'!$AN93)</f>
        <v>2.3392843278263848</v>
      </c>
      <c r="AJ101" s="13">
        <f>('Base original'!AG105/'Base original'!AG93*100-100)*'Base original'!AG93/('Base original'!$AN93)</f>
        <v>-0.27734806113032828</v>
      </c>
      <c r="AK101" s="13">
        <f>('Base original'!AH105/'Base original'!AH93*100-100)*'Base original'!AH93/('Base original'!$AN93)</f>
        <v>-2.389351222761725E-2</v>
      </c>
      <c r="AL101" s="13">
        <f>('Base original'!AI105/'Base original'!AI93*100-100)*'Base original'!AI93/('Base original'!$AN93)</f>
        <v>1.2147101744020352</v>
      </c>
      <c r="AM101" s="13">
        <f>('Base original'!AJ105/'Base original'!AJ93*100-100)*'Base original'!AJ93/('Base original'!$AN93)</f>
        <v>0.65025319346053279</v>
      </c>
      <c r="AN101" s="13">
        <f>('Base original'!AK105/'Base original'!AK93*100-100)*'Base original'!AK93/('Base original'!$AN93)</f>
        <v>4.9092303085935672E-2</v>
      </c>
      <c r="AO101" s="13">
        <f>-('Base original'!AL105/'Base original'!AL93*100-100)*'Base original'!AL93/('Base original'!$AN93)</f>
        <v>-0.47835759689943252</v>
      </c>
      <c r="AP101" s="13">
        <f>-('Base original'!AM105/'Base original'!AM93*100-100)*'Base original'!AM93/('Base original'!$AN93)</f>
        <v>-1.9192666769321211E-2</v>
      </c>
      <c r="AQ101" s="13">
        <f>(('Base original'!AJ105-'Base original'!AL105)/('Base original'!AJ93-'Base original'!AL93)*100-100)*(('Base original'!AJ93-'Base original'!AL93)/'Base original'!AN93)</f>
        <v>0.17189559656110168</v>
      </c>
      <c r="AR101" s="13">
        <f>(('Base original'!AK105-'Base original'!AM105)/('Base original'!AK93-'Base original'!AM93)*100-100)*(('Base original'!AK93-'Base original'!AM93)/'Base original'!AN93)</f>
        <v>2.9899636316614343E-2</v>
      </c>
      <c r="AS101" s="9">
        <f>('Base original'!AN105/'Base original'!AN93*100-100)*'Base original'!AN93/('Base original'!$AN93)</f>
        <v>12.971268064261608</v>
      </c>
    </row>
    <row r="102" spans="1:45" ht="15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9">
        <f>'Base original'!G106</f>
        <v>26.061785231993277</v>
      </c>
      <c r="H102" s="13">
        <f>'Base original'!H106</f>
        <v>26.895884212139769</v>
      </c>
      <c r="I102" s="13">
        <f>'Base original'!I106</f>
        <v>15.98790360800349</v>
      </c>
      <c r="J102" s="9">
        <f>'Base original'!J106</f>
        <v>34.378369600617553</v>
      </c>
      <c r="K102" s="9">
        <f>'Base original'!K106</f>
        <v>8.3457161833633986</v>
      </c>
      <c r="L102" s="13">
        <f>'Base original'!L106</f>
        <v>6.4396360524949783</v>
      </c>
      <c r="M102" s="9">
        <f>'Base original'!M106</f>
        <v>10.437750909014721</v>
      </c>
      <c r="N102" s="9">
        <f>'Base original'!N106</f>
        <v>1.6486526813059557</v>
      </c>
      <c r="O102" s="13">
        <f>'Base original'!O106</f>
        <v>1.5128739369708393</v>
      </c>
      <c r="P102" s="9">
        <f>'Base original'!P106</f>
        <v>1.8519406511584169</v>
      </c>
      <c r="Q102" s="11">
        <f>'Base original'!Q106</f>
        <v>4.3600000000000003</v>
      </c>
      <c r="R102" s="13">
        <f>('Base original'!S106/'Base original'!S94*100-100)*'Base original'!S94/'Base original'!$V94</f>
        <v>2.5213262133021344</v>
      </c>
      <c r="S102" s="13">
        <f>('Base original'!T106/'Base original'!T94*100-100)*'Base original'!T94/'Base original'!$V94</f>
        <v>7.0635912616611494</v>
      </c>
      <c r="T102" s="13">
        <f>('Base original'!U106/'Base original'!U94*100-100)*'Base original'!U94/'Base original'!$V94</f>
        <v>3.239981231136233</v>
      </c>
      <c r="U102" s="9">
        <f>('Base original'!V106/'Base original'!V94*100-100)*'Base original'!V94/'Base original'!$V94</f>
        <v>12.824898706099532</v>
      </c>
      <c r="V102" s="13">
        <f>('Base original'!V106/'Base original'!V94*100-100)*'Base original'!V94/('Base original'!$AC94)</f>
        <v>3.490150797502364</v>
      </c>
      <c r="W102" s="13">
        <f>('Base original'!W106/'Base original'!W94*100-100)*'Base original'!W94/('Base original'!$AC94)</f>
        <v>10.522733621698494</v>
      </c>
      <c r="X102" s="13">
        <f>('Base original'!X106/'Base original'!X94*100-100)*'Base original'!X94/('Base original'!$AC94)</f>
        <v>0.21646353544187841</v>
      </c>
      <c r="Y102" s="13">
        <f>('Base original'!Y106/'Base original'!Y94*100-100)*'Base original'!Y94/('Base original'!$AC94)</f>
        <v>2.1917821400927697</v>
      </c>
      <c r="Z102" s="13">
        <f>('Base original'!Z106/'Base original'!Z94*100-100)*'Base original'!Z94/('Base original'!$AC94)</f>
        <v>1.4215375001362957E-2</v>
      </c>
      <c r="AA102" s="13">
        <f>-('Base original'!AA106/'Base original'!AA94*100-100)*'Base original'!AA94/('Base original'!$AC94)</f>
        <v>-1.5334489691175652</v>
      </c>
      <c r="AB102" s="13">
        <f>-('Base original'!AB106/'Base original'!AB94*100-100)*'Base original'!AB94/('Base original'!$AC94)</f>
        <v>-2.1533621806527539E-2</v>
      </c>
      <c r="AC102" s="13">
        <f>(('Base original'!Y106-'Base original'!AA106)/('Base original'!Y94-'Base original'!AA94)*100-100)*(('Base original'!Y94-'Base original'!AA94)/'Base original'!AC94)</f>
        <v>0.65833317097520438</v>
      </c>
      <c r="AD102" s="13">
        <f>(('Base original'!Z106-'Base original'!AB106)/('Base original'!Z94-'Base original'!AB94)*100-100)*(('Base original'!Z94-'Base original'!AB94)/'Base original'!AC94)</f>
        <v>-7.3182468051645588E-3</v>
      </c>
      <c r="AE102" s="9">
        <f>('Base original'!AC106/'Base original'!AC94*100-100)*'Base original'!AC94/('Base original'!$AC94)</f>
        <v>14.880362878812775</v>
      </c>
      <c r="AF102" s="13">
        <f>('Base original'!AC106/'Base original'!AC94*100-100)*'Base original'!AC94/('Base original'!$AN94)</f>
        <v>8.7714843743159463</v>
      </c>
      <c r="AG102" s="13">
        <f>('Base original'!AD106/'Base original'!AD94*100-100)*'Base original'!AD94/('Base original'!$AN94)</f>
        <v>1.2770576807007723</v>
      </c>
      <c r="AH102" s="13">
        <f>('Base original'!AE106/'Base original'!AE94*100-100)*'Base original'!AE94/('Base original'!$AN94)</f>
        <v>0.77095091580071062</v>
      </c>
      <c r="AI102" s="13">
        <f>('Base original'!AF106/'Base original'!AF94*100-100)*'Base original'!AF94/('Base original'!$AN94)</f>
        <v>2.2213193871594674</v>
      </c>
      <c r="AJ102" s="13">
        <f>('Base original'!AG106/'Base original'!AG94*100-100)*'Base original'!AG94/('Base original'!$AN94)</f>
        <v>-0.40676145782694439</v>
      </c>
      <c r="AK102" s="13">
        <f>('Base original'!AH106/'Base original'!AH94*100-100)*'Base original'!AH94/('Base original'!$AN94)</f>
        <v>-2.7102090108603271E-2</v>
      </c>
      <c r="AL102" s="13">
        <f>('Base original'!AI106/'Base original'!AI94*100-100)*'Base original'!AI94/('Base original'!$AN94)</f>
        <v>1.1158814677894149</v>
      </c>
      <c r="AM102" s="13">
        <f>('Base original'!AJ106/'Base original'!AJ94*100-100)*'Base original'!AJ94/('Base original'!$AN94)</f>
        <v>0.86968639061268749</v>
      </c>
      <c r="AN102" s="13">
        <f>('Base original'!AK106/'Base original'!AK94*100-100)*'Base original'!AK94/('Base original'!$AN94)</f>
        <v>4.884274304887113E-2</v>
      </c>
      <c r="AO102" s="13">
        <f>-('Base original'!AL106/'Base original'!AL94*100-100)*'Base original'!AL94/('Base original'!$AN94)</f>
        <v>-0.73118281532877316</v>
      </c>
      <c r="AP102" s="13">
        <f>-('Base original'!AM106/'Base original'!AM94*100-100)*'Base original'!AM94/('Base original'!$AN94)</f>
        <v>-1.8395055113375736E-2</v>
      </c>
      <c r="AQ102" s="13">
        <f>(('Base original'!AJ106-'Base original'!AL106)/('Base original'!AJ94-'Base original'!AL94)*100-100)*(('Base original'!AJ94-'Base original'!AL94)/'Base original'!AN94)</f>
        <v>0.13850357528391502</v>
      </c>
      <c r="AR102" s="13">
        <f>(('Base original'!AK106-'Base original'!AM106)/('Base original'!AK94-'Base original'!AM94)*100-100)*(('Base original'!AK94-'Base original'!AM94)/'Base original'!AN94)</f>
        <v>3.0447687935495477E-2</v>
      </c>
      <c r="AS102" s="9">
        <f>('Base original'!AN106/'Base original'!AN94*100-100)*'Base original'!AN94/('Base original'!$AN94)</f>
        <v>13.891781541050179</v>
      </c>
    </row>
    <row r="103" spans="1:45" ht="15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9">
        <f>'Base original'!G107</f>
        <v>26.412031708642619</v>
      </c>
      <c r="H103" s="13">
        <f>'Base original'!H107</f>
        <v>28.034345939279952</v>
      </c>
      <c r="I103" s="13">
        <f>'Base original'!I107</f>
        <v>16.783340296670406</v>
      </c>
      <c r="J103" s="9">
        <f>'Base original'!J107</f>
        <v>33.01531303897486</v>
      </c>
      <c r="K103" s="9">
        <f>'Base original'!K107</f>
        <v>8.5691470463123132</v>
      </c>
      <c r="L103" s="13">
        <f>'Base original'!L107</f>
        <v>6.4201853735809484</v>
      </c>
      <c r="M103" s="9">
        <f>'Base original'!M107</f>
        <v>10.815662098772957</v>
      </c>
      <c r="N103" s="9">
        <f>'Base original'!N107</f>
        <v>1.9783569076592389</v>
      </c>
      <c r="O103" s="13">
        <f>'Base original'!O107</f>
        <v>2.0253880406420528</v>
      </c>
      <c r="P103" s="9">
        <f>'Base original'!P107</f>
        <v>1.9409025910652504</v>
      </c>
      <c r="Q103" s="11">
        <f>'Base original'!Q107</f>
        <v>4.32</v>
      </c>
      <c r="R103" s="13">
        <f>('Base original'!S107/'Base original'!S95*100-100)*'Base original'!S95/'Base original'!$V95</f>
        <v>2.7967112523580506</v>
      </c>
      <c r="S103" s="13">
        <f>('Base original'!T107/'Base original'!T95*100-100)*'Base original'!T95/'Base original'!$V95</f>
        <v>5.1647165470963659</v>
      </c>
      <c r="T103" s="13">
        <f>('Base original'!U107/'Base original'!U95*100-100)*'Base original'!U95/'Base original'!$V95</f>
        <v>3.1763343850785573</v>
      </c>
      <c r="U103" s="9">
        <f>('Base original'!V107/'Base original'!V95*100-100)*'Base original'!V95/'Base original'!$V95</f>
        <v>11.137762184532988</v>
      </c>
      <c r="V103" s="13">
        <f>('Base original'!V107/'Base original'!V95*100-100)*'Base original'!V95/('Base original'!$AC95)</f>
        <v>3.0302463208466692</v>
      </c>
      <c r="W103" s="13">
        <f>('Base original'!W107/'Base original'!W95*100-100)*'Base original'!W95/('Base original'!$AC95)</f>
        <v>9.04609266913568</v>
      </c>
      <c r="X103" s="13">
        <f>('Base original'!X107/'Base original'!X95*100-100)*'Base original'!X95/('Base original'!$AC95)</f>
        <v>0.22550597816837054</v>
      </c>
      <c r="Y103" s="13">
        <f>('Base original'!Y107/'Base original'!Y95*100-100)*'Base original'!Y95/('Base original'!$AC95)</f>
        <v>3.2624796746184215</v>
      </c>
      <c r="Z103" s="13">
        <f>('Base original'!Z107/'Base original'!Z95*100-100)*'Base original'!Z95/('Base original'!$AC95)</f>
        <v>3.0348055623462138E-2</v>
      </c>
      <c r="AA103" s="13">
        <f>-('Base original'!AA107/'Base original'!AA95*100-100)*'Base original'!AA95/('Base original'!$AC95)</f>
        <v>-2.6259867024176287</v>
      </c>
      <c r="AB103" s="13">
        <f>-('Base original'!AB107/'Base original'!AB95*100-100)*'Base original'!AB95/('Base original'!$AC95)</f>
        <v>-1.7018160917698599E-2</v>
      </c>
      <c r="AC103" s="13">
        <f>(('Base original'!Y107-'Base original'!AA107)/('Base original'!Y95-'Base original'!AA95)*100-100)*(('Base original'!Y95-'Base original'!AA95)/'Base original'!AC95)</f>
        <v>0.6364929722007947</v>
      </c>
      <c r="AD103" s="13">
        <f>(('Base original'!Z107-'Base original'!AB107)/('Base original'!Z95-'Base original'!AB95)*100-100)*(('Base original'!Z95-'Base original'!AB95)/'Base original'!AC95)</f>
        <v>1.3329894705763358E-2</v>
      </c>
      <c r="AE103" s="9">
        <f>('Base original'!AC107/'Base original'!AC95*100-100)*'Base original'!AC95/('Base original'!$AC95)</f>
        <v>12.951667835057279</v>
      </c>
      <c r="AF103" s="13">
        <f>('Base original'!AC107/'Base original'!AC95*100-100)*'Base original'!AC95/('Base original'!$AN95)</f>
        <v>7.6785525279100106</v>
      </c>
      <c r="AG103" s="13">
        <f>('Base original'!AD107/'Base original'!AD95*100-100)*'Base original'!AD95/('Base original'!$AN95)</f>
        <v>1.3695328870403305</v>
      </c>
      <c r="AH103" s="13">
        <f>('Base original'!AE107/'Base original'!AE95*100-100)*'Base original'!AE95/('Base original'!$AN95)</f>
        <v>0.54555230203598404</v>
      </c>
      <c r="AI103" s="13">
        <f>('Base original'!AF107/'Base original'!AF95*100-100)*'Base original'!AF95/('Base original'!$AN95)</f>
        <v>1.4764904371823528</v>
      </c>
      <c r="AJ103" s="13">
        <f>('Base original'!AG107/'Base original'!AG95*100-100)*'Base original'!AG95/('Base original'!$AN95)</f>
        <v>-0.46351728675010723</v>
      </c>
      <c r="AK103" s="13">
        <f>('Base original'!AH107/'Base original'!AH95*100-100)*'Base original'!AH95/('Base original'!$AN95)</f>
        <v>-2.9256689137295962E-2</v>
      </c>
      <c r="AL103" s="13">
        <f>('Base original'!AI107/'Base original'!AI95*100-100)*'Base original'!AI95/('Base original'!$AN95)</f>
        <v>1.0879988027147554</v>
      </c>
      <c r="AM103" s="13">
        <f>('Base original'!AJ107/'Base original'!AJ95*100-100)*'Base original'!AJ95/('Base original'!$AN95)</f>
        <v>1.0538019529470151</v>
      </c>
      <c r="AN103" s="13">
        <f>('Base original'!AK107/'Base original'!AK95*100-100)*'Base original'!AK95/('Base original'!$AN95)</f>
        <v>3.9889105637792709E-2</v>
      </c>
      <c r="AO103" s="13">
        <f>-('Base original'!AL107/'Base original'!AL95*100-100)*'Base original'!AL95/('Base original'!$AN95)</f>
        <v>-0.89115818114171086</v>
      </c>
      <c r="AP103" s="13">
        <f>-('Base original'!AM107/'Base original'!AM95*100-100)*'Base original'!AM95/('Base original'!$AN95)</f>
        <v>-2.7605332604129892E-2</v>
      </c>
      <c r="AQ103" s="13">
        <f>(('Base original'!AJ107-'Base original'!AL107)/('Base original'!AJ95-'Base original'!AL95)*100-100)*(('Base original'!AJ95-'Base original'!AL95)/'Base original'!AN95)</f>
        <v>0.16264377180530393</v>
      </c>
      <c r="AR103" s="13">
        <f>(('Base original'!AK107-'Base original'!AM107)/('Base original'!AK95-'Base original'!AM95)*100-100)*(('Base original'!AK95-'Base original'!AM95)/'Base original'!AN95)</f>
        <v>1.2283773033662862E-2</v>
      </c>
      <c r="AS103" s="9">
        <f>('Base original'!AN107/'Base original'!AN95*100-100)*'Base original'!AN95/('Base original'!$AN95)</f>
        <v>11.840280525835013</v>
      </c>
    </row>
    <row r="104" spans="1:45" ht="15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9">
        <f>'Base original'!G108</f>
        <v>26.870807576773871</v>
      </c>
      <c r="H104" s="13">
        <f>'Base original'!H108</f>
        <v>28.298966010716921</v>
      </c>
      <c r="I104" s="13">
        <f>'Base original'!I108</f>
        <v>16.792079552065417</v>
      </c>
      <c r="J104" s="9">
        <f>'Base original'!J108</f>
        <v>33.556208752618844</v>
      </c>
      <c r="K104" s="9">
        <f>'Base original'!K108</f>
        <v>8.5283087521029941</v>
      </c>
      <c r="L104" s="13">
        <f>'Base original'!L108</f>
        <v>6.3520008870919629</v>
      </c>
      <c r="M104" s="9">
        <f>'Base original'!M108</f>
        <v>10.287635810321621</v>
      </c>
      <c r="N104" s="9">
        <f>'Base original'!N108</f>
        <v>1.573835960313003</v>
      </c>
      <c r="O104" s="13">
        <f>'Base original'!O108</f>
        <v>1.4685126367093424</v>
      </c>
      <c r="P104" s="9">
        <f>'Base original'!P108</f>
        <v>1.7031621634800065</v>
      </c>
      <c r="Q104" s="11">
        <f>'Base original'!Q108</f>
        <v>4.3</v>
      </c>
      <c r="R104" s="13">
        <f>('Base original'!S108/'Base original'!S96*100-100)*'Base original'!S96/'Base original'!$V96</f>
        <v>2.6155221573075371</v>
      </c>
      <c r="S104" s="13">
        <f>('Base original'!T108/'Base original'!T96*100-100)*'Base original'!T96/'Base original'!$V96</f>
        <v>5.4072853768288915</v>
      </c>
      <c r="T104" s="13">
        <f>('Base original'!U108/'Base original'!U96*100-100)*'Base original'!U96/'Base original'!$V96</f>
        <v>4.5692487292144062</v>
      </c>
      <c r="U104" s="9">
        <f>('Base original'!V108/'Base original'!V96*100-100)*'Base original'!V96/'Base original'!$V96</f>
        <v>12.592056263350855</v>
      </c>
      <c r="V104" s="13">
        <f>('Base original'!V108/'Base original'!V96*100-100)*'Base original'!V96/('Base original'!$AC96)</f>
        <v>3.3546756759757841</v>
      </c>
      <c r="W104" s="13">
        <f>('Base original'!W108/'Base original'!W96*100-100)*'Base original'!W96/('Base original'!$AC96)</f>
        <v>9.3580704485042681</v>
      </c>
      <c r="X104" s="13">
        <f>('Base original'!X108/'Base original'!X96*100-100)*'Base original'!X96/('Base original'!$AC96)</f>
        <v>0.24317419595086179</v>
      </c>
      <c r="Y104" s="13">
        <f>('Base original'!Y108/'Base original'!Y96*100-100)*'Base original'!Y96/('Base original'!$AC96)</f>
        <v>4.6681182630019622</v>
      </c>
      <c r="Z104" s="13">
        <f>('Base original'!Z108/'Base original'!Z96*100-100)*'Base original'!Z96/('Base original'!$AC96)</f>
        <v>4.034274036107257E-2</v>
      </c>
      <c r="AA104" s="13">
        <f>-('Base original'!AA108/'Base original'!AA96*100-100)*'Base original'!AA96/('Base original'!$AC96)</f>
        <v>-3.9349088448891156</v>
      </c>
      <c r="AB104" s="13">
        <f>-('Base original'!AB108/'Base original'!AB96*100-100)*'Base original'!AB96/('Base original'!$AC96)</f>
        <v>-1.4005839220583596E-2</v>
      </c>
      <c r="AC104" s="13">
        <f>(('Base original'!Y108-'Base original'!AA108)/('Base original'!Y96-'Base original'!AA96)*100-100)*(('Base original'!Y96-'Base original'!AA96)/'Base original'!AC96)</f>
        <v>0.73320941811284612</v>
      </c>
      <c r="AD104" s="13">
        <f>(('Base original'!Z108-'Base original'!AB108)/('Base original'!Z96-'Base original'!AB96)*100-100)*(('Base original'!Z96-'Base original'!AB96)/'Base original'!AC96)</f>
        <v>2.6336901140489106E-2</v>
      </c>
      <c r="AE104" s="9">
        <f>('Base original'!AC108/'Base original'!AC96*100-100)*'Base original'!AC96/('Base original'!$AC96)</f>
        <v>13.715466639684209</v>
      </c>
      <c r="AF104" s="13">
        <f>('Base original'!AC108/'Base original'!AC96*100-100)*'Base original'!AC96/('Base original'!$AN96)</f>
        <v>8.0809342886562447</v>
      </c>
      <c r="AG104" s="13">
        <f>('Base original'!AD108/'Base original'!AD96*100-100)*'Base original'!AD96/('Base original'!$AN96)</f>
        <v>1.8436188791946651</v>
      </c>
      <c r="AH104" s="13">
        <f>('Base original'!AE108/'Base original'!AE96*100-100)*'Base original'!AE96/('Base original'!$AN96)</f>
        <v>0.93355798344138163</v>
      </c>
      <c r="AI104" s="13">
        <f>('Base original'!AF108/'Base original'!AF96*100-100)*'Base original'!AF96/('Base original'!$AN96)</f>
        <v>1.6312090115612397</v>
      </c>
      <c r="AJ104" s="13">
        <f>('Base original'!AG108/'Base original'!AG96*100-100)*'Base original'!AG96/('Base original'!$AN96)</f>
        <v>-0.42563510675225108</v>
      </c>
      <c r="AK104" s="13">
        <f>('Base original'!AH108/'Base original'!AH96*100-100)*'Base original'!AH96/('Base original'!$AN96)</f>
        <v>-3.6361010961754085E-2</v>
      </c>
      <c r="AL104" s="13">
        <f>('Base original'!AI108/'Base original'!AI96*100-100)*'Base original'!AI96/('Base original'!$AN96)</f>
        <v>1.088599413713859</v>
      </c>
      <c r="AM104" s="13">
        <f>('Base original'!AJ108/'Base original'!AJ96*100-100)*'Base original'!AJ96/('Base original'!$AN96)</f>
        <v>1.3573014889027197</v>
      </c>
      <c r="AN104" s="13">
        <f>('Base original'!AK108/'Base original'!AK96*100-100)*'Base original'!AK96/('Base original'!$AN96)</f>
        <v>4.2435366652764497E-2</v>
      </c>
      <c r="AO104" s="13">
        <f>-('Base original'!AL108/'Base original'!AL96*100-100)*'Base original'!AL96/('Base original'!$AN96)</f>
        <v>-1.1325431812142079</v>
      </c>
      <c r="AP104" s="13">
        <f>-('Base original'!AM108/'Base original'!AM96*100-100)*'Base original'!AM96/('Base original'!$AN96)</f>
        <v>-3.6920927308422911E-2</v>
      </c>
      <c r="AQ104" s="13">
        <f>(('Base original'!AJ108-'Base original'!AL108)/('Base original'!AJ96-'Base original'!AL96)*100-100)*(('Base original'!AJ96-'Base original'!AL96)/'Base original'!AN96)</f>
        <v>0.22475830768851282</v>
      </c>
      <c r="AR104" s="13">
        <f>(('Base original'!AK108-'Base original'!AM108)/('Base original'!AK96-'Base original'!AM96)*100-100)*(('Base original'!AK96-'Base original'!AM96)/'Base original'!AN96)</f>
        <v>5.5144393443415157E-3</v>
      </c>
      <c r="AS104" s="9">
        <f>('Base original'!AN108/'Base original'!AN96*100-100)*'Base original'!AN96/('Base original'!$AN96)</f>
        <v>13.346196205886258</v>
      </c>
    </row>
    <row r="105" spans="1:45" ht="15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9">
        <f>'Base original'!G109</f>
        <v>24.533370625872152</v>
      </c>
      <c r="H105" s="13">
        <f>'Base original'!H109</f>
        <v>25.245979574918692</v>
      </c>
      <c r="I105" s="13">
        <f>'Base original'!I109</f>
        <v>15.113614278177737</v>
      </c>
      <c r="J105" s="9">
        <f>'Base original'!J109</f>
        <v>33.846129119697459</v>
      </c>
      <c r="K105" s="9">
        <f>'Base original'!K109</f>
        <v>8.4679797802710421</v>
      </c>
      <c r="L105" s="13">
        <f>'Base original'!L109</f>
        <v>6.257895577809828</v>
      </c>
      <c r="M105" s="9">
        <f>'Base original'!M109</f>
        <v>11.375784584375012</v>
      </c>
      <c r="N105" s="9">
        <f>'Base original'!N109</f>
        <v>1.5645734390072867</v>
      </c>
      <c r="O105" s="13">
        <f>'Base original'!O109</f>
        <v>1.3952677077475253</v>
      </c>
      <c r="P105" s="9">
        <f>'Base original'!P109</f>
        <v>1.8499777390643179</v>
      </c>
      <c r="Q105" s="11">
        <f>'Base original'!Q109</f>
        <v>4.3</v>
      </c>
      <c r="R105" s="13">
        <f>('Base original'!S109/'Base original'!S97*100-100)*'Base original'!S97/'Base original'!$V97</f>
        <v>2.4324611596303938</v>
      </c>
      <c r="S105" s="13">
        <f>('Base original'!T109/'Base original'!T97*100-100)*'Base original'!T97/'Base original'!$V97</f>
        <v>4.9600919038601887</v>
      </c>
      <c r="T105" s="13">
        <f>('Base original'!U109/'Base original'!U97*100-100)*'Base original'!U97/'Base original'!$V97</f>
        <v>3.8856317620218359</v>
      </c>
      <c r="U105" s="9">
        <f>('Base original'!V109/'Base original'!V97*100-100)*'Base original'!V97/'Base original'!$V97</f>
        <v>11.27818482551244</v>
      </c>
      <c r="V105" s="13">
        <f>('Base original'!V109/'Base original'!V97*100-100)*'Base original'!V97/('Base original'!$AC97)</f>
        <v>2.9903825927418923</v>
      </c>
      <c r="W105" s="13">
        <f>('Base original'!W109/'Base original'!W97*100-100)*'Base original'!W97/('Base original'!$AC97)</f>
        <v>7.407372736526364</v>
      </c>
      <c r="X105" s="13">
        <f>('Base original'!X109/'Base original'!X97*100-100)*'Base original'!X97/('Base original'!$AC97)</f>
        <v>0.25090004031038093</v>
      </c>
      <c r="Y105" s="13">
        <f>('Base original'!Y109/'Base original'!Y97*100-100)*'Base original'!Y97/('Base original'!$AC97)</f>
        <v>3.0145328304675818</v>
      </c>
      <c r="Z105" s="13">
        <f>('Base original'!Z109/'Base original'!Z97*100-100)*'Base original'!Z97/('Base original'!$AC97)</f>
        <v>3.486757750786864E-2</v>
      </c>
      <c r="AA105" s="13">
        <f>-('Base original'!AA109/'Base original'!AA97*100-100)*'Base original'!AA97/('Base original'!$AC97)</f>
        <v>-2.4212028653615438</v>
      </c>
      <c r="AB105" s="13">
        <f>-('Base original'!AB109/'Base original'!AB97*100-100)*'Base original'!AB97/('Base original'!$AC97)</f>
        <v>-1.4756980100503348E-2</v>
      </c>
      <c r="AC105" s="13">
        <f>(('Base original'!Y109-'Base original'!AA109)/('Base original'!Y97-'Base original'!AA97)*100-100)*(('Base original'!Y97-'Base original'!AA97)/'Base original'!AC97)</f>
        <v>0.59332996510603764</v>
      </c>
      <c r="AD105" s="13">
        <f>(('Base original'!Z109-'Base original'!AB109)/('Base original'!Z97-'Base original'!AB97)*100-100)*(('Base original'!Z97-'Base original'!AB97)/'Base original'!AC97)</f>
        <v>2.011059740736526E-2</v>
      </c>
      <c r="AE105" s="9">
        <f>('Base original'!AC109/'Base original'!AC97*100-100)*'Base original'!AC97/('Base original'!$AC97)</f>
        <v>11.262095932092024</v>
      </c>
      <c r="AF105" s="13">
        <f>('Base original'!AC109/'Base original'!AC97*100-100)*'Base original'!AC97/('Base original'!$AN97)</f>
        <v>6.6718789852632749</v>
      </c>
      <c r="AG105" s="13">
        <f>('Base original'!AD109/'Base original'!AD97*100-100)*'Base original'!AD97/('Base original'!$AN97)</f>
        <v>1.9411899394769911</v>
      </c>
      <c r="AH105" s="13">
        <f>('Base original'!AE109/'Base original'!AE97*100-100)*'Base original'!AE97/('Base original'!$AN97)</f>
        <v>1.1859362348346323</v>
      </c>
      <c r="AI105" s="13">
        <f>('Base original'!AF109/'Base original'!AF97*100-100)*'Base original'!AF97/('Base original'!$AN97)</f>
        <v>1.5109184027087526</v>
      </c>
      <c r="AJ105" s="13">
        <f>('Base original'!AG109/'Base original'!AG97*100-100)*'Base original'!AG97/('Base original'!$AN97)</f>
        <v>-0.49486620333507647</v>
      </c>
      <c r="AK105" s="13">
        <f>('Base original'!AH109/'Base original'!AH97*100-100)*'Base original'!AH97/('Base original'!$AN97)</f>
        <v>-3.32877563346047E-2</v>
      </c>
      <c r="AL105" s="13">
        <f>('Base original'!AI109/'Base original'!AI97*100-100)*'Base original'!AI97/('Base original'!$AN97)</f>
        <v>1.0482000638061286</v>
      </c>
      <c r="AM105" s="13">
        <f>('Base original'!AJ109/'Base original'!AJ97*100-100)*'Base original'!AJ97/('Base original'!$AN97)</f>
        <v>1.7728830801790805</v>
      </c>
      <c r="AN105" s="13">
        <f>('Base original'!AK109/'Base original'!AK97*100-100)*'Base original'!AK97/('Base original'!$AN97)</f>
        <v>5.0088507570013083E-2</v>
      </c>
      <c r="AO105" s="13">
        <f>-('Base original'!AL109/'Base original'!AL97*100-100)*'Base original'!AL97/('Base original'!$AN97)</f>
        <v>-1.4021049207494949</v>
      </c>
      <c r="AP105" s="13">
        <f>-('Base original'!AM109/'Base original'!AM97*100-100)*'Base original'!AM97/('Base original'!$AN97)</f>
        <v>-3.8432103042412256E-2</v>
      </c>
      <c r="AQ105" s="13">
        <f>(('Base original'!AJ109-'Base original'!AL109)/('Base original'!AJ97-'Base original'!AL97)*100-100)*(('Base original'!AJ97-'Base original'!AL97)/'Base original'!AN97)</f>
        <v>0.37077815942958586</v>
      </c>
      <c r="AR105" s="13">
        <f>(('Base original'!AK109-'Base original'!AM109)/('Base original'!AK97-'Base original'!AM97)*100-100)*(('Base original'!AK97-'Base original'!AM97)/'Base original'!AN97)</f>
        <v>1.1656404527600864E-2</v>
      </c>
      <c r="AS105" s="9">
        <f>('Base original'!AN109/'Base original'!AN97*100-100)*'Base original'!AN97/('Base original'!$AN97)</f>
        <v>12.212404230377288</v>
      </c>
    </row>
    <row r="106" spans="1:45" ht="15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9">
        <f>'Base original'!G110</f>
        <v>26.128753305750863</v>
      </c>
      <c r="H106" s="13">
        <f>'Base original'!H110</f>
        <v>27.970359313594294</v>
      </c>
      <c r="I106" s="13">
        <f>'Base original'!I110</f>
        <v>15.24987607050376</v>
      </c>
      <c r="J106" s="9">
        <f>'Base original'!J110</f>
        <v>34.284568837278428</v>
      </c>
      <c r="K106" s="9">
        <f>'Base original'!K110</f>
        <v>8.7159404390390769</v>
      </c>
      <c r="L106" s="13">
        <f>'Base original'!L110</f>
        <v>5.9723921931852928</v>
      </c>
      <c r="M106" s="9">
        <f>'Base original'!M110</f>
        <v>11.071794970937495</v>
      </c>
      <c r="N106" s="9">
        <f>'Base original'!N110</f>
        <v>1.5915439607837103</v>
      </c>
      <c r="O106" s="13">
        <f>'Base original'!O110</f>
        <v>1.4654610817892866</v>
      </c>
      <c r="P106" s="9">
        <f>'Base original'!P110</f>
        <v>1.7693950851914799</v>
      </c>
      <c r="Q106" s="11">
        <f>'Base original'!Q110</f>
        <v>4.25</v>
      </c>
      <c r="R106" s="13">
        <f>('Base original'!S110/'Base original'!S98*100-100)*'Base original'!S98/'Base original'!$V98</f>
        <v>2.6006051832231369</v>
      </c>
      <c r="S106" s="13">
        <f>('Base original'!T110/'Base original'!T98*100-100)*'Base original'!T98/'Base original'!$V98</f>
        <v>6.0662580291018884</v>
      </c>
      <c r="T106" s="13">
        <f>('Base original'!U110/'Base original'!U98*100-100)*'Base original'!U98/'Base original'!$V98</f>
        <v>4.3757423608548311</v>
      </c>
      <c r="U106" s="9">
        <f>('Base original'!V110/'Base original'!V98*100-100)*'Base original'!V98/'Base original'!$V98</f>
        <v>13.04260557317987</v>
      </c>
      <c r="V106" s="13">
        <f>('Base original'!V110/'Base original'!V98*100-100)*'Base original'!V98/('Base original'!$AC98)</f>
        <v>3.4130881203685819</v>
      </c>
      <c r="W106" s="13">
        <f>('Base original'!W110/'Base original'!W98*100-100)*'Base original'!W98/('Base original'!$AC98)</f>
        <v>4.7657967788296709</v>
      </c>
      <c r="X106" s="13">
        <f>('Base original'!X110/'Base original'!X98*100-100)*'Base original'!X98/('Base original'!$AC98)</f>
        <v>0.25303453371097739</v>
      </c>
      <c r="Y106" s="13">
        <f>('Base original'!Y110/'Base original'!Y98*100-100)*'Base original'!Y98/('Base original'!$AC98)</f>
        <v>1.6267348264944841</v>
      </c>
      <c r="Z106" s="13">
        <f>('Base original'!Z110/'Base original'!Z98*100-100)*'Base original'!Z98/('Base original'!$AC98)</f>
        <v>3.302037186333244E-2</v>
      </c>
      <c r="AA106" s="13">
        <f>-('Base original'!AA110/'Base original'!AA98*100-100)*'Base original'!AA98/('Base original'!$AC98)</f>
        <v>-1.0220393503074989</v>
      </c>
      <c r="AB106" s="13">
        <f>-('Base original'!AB110/'Base original'!AB98*100-100)*'Base original'!AB98/('Base original'!$AC98)</f>
        <v>-1.420565696417138E-2</v>
      </c>
      <c r="AC106" s="13">
        <f>(('Base original'!Y110-'Base original'!AA110)/('Base original'!Y98-'Base original'!AA98)*100-100)*(('Base original'!Y98-'Base original'!AA98)/'Base original'!AC98)</f>
        <v>0.60469547618698283</v>
      </c>
      <c r="AD106" s="13">
        <f>(('Base original'!Z110-'Base original'!AB110)/('Base original'!Z98-'Base original'!AB98)*100-100)*(('Base original'!Z98-'Base original'!AB98)/'Base original'!AC98)</f>
        <v>1.8814714899160798E-2</v>
      </c>
      <c r="AE106" s="9">
        <f>('Base original'!AC110/'Base original'!AC98*100-100)*'Base original'!AC98/('Base original'!$AC98)</f>
        <v>9.0554296239953516</v>
      </c>
      <c r="AF106" s="13">
        <f>('Base original'!AC110/'Base original'!AC98*100-100)*'Base original'!AC98/('Base original'!$AN98)</f>
        <v>5.3630721372831696</v>
      </c>
      <c r="AG106" s="13">
        <f>('Base original'!AD110/'Base original'!AD98*100-100)*'Base original'!AD98/('Base original'!$AN98)</f>
        <v>2.1532729418475709</v>
      </c>
      <c r="AH106" s="13">
        <f>('Base original'!AE110/'Base original'!AE98*100-100)*'Base original'!AE98/('Base original'!$AN98)</f>
        <v>0.58433093004783077</v>
      </c>
      <c r="AI106" s="13">
        <f>('Base original'!AF110/'Base original'!AF98*100-100)*'Base original'!AF98/('Base original'!$AN98)</f>
        <v>1.2644929383427852</v>
      </c>
      <c r="AJ106" s="13">
        <f>('Base original'!AG110/'Base original'!AG98*100-100)*'Base original'!AG98/('Base original'!$AN98)</f>
        <v>-0.35350241271155791</v>
      </c>
      <c r="AK106" s="13">
        <f>('Base original'!AH110/'Base original'!AH98*100-100)*'Base original'!AH98/('Base original'!$AN98)</f>
        <v>-2.4256223565923322E-2</v>
      </c>
      <c r="AL106" s="13">
        <f>('Base original'!AI110/'Base original'!AI98*100-100)*'Base original'!AI98/('Base original'!$AN98)</f>
        <v>0.81872631455535583</v>
      </c>
      <c r="AM106" s="13">
        <f>('Base original'!AJ110/'Base original'!AJ98*100-100)*'Base original'!AJ98/('Base original'!$AN98)</f>
        <v>2.3260524468640398</v>
      </c>
      <c r="AN106" s="13">
        <f>('Base original'!AK110/'Base original'!AK98*100-100)*'Base original'!AK98/('Base original'!$AN98)</f>
        <v>5.8384267233437738E-2</v>
      </c>
      <c r="AO106" s="13">
        <f>-('Base original'!AL110/'Base original'!AL98*100-100)*'Base original'!AL98/('Base original'!$AN98)</f>
        <v>-1.5886155290937001</v>
      </c>
      <c r="AP106" s="13">
        <f>-('Base original'!AM110/'Base original'!AM98*100-100)*'Base original'!AM98/('Base original'!$AN98)</f>
        <v>-3.5298035593623406E-2</v>
      </c>
      <c r="AQ106" s="13">
        <f>(('Base original'!AJ110-'Base original'!AL110)/('Base original'!AJ98-'Base original'!AL98)*100-100)*(('Base original'!AJ98-'Base original'!AL98)/'Base original'!AN98)</f>
        <v>0.73743691777033915</v>
      </c>
      <c r="AR106" s="13">
        <f>(('Base original'!AK110-'Base original'!AM110)/('Base original'!AK98-'Base original'!AM98)*100-100)*(('Base original'!AK98-'Base original'!AM98)/'Base original'!AN98)</f>
        <v>2.3086231639814336E-2</v>
      </c>
      <c r="AS106" s="9">
        <f>('Base original'!AN110/'Base original'!AN98*100-100)*'Base original'!AN98/('Base original'!$AN98)</f>
        <v>10.566659775209402</v>
      </c>
    </row>
    <row r="107" spans="1:45" ht="15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9">
        <f>'Base original'!G111</f>
        <v>27.427716397807067</v>
      </c>
      <c r="H107" s="13">
        <f>'Base original'!H111</f>
        <v>30.483858889072962</v>
      </c>
      <c r="I107" s="13">
        <f>'Base original'!I111</f>
        <v>15.470669963980157</v>
      </c>
      <c r="J107" s="9">
        <f>'Base original'!J111</f>
        <v>34.061190931859919</v>
      </c>
      <c r="K107" s="9">
        <f>'Base original'!K111</f>
        <v>8.5526738198805123</v>
      </c>
      <c r="L107" s="13">
        <f>'Base original'!L111</f>
        <v>5.7994443883841766</v>
      </c>
      <c r="M107" s="9">
        <f>'Base original'!M111</f>
        <v>11.069368667306577</v>
      </c>
      <c r="N107" s="9">
        <f>'Base original'!N111</f>
        <v>1.241849285992547</v>
      </c>
      <c r="O107" s="13">
        <f>'Base original'!O111</f>
        <v>1.0215195241530253</v>
      </c>
      <c r="P107" s="9">
        <f>'Base original'!P111</f>
        <v>1.6340814842366758</v>
      </c>
      <c r="Q107" s="11">
        <f>'Base original'!Q111</f>
        <v>4.1399999999999997</v>
      </c>
      <c r="R107" s="13">
        <f>('Base original'!S111/'Base original'!S99*100-100)*'Base original'!S99/'Base original'!$V99</f>
        <v>2.1133466604262816</v>
      </c>
      <c r="S107" s="13">
        <f>('Base original'!T111/'Base original'!T99*100-100)*'Base original'!T99/'Base original'!$V99</f>
        <v>4.7024584861736969</v>
      </c>
      <c r="T107" s="13">
        <f>('Base original'!U111/'Base original'!U99*100-100)*'Base original'!U99/'Base original'!$V99</f>
        <v>5.6769535349441504</v>
      </c>
      <c r="U107" s="9">
        <f>('Base original'!V111/'Base original'!V99*100-100)*'Base original'!V99/'Base original'!$V99</f>
        <v>12.492758681544132</v>
      </c>
      <c r="V107" s="13">
        <f>('Base original'!V111/'Base original'!V99*100-100)*'Base original'!V99/('Base original'!$AC99)</f>
        <v>3.2576266073712805</v>
      </c>
      <c r="W107" s="13">
        <f>('Base original'!W111/'Base original'!W99*100-100)*'Base original'!W99/('Base original'!$AC99)</f>
        <v>2.3377082208938051</v>
      </c>
      <c r="X107" s="13">
        <f>('Base original'!X111/'Base original'!X99*100-100)*'Base original'!X99/('Base original'!$AC99)</f>
        <v>0.26800606370776359</v>
      </c>
      <c r="Y107" s="13">
        <f>('Base original'!Y111/'Base original'!Y99*100-100)*'Base original'!Y99/('Base original'!$AC99)</f>
        <v>1.1741209952967557</v>
      </c>
      <c r="Z107" s="13">
        <f>('Base original'!Z111/'Base original'!Z99*100-100)*'Base original'!Z99/('Base original'!$AC99)</f>
        <v>3.5881237540752023E-2</v>
      </c>
      <c r="AA107" s="13">
        <f>-('Base original'!AA111/'Base original'!AA99*100-100)*'Base original'!AA99/('Base original'!$AC99)</f>
        <v>-0.52689169237266809</v>
      </c>
      <c r="AB107" s="13">
        <f>-('Base original'!AB111/'Base original'!AB99*100-100)*'Base original'!AB99/('Base original'!$AC99)</f>
        <v>-1.2798114295715897E-2</v>
      </c>
      <c r="AC107" s="13">
        <f>(('Base original'!Y111-'Base original'!AA111)/('Base original'!Y99-'Base original'!AA99)*100-100)*(('Base original'!Y99-'Base original'!AA99)/'Base original'!AC99)</f>
        <v>0.64722930292408754</v>
      </c>
      <c r="AD107" s="13">
        <f>(('Base original'!Z111-'Base original'!AB111)/('Base original'!Z99-'Base original'!AB99)*100-100)*(('Base original'!Z99-'Base original'!AB99)/'Base original'!AC99)</f>
        <v>2.3083123245036141E-2</v>
      </c>
      <c r="AE107" s="9">
        <f>('Base original'!AC111/'Base original'!AC99*100-100)*'Base original'!AC99/('Base original'!$AC99)</f>
        <v>6.5336533181419583</v>
      </c>
      <c r="AF107" s="13">
        <f>('Base original'!AC111/'Base original'!AC99*100-100)*'Base original'!AC99/('Base original'!$AN99)</f>
        <v>3.8714111616890259</v>
      </c>
      <c r="AG107" s="13">
        <f>('Base original'!AD111/'Base original'!AD99*100-100)*'Base original'!AD99/('Base original'!$AN99)</f>
        <v>2.2860902538553511</v>
      </c>
      <c r="AH107" s="13">
        <f>('Base original'!AE111/'Base original'!AE99*100-100)*'Base original'!AE99/('Base original'!$AN99)</f>
        <v>0.63780560771262762</v>
      </c>
      <c r="AI107" s="13">
        <f>('Base original'!AF111/'Base original'!AF99*100-100)*'Base original'!AF99/('Base original'!$AN99)</f>
        <v>1.1659122342995394</v>
      </c>
      <c r="AJ107" s="13">
        <f>('Base original'!AG111/'Base original'!AG99*100-100)*'Base original'!AG99/('Base original'!$AN99)</f>
        <v>-0.12469763154950066</v>
      </c>
      <c r="AK107" s="13">
        <f>('Base original'!AH111/'Base original'!AH99*100-100)*'Base original'!AH99/('Base original'!$AN99)</f>
        <v>-2.1480881426781766E-2</v>
      </c>
      <c r="AL107" s="13">
        <f>('Base original'!AI111/'Base original'!AI99*100-100)*'Base original'!AI99/('Base original'!$AN99)</f>
        <v>0.70298590643784431</v>
      </c>
      <c r="AM107" s="13">
        <f>('Base original'!AJ111/'Base original'!AJ99*100-100)*'Base original'!AJ99/('Base original'!$AN99)</f>
        <v>2.8968729170559349</v>
      </c>
      <c r="AN107" s="13">
        <f>('Base original'!AK111/'Base original'!AK99*100-100)*'Base original'!AK99/('Base original'!$AN99)</f>
        <v>6.6896028331021054E-2</v>
      </c>
      <c r="AO107" s="13">
        <f>-('Base original'!AL111/'Base original'!AL99*100-100)*'Base original'!AL99/('Base original'!$AN99)</f>
        <v>-1.8164480226014856</v>
      </c>
      <c r="AP107" s="13">
        <f>-('Base original'!AM111/'Base original'!AM99*100-100)*'Base original'!AM99/('Base original'!$AN99)</f>
        <v>-3.0246103627328127E-2</v>
      </c>
      <c r="AQ107" s="13">
        <f>(('Base original'!AJ111-'Base original'!AL111)/('Base original'!AJ99-'Base original'!AL99)*100-100)*(('Base original'!AJ99-'Base original'!AL99)/'Base original'!AN99)</f>
        <v>1.0804248944544488</v>
      </c>
      <c r="AR107" s="13">
        <f>(('Base original'!AK111-'Base original'!AM111)/('Base original'!AK99-'Base original'!AM99)*100-100)*(('Base original'!AK99-'Base original'!AM99)/'Base original'!AN99)</f>
        <v>3.6649924703692896E-2</v>
      </c>
      <c r="AS107" s="9">
        <f>('Base original'!AN111/'Base original'!AN99*100-100)*'Base original'!AN99/('Base original'!$AN99)</f>
        <v>9.6351014701762523</v>
      </c>
    </row>
    <row r="108" spans="1:45" ht="15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9">
        <f>'Base original'!G112</f>
        <v>26.578430844051667</v>
      </c>
      <c r="H108" s="13">
        <f>'Base original'!H112</f>
        <v>28.896511441683906</v>
      </c>
      <c r="I108" s="13">
        <f>'Base original'!I112</f>
        <v>15.226036140217682</v>
      </c>
      <c r="J108" s="9">
        <f>'Base original'!J112</f>
        <v>33.745644952398877</v>
      </c>
      <c r="K108" s="9">
        <f>'Base original'!K112</f>
        <v>8.2215048189788327</v>
      </c>
      <c r="L108" s="13">
        <f>'Base original'!L112</f>
        <v>6.1963520386099233</v>
      </c>
      <c r="M108" s="9">
        <f>'Base original'!M112</f>
        <v>9.4834937933566223</v>
      </c>
      <c r="N108" s="9">
        <f>'Base original'!N112</f>
        <v>1.367077825268709</v>
      </c>
      <c r="O108" s="13">
        <f>'Base original'!O112</f>
        <v>1.1871845049230478</v>
      </c>
      <c r="P108" s="9">
        <f>'Base original'!P112</f>
        <v>1.6914843293215895</v>
      </c>
      <c r="Q108" s="11">
        <f>'Base original'!Q112</f>
        <v>3.94</v>
      </c>
      <c r="R108" s="13">
        <f>('Base original'!S112/'Base original'!S100*100-100)*'Base original'!S100/'Base original'!$V100</f>
        <v>2.1854400017406381</v>
      </c>
      <c r="S108" s="13">
        <f>('Base original'!T112/'Base original'!T100*100-100)*'Base original'!T100/'Base original'!$V100</f>
        <v>4.8749479276629843</v>
      </c>
      <c r="T108" s="13">
        <f>('Base original'!U112/'Base original'!U100*100-100)*'Base original'!U100/'Base original'!$V100</f>
        <v>4.2959495110856425</v>
      </c>
      <c r="U108" s="9">
        <f>('Base original'!V112/'Base original'!V100*100-100)*'Base original'!V100/'Base original'!$V100</f>
        <v>11.35633744048927</v>
      </c>
      <c r="V108" s="13">
        <f>('Base original'!V112/'Base original'!V100*100-100)*'Base original'!V100/('Base original'!$AC100)</f>
        <v>2.9839456891318084</v>
      </c>
      <c r="W108" s="13">
        <f>('Base original'!W112/'Base original'!W100*100-100)*'Base original'!W100/('Base original'!$AC100)</f>
        <v>1.9298424820696596</v>
      </c>
      <c r="X108" s="13">
        <f>('Base original'!X112/'Base original'!X100*100-100)*'Base original'!X100/('Base original'!$AC100)</f>
        <v>0.28855114789474318</v>
      </c>
      <c r="Y108" s="13">
        <f>('Base original'!Y112/'Base original'!Y100*100-100)*'Base original'!Y100/('Base original'!$AC100)</f>
        <v>0.22913020378913035</v>
      </c>
      <c r="Z108" s="13">
        <f>('Base original'!Z112/'Base original'!Z100*100-100)*'Base original'!Z100/('Base original'!$AC100)</f>
        <v>2.494416914050256E-2</v>
      </c>
      <c r="AA108" s="13">
        <f>-('Base original'!AA112/'Base original'!AA100*100-100)*'Base original'!AA100/('Base original'!$AC100)</f>
        <v>0.22066169060820298</v>
      </c>
      <c r="AB108" s="13">
        <f>-('Base original'!AB112/'Base original'!AB100*100-100)*'Base original'!AB100/('Base original'!$AC100)</f>
        <v>-7.5438048061010083E-3</v>
      </c>
      <c r="AC108" s="13">
        <f>(('Base original'!Y112-'Base original'!AA112)/('Base original'!Y100-'Base original'!AA100)*100-100)*(('Base original'!Y100-'Base original'!AA100)/'Base original'!AC100)</f>
        <v>0.4497918943973318</v>
      </c>
      <c r="AD108" s="13">
        <f>(('Base original'!Z112-'Base original'!AB112)/('Base original'!Z100-'Base original'!AB100)*100-100)*(('Base original'!Z100-'Base original'!AB100)/'Base original'!AC100)</f>
        <v>1.740036433440147E-2</v>
      </c>
      <c r="AE108" s="9">
        <f>('Base original'!AC112/'Base original'!AC100*100-100)*'Base original'!AC100/('Base original'!$AC100)</f>
        <v>5.6695315778279394</v>
      </c>
      <c r="AF108" s="13">
        <f>('Base original'!AC112/'Base original'!AC100*100-100)*'Base original'!AC100/('Base original'!$AN100)</f>
        <v>3.3666759132550892</v>
      </c>
      <c r="AG108" s="13">
        <f>('Base original'!AD112/'Base original'!AD100*100-100)*'Base original'!AD100/('Base original'!$AN100)</f>
        <v>1.9135124433079589</v>
      </c>
      <c r="AH108" s="13">
        <f>('Base original'!AE112/'Base original'!AE100*100-100)*'Base original'!AE100/('Base original'!$AN100)</f>
        <v>0.66219454554273471</v>
      </c>
      <c r="AI108" s="13">
        <f>('Base original'!AF112/'Base original'!AF100*100-100)*'Base original'!AF100/('Base original'!$AN100)</f>
        <v>1.2100324632365327</v>
      </c>
      <c r="AJ108" s="13">
        <f>('Base original'!AG112/'Base original'!AG100*100-100)*'Base original'!AG100/('Base original'!$AN100)</f>
        <v>0.12857234279808108</v>
      </c>
      <c r="AK108" s="13">
        <f>('Base original'!AH112/'Base original'!AH100*100-100)*'Base original'!AH100/('Base original'!$AN100)</f>
        <v>-2.2182661418589395E-2</v>
      </c>
      <c r="AL108" s="13">
        <f>('Base original'!AI112/'Base original'!AI100*100-100)*'Base original'!AI100/('Base original'!$AN100)</f>
        <v>0.80806533068559727</v>
      </c>
      <c r="AM108" s="13">
        <f>('Base original'!AJ112/'Base original'!AJ100*100-100)*'Base original'!AJ100/('Base original'!$AN100)</f>
        <v>3.4797264090981677</v>
      </c>
      <c r="AN108" s="13">
        <f>('Base original'!AK112/'Base original'!AK100*100-100)*'Base original'!AK100/('Base original'!$AN100)</f>
        <v>8.1387589732975052E-2</v>
      </c>
      <c r="AO108" s="13">
        <f>-('Base original'!AL112/'Base original'!AL100*100-100)*'Base original'!AL100/('Base original'!$AN100)</f>
        <v>-2.0847829640530042</v>
      </c>
      <c r="AP108" s="13">
        <f>-('Base original'!AM112/'Base original'!AM100*100-100)*'Base original'!AM100/('Base original'!$AN100)</f>
        <v>-3.0206664291775768E-2</v>
      </c>
      <c r="AQ108" s="13">
        <f>(('Base original'!AJ112-'Base original'!AL112)/('Base original'!AJ100-'Base original'!AL100)*100-100)*(('Base original'!AJ100-'Base original'!AL100)/'Base original'!AN100)</f>
        <v>1.394943445045163</v>
      </c>
      <c r="AR108" s="13">
        <f>(('Base original'!AK112-'Base original'!AM112)/('Base original'!AK100-'Base original'!AM100)*100-100)*(('Base original'!AK100-'Base original'!AM100)/'Base original'!AN100)</f>
        <v>5.1180925441199329E-2</v>
      </c>
      <c r="AS108" s="9">
        <f>('Base original'!AN112/'Base original'!AN100*100-100)*'Base original'!AN100/('Base original'!$AN100)</f>
        <v>9.5129947478937709</v>
      </c>
    </row>
    <row r="109" spans="1:45" ht="15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9">
        <f>'Base original'!G113</f>
        <v>24.957813606664963</v>
      </c>
      <c r="H109" s="13">
        <f>'Base original'!H113</f>
        <v>26.025322012966271</v>
      </c>
      <c r="I109" s="13">
        <f>'Base original'!I113</f>
        <v>15.202943041096539</v>
      </c>
      <c r="J109" s="9">
        <f>'Base original'!J113</f>
        <v>33.344070261990986</v>
      </c>
      <c r="K109" s="9">
        <f>'Base original'!K113</f>
        <v>8.05413924045423</v>
      </c>
      <c r="L109" s="13">
        <f>'Base original'!L113</f>
        <v>5.6506261608419788</v>
      </c>
      <c r="M109" s="9">
        <f>'Base original'!M113</f>
        <v>10.103122554276478</v>
      </c>
      <c r="N109" s="9">
        <f>'Base original'!N113</f>
        <v>1.2390792352240154</v>
      </c>
      <c r="O109" s="13">
        <f>'Base original'!O113</f>
        <v>1.1136074675088106</v>
      </c>
      <c r="P109" s="9">
        <f>'Base original'!P113</f>
        <v>1.4387413590719831</v>
      </c>
      <c r="Q109" s="11">
        <f>'Base original'!Q113</f>
        <v>3.86</v>
      </c>
      <c r="R109" s="13">
        <f>('Base original'!S113/'Base original'!S101*100-100)*'Base original'!S101/'Base original'!$V101</f>
        <v>2.0224960761482476</v>
      </c>
      <c r="S109" s="13">
        <f>('Base original'!T113/'Base original'!T101*100-100)*'Base original'!T101/'Base original'!$V101</f>
        <v>4.5924064614630655</v>
      </c>
      <c r="T109" s="13">
        <f>('Base original'!U113/'Base original'!U101*100-100)*'Base original'!U101/'Base original'!$V101</f>
        <v>3.369109761751798</v>
      </c>
      <c r="U109" s="9">
        <f>('Base original'!V113/'Base original'!V101*100-100)*'Base original'!V101/'Base original'!$V101</f>
        <v>9.9840122993631155</v>
      </c>
      <c r="V109" s="13">
        <f>('Base original'!V113/'Base original'!V101*100-100)*'Base original'!V101/('Base original'!$AC101)</f>
        <v>2.6163005267385833</v>
      </c>
      <c r="W109" s="13">
        <f>('Base original'!W113/'Base original'!W101*100-100)*'Base original'!W101/('Base original'!$AC101)</f>
        <v>3.313891897141191</v>
      </c>
      <c r="X109" s="13">
        <f>('Base original'!X113/'Base original'!X101*100-100)*'Base original'!X101/('Base original'!$AC101)</f>
        <v>0.33374111143439644</v>
      </c>
      <c r="Y109" s="13">
        <f>('Base original'!Y113/'Base original'!Y101*100-100)*'Base original'!Y101/('Base original'!$AC101)</f>
        <v>-0.38338206849516104</v>
      </c>
      <c r="Z109" s="13">
        <f>('Base original'!Z113/'Base original'!Z101*100-100)*'Base original'!Z101/('Base original'!$AC101)</f>
        <v>2.4262458645737121E-2</v>
      </c>
      <c r="AA109" s="13">
        <f>-('Base original'!AA113/'Base original'!AA101*100-100)*'Base original'!AA101/('Base original'!$AC101)</f>
        <v>0.74881374649837074</v>
      </c>
      <c r="AB109" s="13">
        <f>-('Base original'!AB113/'Base original'!AB101*100-100)*'Base original'!AB101/('Base original'!$AC101)</f>
        <v>-7.794090463787014E-3</v>
      </c>
      <c r="AC109" s="13">
        <f>(('Base original'!Y113-'Base original'!AA113)/('Base original'!Y101-'Base original'!AA101)*100-100)*(('Base original'!Y101-'Base original'!AA101)/'Base original'!AC101)</f>
        <v>0.36543167800320947</v>
      </c>
      <c r="AD109" s="13">
        <f>(('Base original'!Z113-'Base original'!AB113)/('Base original'!Z101-'Base original'!AB101)*100-100)*(('Base original'!Z101-'Base original'!AB101)/'Base original'!AC101)</f>
        <v>1.6468368181950004E-2</v>
      </c>
      <c r="AE109" s="9">
        <f>('Base original'!AC113/'Base original'!AC101*100-100)*'Base original'!AC101/('Base original'!$AC101)</f>
        <v>6.6458335814993319</v>
      </c>
      <c r="AF109" s="13">
        <f>('Base original'!AC113/'Base original'!AC101*100-100)*'Base original'!AC101/('Base original'!$AN101)</f>
        <v>3.9369555289430322</v>
      </c>
      <c r="AG109" s="13">
        <f>('Base original'!AD113/'Base original'!AD101*100-100)*'Base original'!AD101/('Base original'!$AN101)</f>
        <v>1.5668544678599852</v>
      </c>
      <c r="AH109" s="13">
        <f>('Base original'!AE113/'Base original'!AE101*100-100)*'Base original'!AE101/('Base original'!$AN101)</f>
        <v>0.16070394885866643</v>
      </c>
      <c r="AI109" s="13">
        <f>('Base original'!AF113/'Base original'!AF101*100-100)*'Base original'!AF101/('Base original'!$AN101)</f>
        <v>1.1732725706340288</v>
      </c>
      <c r="AJ109" s="13">
        <f>('Base original'!AG113/'Base original'!AG101*100-100)*'Base original'!AG101/('Base original'!$AN101)</f>
        <v>-4.824159762335764E-2</v>
      </c>
      <c r="AK109" s="13">
        <f>('Base original'!AH113/'Base original'!AH101*100-100)*'Base original'!AH101/('Base original'!$AN101)</f>
        <v>-5.3081743604260932E-3</v>
      </c>
      <c r="AL109" s="13">
        <f>('Base original'!AI113/'Base original'!AI101*100-100)*'Base original'!AI101/('Base original'!$AN101)</f>
        <v>0.98574598098533772</v>
      </c>
      <c r="AM109" s="13">
        <f>('Base original'!AJ113/'Base original'!AJ101*100-100)*'Base original'!AJ101/('Base original'!$AN101)</f>
        <v>3.9676983451536998</v>
      </c>
      <c r="AN109" s="13">
        <f>('Base original'!AK113/'Base original'!AK101*100-100)*'Base original'!AK101/('Base original'!$AN101)</f>
        <v>0.10167190408202544</v>
      </c>
      <c r="AO109" s="13">
        <f>-('Base original'!AL113/'Base original'!AL101*100-100)*'Base original'!AL101/('Base original'!$AN101)</f>
        <v>-2.273706326943826</v>
      </c>
      <c r="AP109" s="13">
        <f>-('Base original'!AM113/'Base original'!AM101*100-100)*'Base original'!AM101/('Base original'!$AN101)</f>
        <v>-3.3451966113911248E-2</v>
      </c>
      <c r="AQ109" s="13">
        <f>(('Base original'!AJ113-'Base original'!AL113)/('Base original'!AJ101-'Base original'!AL101)*100-100)*(('Base original'!AJ101-'Base original'!AL101)/'Base original'!AN101)</f>
        <v>1.693992018209874</v>
      </c>
      <c r="AR109" s="13">
        <f>(('Base original'!AK113-'Base original'!AM113)/('Base original'!AK101-'Base original'!AM101)*100-100)*(('Base original'!AK101-'Base original'!AM101)/'Base original'!AN101)</f>
        <v>6.8219937968114111E-2</v>
      </c>
      <c r="AS109" s="9">
        <f>('Base original'!AN113/'Base original'!AN101*100-100)*'Base original'!AN101/('Base original'!$AN101)</f>
        <v>9.5321946814752749</v>
      </c>
    </row>
    <row r="110" spans="1:45" ht="15" x14ac:dyDescent="0.25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9">
        <f>'Base original'!G114</f>
        <v>24.736555562183391</v>
      </c>
      <c r="H110" s="13">
        <f>'Base original'!H114</f>
        <v>26.571384079799781</v>
      </c>
      <c r="I110" s="13">
        <f>'Base original'!I114</f>
        <v>14.587982654580076</v>
      </c>
      <c r="J110" s="9">
        <f>'Base original'!J114</f>
        <v>32.944830229592128</v>
      </c>
      <c r="K110" s="9">
        <f>'Base original'!K114</f>
        <v>7.6667139531344972</v>
      </c>
      <c r="L110" s="13">
        <f>'Base original'!L114</f>
        <v>5.5018822049095393</v>
      </c>
      <c r="M110" s="9">
        <f>'Base original'!M114</f>
        <v>9.1105911661443617</v>
      </c>
      <c r="N110" s="9">
        <f>'Base original'!N114</f>
        <v>1.3430400832379437</v>
      </c>
      <c r="O110" s="13">
        <f>'Base original'!O114</f>
        <v>1.2883507273028563</v>
      </c>
      <c r="P110" s="9">
        <f>'Base original'!P114</f>
        <v>1.4114953529957284</v>
      </c>
      <c r="Q110" s="11">
        <f>'Base original'!Q114</f>
        <v>3.67</v>
      </c>
      <c r="R110" s="13">
        <f>('Base original'!S114/'Base original'!S102*100-100)*'Base original'!S102/'Base original'!$V102</f>
        <v>1.9798524884461466</v>
      </c>
      <c r="S110" s="13">
        <f>('Base original'!T114/'Base original'!T102*100-100)*'Base original'!T102/'Base original'!$V102</f>
        <v>4.9829840262907465</v>
      </c>
      <c r="T110" s="13">
        <f>('Base original'!U114/'Base original'!U102*100-100)*'Base original'!U102/'Base original'!$V102</f>
        <v>3.6735668081053161</v>
      </c>
      <c r="U110" s="9">
        <f>('Base original'!V114/'Base original'!V102*100-100)*'Base original'!V102/'Base original'!$V102</f>
        <v>10.636403322842213</v>
      </c>
      <c r="V110" s="13">
        <f>('Base original'!V114/'Base original'!V102*100-100)*'Base original'!V102/('Base original'!$AC102)</f>
        <v>2.7187820509014222</v>
      </c>
      <c r="W110" s="13">
        <f>('Base original'!W114/'Base original'!W102*100-100)*'Base original'!W102/('Base original'!$AC102)</f>
        <v>3.281641773538817</v>
      </c>
      <c r="X110" s="13">
        <f>('Base original'!X114/'Base original'!X102*100-100)*'Base original'!X102/('Base original'!$AC102)</f>
        <v>0.27886796811759007</v>
      </c>
      <c r="Y110" s="13">
        <f>('Base original'!Y114/'Base original'!Y102*100-100)*'Base original'!Y102/('Base original'!$AC102)</f>
        <v>-1.8417109032669703</v>
      </c>
      <c r="Z110" s="13">
        <f>('Base original'!Z114/'Base original'!Z102*100-100)*'Base original'!Z102/('Base original'!$AC102)</f>
        <v>4.3640590893707885E-2</v>
      </c>
      <c r="AA110" s="13">
        <f>-('Base original'!AA114/'Base original'!AA102*100-100)*'Base original'!AA102/('Base original'!$AC102)</f>
        <v>2.0856619668081193</v>
      </c>
      <c r="AB110" s="13">
        <f>-('Base original'!AB114/'Base original'!AB102*100-100)*'Base original'!AB102/('Base original'!$AC102)</f>
        <v>-7.5020997687945739E-3</v>
      </c>
      <c r="AC110" s="13">
        <f>(('Base original'!Y114-'Base original'!AA114)/('Base original'!Y102-'Base original'!AA102)*100-100)*(('Base original'!Y102-'Base original'!AA102)/'Base original'!AC102)</f>
        <v>0.24395106354114648</v>
      </c>
      <c r="AD110" s="13">
        <f>(('Base original'!Z114-'Base original'!AB114)/('Base original'!Z102-'Base original'!AB102)*100-100)*(('Base original'!Z102-'Base original'!AB102)/'Base original'!AC102)</f>
        <v>3.6138491124913415E-2</v>
      </c>
      <c r="AE110" s="9">
        <f>('Base original'!AC114/'Base original'!AC102*100-100)*'Base original'!AC102/('Base original'!$AC102)</f>
        <v>6.5593813472239182</v>
      </c>
      <c r="AF110" s="13">
        <f>('Base original'!AC114/'Base original'!AC102*100-100)*'Base original'!AC102/('Base original'!$AN102)</f>
        <v>3.850888191252158</v>
      </c>
      <c r="AG110" s="13">
        <f>('Base original'!AD114/'Base original'!AD102*100-100)*'Base original'!AD102/('Base original'!$AN102)</f>
        <v>1.5667422652681049</v>
      </c>
      <c r="AH110" s="13">
        <f>('Base original'!AE114/'Base original'!AE102*100-100)*'Base original'!AE102/('Base original'!$AN102)</f>
        <v>-0.10679806852459693</v>
      </c>
      <c r="AI110" s="13">
        <f>('Base original'!AF114/'Base original'!AF102*100-100)*'Base original'!AF102/('Base original'!$AN102)</f>
        <v>1.0146825755903035</v>
      </c>
      <c r="AJ110" s="13">
        <f>('Base original'!AG114/'Base original'!AG102*100-100)*'Base original'!AG102/('Base original'!$AN102)</f>
        <v>-7.3041940993671034E-2</v>
      </c>
      <c r="AK110" s="13">
        <f>('Base original'!AH114/'Base original'!AH102*100-100)*'Base original'!AH102/('Base original'!$AN102)</f>
        <v>6.1962026911818822E-3</v>
      </c>
      <c r="AL110" s="13">
        <f>('Base original'!AI114/'Base original'!AI102*100-100)*'Base original'!AI102/('Base original'!$AN102)</f>
        <v>0.58159927736888006</v>
      </c>
      <c r="AM110" s="13">
        <f>('Base original'!AJ114/'Base original'!AJ102*100-100)*'Base original'!AJ102/('Base original'!$AN102)</f>
        <v>4.6009116407082393</v>
      </c>
      <c r="AN110" s="13">
        <f>('Base original'!AK114/'Base original'!AK102*100-100)*'Base original'!AK102/('Base original'!$AN102)</f>
        <v>0.12811385429697067</v>
      </c>
      <c r="AO110" s="13">
        <f>-('Base original'!AL114/'Base original'!AL102*100-100)*'Base original'!AL102/('Base original'!$AN102)</f>
        <v>-2.4834467461399328</v>
      </c>
      <c r="AP110" s="13">
        <f>-('Base original'!AM114/'Base original'!AM102*100-100)*'Base original'!AM102/('Base original'!$AN102)</f>
        <v>-3.5670039938145895E-2</v>
      </c>
      <c r="AQ110" s="13">
        <f>(('Base original'!AJ114-'Base original'!AL114)/('Base original'!AJ102-'Base original'!AL102)*100-100)*(('Base original'!AJ102-'Base original'!AL102)/'Base original'!AN102)</f>
        <v>2.1174648945683057</v>
      </c>
      <c r="AR110" s="13">
        <f>(('Base original'!AK114-'Base original'!AM114)/('Base original'!AK102-'Base original'!AM102)*100-100)*(('Base original'!AK102-'Base original'!AM102)/'Base original'!AN102)</f>
        <v>9.2443814358824816E-2</v>
      </c>
      <c r="AS110" s="9">
        <f>('Base original'!AN114/'Base original'!AN102*100-100)*'Base original'!AN102/('Base original'!$AN102)</f>
        <v>9.0501772115795234</v>
      </c>
    </row>
    <row r="111" spans="1:45" ht="15" x14ac:dyDescent="0.25">
      <c r="A111" s="20">
        <v>41883</v>
      </c>
      <c r="B111" s="13">
        <f>'Base original'!B115/'Base original'!B103*100-100</f>
        <v>8.0629015418861769</v>
      </c>
      <c r="C111" s="13">
        <f>'Base original'!C115/'Base original'!C103*100-100</f>
        <v>9.4204846839571559</v>
      </c>
      <c r="D111" s="13">
        <f>'Base original'!D115/'Base original'!D103*100-100</f>
        <v>15.251453669224574</v>
      </c>
      <c r="E111" s="13">
        <f>'Base original'!E115/'Base original'!E103*100-100</f>
        <v>0.56806621214791164</v>
      </c>
      <c r="F111" s="9">
        <f>'Base original'!F115/'Base original'!F103*100-100</f>
        <v>9.3119428795189805</v>
      </c>
      <c r="G111" s="9">
        <f>'Base original'!G115</f>
        <v>24.962352136693131</v>
      </c>
      <c r="H111" s="13">
        <f>'Base original'!H115</f>
        <v>27.061107365624707</v>
      </c>
      <c r="I111" s="13">
        <f>'Base original'!I115</f>
        <v>14.389216938665404</v>
      </c>
      <c r="J111" s="9">
        <f>'Base original'!J115</f>
        <v>32.097890084746204</v>
      </c>
      <c r="K111" s="9">
        <f>'Base original'!K115</f>
        <v>7.3536800904046364</v>
      </c>
      <c r="L111" s="13">
        <f>'Base original'!L115</f>
        <v>5.2648061730301059</v>
      </c>
      <c r="M111" s="9">
        <f>'Base original'!M115</f>
        <v>8.8290249133065366</v>
      </c>
      <c r="N111" s="9">
        <f>'Base original'!N115</f>
        <v>1.2830019285065295</v>
      </c>
      <c r="O111" s="13">
        <f>'Base original'!O115</f>
        <v>1.0518275822548373</v>
      </c>
      <c r="P111" s="9">
        <f>'Base original'!P115</f>
        <v>1.6187405267488699</v>
      </c>
      <c r="Q111" s="11">
        <f>'Base original'!Q115</f>
        <v>3.58</v>
      </c>
      <c r="R111" s="13">
        <f>('Base original'!S115/'Base original'!S103*100-100)*'Base original'!S103/'Base original'!$V103</f>
        <v>1.5001860684838508</v>
      </c>
      <c r="S111" s="13">
        <f>('Base original'!T115/'Base original'!T103*100-100)*'Base original'!T103/'Base original'!$V103</f>
        <v>5.6089542219314481</v>
      </c>
      <c r="T111" s="13">
        <f>('Base original'!U115/'Base original'!U103*100-100)*'Base original'!U103/'Base original'!$V103</f>
        <v>3.0594716403164002</v>
      </c>
      <c r="U111" s="9">
        <f>('Base original'!V115/'Base original'!V103*100-100)*'Base original'!V103/'Base original'!$V103</f>
        <v>10.168611930731686</v>
      </c>
      <c r="V111" s="13">
        <f>('Base original'!V115/'Base original'!V103*100-100)*'Base original'!V103/('Base original'!$AC103)</f>
        <v>2.6690629190993995</v>
      </c>
      <c r="W111" s="13">
        <f>('Base original'!W115/'Base original'!W103*100-100)*'Base original'!W103/('Base original'!$AC103)</f>
        <v>3.120368753551062</v>
      </c>
      <c r="X111" s="13">
        <f>('Base original'!X115/'Base original'!X103*100-100)*'Base original'!X103/('Base original'!$AC103)</f>
        <v>0.27724712533669016</v>
      </c>
      <c r="Y111" s="13">
        <f>('Base original'!Y115/'Base original'!Y103*100-100)*'Base original'!Y103/('Base original'!$AC103)</f>
        <v>-1.4859921323291014</v>
      </c>
      <c r="Z111" s="13">
        <f>('Base original'!Z115/'Base original'!Z103*100-100)*'Base original'!Z103/('Base original'!$AC103)</f>
        <v>6.2940717265870319E-2</v>
      </c>
      <c r="AA111" s="13">
        <f>-('Base original'!AA115/'Base original'!AA103*100-100)*'Base original'!AA103/('Base original'!$AC103)</f>
        <v>1.7756471002313441</v>
      </c>
      <c r="AB111" s="13">
        <f>-('Base original'!AB115/'Base original'!AB103*100-100)*'Base original'!AB103/('Base original'!$AC103)</f>
        <v>-5.3546247092406511E-3</v>
      </c>
      <c r="AC111" s="13">
        <f>(('Base original'!Y115-'Base original'!AA115)/('Base original'!Y103-'Base original'!AA103)*100-100)*(('Base original'!Y103-'Base original'!AA103)/'Base original'!AC103)</f>
        <v>0.28965496790224421</v>
      </c>
      <c r="AD111" s="13">
        <f>(('Base original'!Z115-'Base original'!AB115)/('Base original'!Z103-'Base original'!AB103)*100-100)*(('Base original'!Z103-'Base original'!AB103)/'Base original'!AC103)</f>
        <v>5.758609255662956E-2</v>
      </c>
      <c r="AE111" s="9">
        <f>('Base original'!AC115/'Base original'!AC103*100-100)*'Base original'!AC103/('Base original'!$AC103)</f>
        <v>6.4139198584460217</v>
      </c>
      <c r="AF111" s="13">
        <f>('Base original'!AC115/'Base original'!AC103*100-100)*'Base original'!AC103/('Base original'!$AN103)</f>
        <v>3.7535762226176788</v>
      </c>
      <c r="AG111" s="13">
        <f>('Base original'!AD115/'Base original'!AD103*100-100)*'Base original'!AD103/('Base original'!$AN103)</f>
        <v>1.9591359813013265</v>
      </c>
      <c r="AH111" s="13">
        <f>('Base original'!AE115/'Base original'!AE103*100-100)*'Base original'!AE103/('Base original'!$AN103)</f>
        <v>-0.35135918378732606</v>
      </c>
      <c r="AI111" s="13">
        <f>('Base original'!AF115/'Base original'!AF103*100-100)*'Base original'!AF103/('Base original'!$AN103)</f>
        <v>1.1184344071872769</v>
      </c>
      <c r="AJ111" s="13">
        <f>('Base original'!AG115/'Base original'!AG103*100-100)*'Base original'!AG103/('Base original'!$AN103)</f>
        <v>-2.5722401796862467E-2</v>
      </c>
      <c r="AK111" s="13">
        <f>('Base original'!AH115/'Base original'!AH103*100-100)*'Base original'!AH103/('Base original'!$AN103)</f>
        <v>-5.5455548294850747E-3</v>
      </c>
      <c r="AL111" s="13">
        <f>('Base original'!AI115/'Base original'!AI103*100-100)*'Base original'!AI103/('Base original'!$AN103)</f>
        <v>0.33991461655516131</v>
      </c>
      <c r="AM111" s="13">
        <f>('Base original'!AJ115/'Base original'!AJ103*100-100)*'Base original'!AJ103/('Base original'!$AN103)</f>
        <v>4.6957174671732123</v>
      </c>
      <c r="AN111" s="13">
        <f>('Base original'!AK115/'Base original'!AK103*100-100)*'Base original'!AK103/('Base original'!$AN103)</f>
        <v>0.14066174886386915</v>
      </c>
      <c r="AO111" s="13">
        <f>-('Base original'!AL115/'Base original'!AL103*100-100)*'Base original'!AL103/('Base original'!$AN103)</f>
        <v>-2.5834743969400393</v>
      </c>
      <c r="AP111" s="13">
        <f>-('Base original'!AM115/'Base original'!AM103*100-100)*'Base original'!AM103/('Base original'!$AN103)</f>
        <v>-3.3148229695162484E-2</v>
      </c>
      <c r="AQ111" s="13">
        <f>(('Base original'!AJ115-'Base original'!AL115)/('Base original'!AJ103-'Base original'!AL103)*100-100)*(('Base original'!AJ103-'Base original'!AL103)/'Base original'!AN103)</f>
        <v>2.1122430702331729</v>
      </c>
      <c r="AR111" s="13">
        <f>(('Base original'!AK115-'Base original'!AM115)/('Base original'!AK103-'Base original'!AM103)*100-100)*(('Base original'!AK103-'Base original'!AM103)/'Base original'!AN103)</f>
        <v>0.10751351916870676</v>
      </c>
      <c r="AS111" s="9">
        <f>('Base original'!AN115/'Base original'!AN103*100-100)*'Base original'!AN103/('Base original'!$AN103)</f>
        <v>9.0081906766496473</v>
      </c>
    </row>
    <row r="112" spans="1:45" ht="15" x14ac:dyDescent="0.25">
      <c r="A112" s="20">
        <v>41913</v>
      </c>
      <c r="B112" s="13">
        <f>'Base original'!B116/'Base original'!B104*100-100</f>
        <v>7.8623673037180026</v>
      </c>
      <c r="C112" s="13">
        <f>'Base original'!C116/'Base original'!C104*100-100</f>
        <v>8.9854273997387963</v>
      </c>
      <c r="D112" s="13">
        <f>'Base original'!D116/'Base original'!D104*100-100</f>
        <v>15.735572064263991</v>
      </c>
      <c r="E112" s="13">
        <f>'Base original'!E116/'Base original'!E104*100-100</f>
        <v>-2.3486572880015189</v>
      </c>
      <c r="F112" s="9">
        <f>'Base original'!F116/'Base original'!F104*100-100</f>
        <v>9.0484553388988189</v>
      </c>
      <c r="G112" s="9">
        <f>'Base original'!G116</f>
        <v>24.140386595713494</v>
      </c>
      <c r="H112" s="13">
        <f>'Base original'!H116</f>
        <v>26.079612161247596</v>
      </c>
      <c r="I112" s="13">
        <f>'Base original'!I116</f>
        <v>14.479213412056559</v>
      </c>
      <c r="J112" s="9">
        <f>'Base original'!J116</f>
        <v>31.375564437270441</v>
      </c>
      <c r="K112" s="9">
        <f>'Base original'!K116</f>
        <v>7.3109124194682353</v>
      </c>
      <c r="L112" s="13">
        <f>'Base original'!L116</f>
        <v>5.3210779848427414</v>
      </c>
      <c r="M112" s="9">
        <f>'Base original'!M116</f>
        <v>8.8672979948331871</v>
      </c>
      <c r="N112" s="9">
        <f>'Base original'!N116</f>
        <v>1.4164985210673096</v>
      </c>
      <c r="O112" s="13">
        <f>'Base original'!O116</f>
        <v>1.2244827463166235</v>
      </c>
      <c r="P112" s="9">
        <f>'Base original'!P116</f>
        <v>1.7332163860362249</v>
      </c>
      <c r="Q112" s="11">
        <f>'Base original'!Q116</f>
        <v>3.57</v>
      </c>
      <c r="R112" s="13">
        <f>('Base original'!S116/'Base original'!S104*100-100)*'Base original'!S104/'Base original'!$V104</f>
        <v>1.5074218116048488</v>
      </c>
      <c r="S112" s="13">
        <f>('Base original'!T116/'Base original'!T104*100-100)*'Base original'!T104/'Base original'!$V104</f>
        <v>5.037739473468573</v>
      </c>
      <c r="T112" s="13">
        <f>('Base original'!U116/'Base original'!U104*100-100)*'Base original'!U104/'Base original'!$V104</f>
        <v>5.3170101227320927</v>
      </c>
      <c r="U112" s="9">
        <f>('Base original'!V116/'Base original'!V104*100-100)*'Base original'!V104/'Base original'!$V104</f>
        <v>11.862171407805505</v>
      </c>
      <c r="V112" s="13">
        <f>('Base original'!V116/'Base original'!V104*100-100)*'Base original'!V104/('Base original'!$AC104)</f>
        <v>3.0329467241762229</v>
      </c>
      <c r="W112" s="13">
        <f>('Base original'!W116/'Base original'!W104*100-100)*'Base original'!W104/('Base original'!$AC104)</f>
        <v>3.5409659413322507</v>
      </c>
      <c r="X112" s="13">
        <f>('Base original'!X116/'Base original'!X104*100-100)*'Base original'!X104/('Base original'!$AC104)</f>
        <v>0.30313286860434835</v>
      </c>
      <c r="Y112" s="13">
        <f>('Base original'!Y116/'Base original'!Y104*100-100)*'Base original'!Y104/('Base original'!$AC104)</f>
        <v>0.36859563895368674</v>
      </c>
      <c r="Z112" s="13">
        <f>('Base original'!Z116/'Base original'!Z104*100-100)*'Base original'!Z104/('Base original'!$AC104)</f>
        <v>7.8254100947293542E-2</v>
      </c>
      <c r="AA112" s="13">
        <f>-('Base original'!AA116/'Base original'!AA104*100-100)*'Base original'!AA104/('Base original'!$AC104)</f>
        <v>0.3475698200084576</v>
      </c>
      <c r="AB112" s="13">
        <f>-('Base original'!AB116/'Base original'!AB104*100-100)*'Base original'!AB104/('Base original'!$AC104)</f>
        <v>-7.8429876582122859E-3</v>
      </c>
      <c r="AC112" s="13">
        <f>(('Base original'!Y116-'Base original'!AA116)/('Base original'!Y104-'Base original'!AA104)*100-100)*(('Base original'!Y104-'Base original'!AA104)/'Base original'!AC104)</f>
        <v>0.71616545896214434</v>
      </c>
      <c r="AD112" s="13">
        <f>(('Base original'!Z116-'Base original'!AB116)/('Base original'!Z104-'Base original'!AB104)*100-100)*(('Base original'!Z104-'Base original'!AB104)/'Base original'!AC104)</f>
        <v>7.0411113289081215E-2</v>
      </c>
      <c r="AE112" s="9">
        <f>('Base original'!AC116/'Base original'!AC104*100-100)*'Base original'!AC104/('Base original'!$AC104)</f>
        <v>7.6636221063640591</v>
      </c>
      <c r="AF112" s="13">
        <f>('Base original'!AC116/'Base original'!AC104*100-100)*'Base original'!AC104/('Base original'!$AN104)</f>
        <v>4.4670302842498355</v>
      </c>
      <c r="AG112" s="13">
        <f>('Base original'!AD116/'Base original'!AD104*100-100)*'Base original'!AD104/('Base original'!$AN104)</f>
        <v>2.0052221211855699</v>
      </c>
      <c r="AH112" s="13">
        <f>('Base original'!AE116/'Base original'!AE104*100-100)*'Base original'!AE104/('Base original'!$AN104)</f>
        <v>-0.15669365366781546</v>
      </c>
      <c r="AI112" s="13">
        <f>('Base original'!AF116/'Base original'!AF104*100-100)*'Base original'!AF104/('Base original'!$AN104)</f>
        <v>0.99391752863152871</v>
      </c>
      <c r="AJ112" s="13">
        <f>('Base original'!AG116/'Base original'!AG104*100-100)*'Base original'!AG104/('Base original'!$AN104)</f>
        <v>-7.8382058185428885E-2</v>
      </c>
      <c r="AK112" s="13">
        <f>('Base original'!AH116/'Base original'!AH104*100-100)*'Base original'!AH104/('Base original'!$AN104)</f>
        <v>-1.2826051605047607E-2</v>
      </c>
      <c r="AL112" s="13">
        <f>('Base original'!AI116/'Base original'!AI104*100-100)*'Base original'!AI104/('Base original'!$AN104)</f>
        <v>0.48843887385265183</v>
      </c>
      <c r="AM112" s="13">
        <f>('Base original'!AJ116/'Base original'!AJ104*100-100)*'Base original'!AJ104/('Base original'!$AN104)</f>
        <v>3.8543062802897667</v>
      </c>
      <c r="AN112" s="13">
        <f>('Base original'!AK116/'Base original'!AK104*100-100)*'Base original'!AK104/('Base original'!$AN104)</f>
        <v>0.12600741833083692</v>
      </c>
      <c r="AO112" s="13">
        <f>-('Base original'!AL116/'Base original'!AL104*100-100)*'Base original'!AL104/('Base original'!$AN104)</f>
        <v>-2.2731561282262276</v>
      </c>
      <c r="AP112" s="13">
        <f>-('Base original'!AM116/'Base original'!AM104*100-100)*'Base original'!AM104/('Base original'!$AN104)</f>
        <v>-3.1680361363001647E-2</v>
      </c>
      <c r="AQ112" s="13">
        <f>(('Base original'!AJ116-'Base original'!AL116)/('Base original'!AJ104-'Base original'!AL104)*100-100)*(('Base original'!AJ104-'Base original'!AL104)/'Base original'!AN104)</f>
        <v>1.5811501520635385</v>
      </c>
      <c r="AR112" s="13">
        <f>(('Base original'!AK116-'Base original'!AM116)/('Base original'!AK104-'Base original'!AM104)*100-100)*(('Base original'!AK104-'Base original'!AM104)/'Base original'!AN104)</f>
        <v>9.4327056967835263E-2</v>
      </c>
      <c r="AS112" s="9">
        <f>('Base original'!AN116/'Base original'!AN104*100-100)*'Base original'!AN104/('Base original'!$AN104)</f>
        <v>9.3821842534926674</v>
      </c>
    </row>
    <row r="113" spans="1:45" ht="15" x14ac:dyDescent="0.25">
      <c r="A113" s="20">
        <v>41944</v>
      </c>
      <c r="B113" s="13">
        <f>'Base original'!B117/'Base original'!B105*100-100</f>
        <v>8.3552506663502726</v>
      </c>
      <c r="C113" s="13">
        <f>'Base original'!C117/'Base original'!C105*100-100</f>
        <v>8.6654794085740434</v>
      </c>
      <c r="D113" s="13">
        <f>'Base original'!D117/'Base original'!D105*100-100</f>
        <v>16.773846500890116</v>
      </c>
      <c r="E113" s="13">
        <f>'Base original'!E117/'Base original'!E105*100-100</f>
        <v>-1.3262774396251586</v>
      </c>
      <c r="F113" s="9">
        <f>'Base original'!F117/'Base original'!F105*100-100</f>
        <v>9.5876245531855204</v>
      </c>
      <c r="G113" s="9">
        <f>'Base original'!G117</f>
        <v>23.933469138164995</v>
      </c>
      <c r="H113" s="13">
        <f>'Base original'!H117</f>
        <v>25.50276779642509</v>
      </c>
      <c r="I113" s="13">
        <f>'Base original'!I117</f>
        <v>14.75867164799423</v>
      </c>
      <c r="J113" s="9">
        <f>'Base original'!J117</f>
        <v>31.155112929897008</v>
      </c>
      <c r="K113" s="9">
        <f>'Base original'!K117</f>
        <v>6.8987822627539384</v>
      </c>
      <c r="L113" s="13">
        <f>'Base original'!L117</f>
        <v>5.2204692214107213</v>
      </c>
      <c r="M113" s="9">
        <f>'Base original'!M117</f>
        <v>8.198723638467083</v>
      </c>
      <c r="N113" s="9">
        <f>'Base original'!N117</f>
        <v>1.5128841476348087</v>
      </c>
      <c r="O113" s="13">
        <f>'Base original'!O117</f>
        <v>1.4029675997861781</v>
      </c>
      <c r="P113" s="9">
        <f>'Base original'!P117</f>
        <v>1.6661345458542656</v>
      </c>
      <c r="Q113" s="11">
        <f>'Base original'!Q117</f>
        <v>3.65</v>
      </c>
      <c r="R113" s="13">
        <f>('Base original'!S117/'Base original'!S105*100-100)*'Base original'!S105/'Base original'!$V105</f>
        <v>1.8697332213398221</v>
      </c>
      <c r="S113" s="13">
        <f>('Base original'!T117/'Base original'!T105*100-100)*'Base original'!T105/'Base original'!$V105</f>
        <v>8.496284077733181</v>
      </c>
      <c r="T113" s="13">
        <f>('Base original'!U117/'Base original'!U105*100-100)*'Base original'!U105/'Base original'!$V105</f>
        <v>4.8171457544985872</v>
      </c>
      <c r="U113" s="9">
        <f>('Base original'!V117/'Base original'!V105*100-100)*'Base original'!V105/'Base original'!$V105</f>
        <v>15.183163053571592</v>
      </c>
      <c r="V113" s="65">
        <f>('Base original'!V117/'Base original'!V105*100-100)*'Base original'!V105/('Base original'!$AC105)</f>
        <v>3.9103678371595092</v>
      </c>
      <c r="W113" s="13">
        <f>('Base original'!W117/'Base original'!W105*100-100)*'Base original'!W105/('Base original'!$AC105)</f>
        <v>4.0374131316052919</v>
      </c>
      <c r="X113" s="13">
        <f>('Base original'!X117/'Base original'!X105*100-100)*'Base original'!X105/('Base original'!$AC105)</f>
        <v>0.33641869964533128</v>
      </c>
      <c r="Y113" s="13">
        <f>('Base original'!Y117/'Base original'!Y105*100-100)*'Base original'!Y105/('Base original'!$AC105)</f>
        <v>-0.23523019187147387</v>
      </c>
      <c r="Z113" s="13">
        <f>('Base original'!Z117/'Base original'!Z105*100-100)*'Base original'!Z105/('Base original'!$AC105)</f>
        <v>8.3326651613878561E-2</v>
      </c>
      <c r="AA113" s="13">
        <f>-('Base original'!AA117/'Base original'!AA105*100-100)*'Base original'!AA105/('Base original'!$AC105)</f>
        <v>1.0042815896003314</v>
      </c>
      <c r="AB113" s="13">
        <f>-('Base original'!AB117/'Base original'!AB105*100-100)*'Base original'!AB105/('Base original'!$AC105)</f>
        <v>-6.3561198783994837E-3</v>
      </c>
      <c r="AC113" s="13">
        <f>(('Base original'!Y117-'Base original'!AA117)/('Base original'!Y105-'Base original'!AA105)*100-100)*(('Base original'!Y105-'Base original'!AA105)/'Base original'!AC105)</f>
        <v>0.76905139772885822</v>
      </c>
      <c r="AD113" s="13">
        <f>(('Base original'!Z117-'Base original'!AB117)/('Base original'!Z105-'Base original'!AB105)*100-100)*(('Base original'!Z105-'Base original'!AB105)/'Base original'!AC105)</f>
        <v>7.6970531735479075E-2</v>
      </c>
      <c r="AE113" s="9">
        <f>('Base original'!AC117/'Base original'!AC105*100-100)*'Base original'!AC105/('Base original'!$AC105)</f>
        <v>9.130221597874467</v>
      </c>
      <c r="AF113" s="13">
        <f>('Base original'!AC117/'Base original'!AC105*100-100)*'Base original'!AC105/('Base original'!$AN105)</f>
        <v>5.3417428496011894</v>
      </c>
      <c r="AG113" s="13">
        <f>('Base original'!AD117/'Base original'!AD105*100-100)*'Base original'!AD105/('Base original'!$AN105)</f>
        <v>1.963518986158121</v>
      </c>
      <c r="AH113" s="13">
        <f>('Base original'!AE117/'Base original'!AE105*100-100)*'Base original'!AE105/('Base original'!$AN105)</f>
        <v>-0.75692210090145851</v>
      </c>
      <c r="AI113" s="13">
        <f>('Base original'!AF117/'Base original'!AF105*100-100)*'Base original'!AF105/('Base original'!$AN105)</f>
        <v>1.2698777115458715</v>
      </c>
      <c r="AJ113" s="13">
        <f>('Base original'!AG117/'Base original'!AG105*100-100)*'Base original'!AG105/('Base original'!$AN105)</f>
        <v>-0.14582170374840078</v>
      </c>
      <c r="AK113" s="13">
        <f>('Base original'!AH117/'Base original'!AH105*100-100)*'Base original'!AH105/('Base original'!$AN105)</f>
        <v>-1.6952897919714861E-2</v>
      </c>
      <c r="AL113" s="13">
        <f>('Base original'!AI117/'Base original'!AI105*100-100)*'Base original'!AI105/('Base original'!$AN105)</f>
        <v>0.46723756538156058</v>
      </c>
      <c r="AM113" s="13">
        <f>('Base original'!AJ117/'Base original'!AJ105*100-100)*'Base original'!AJ105/('Base original'!$AN105)</f>
        <v>3.412726317463616</v>
      </c>
      <c r="AN113" s="13">
        <f>('Base original'!AK117/'Base original'!AK105*100-100)*'Base original'!AK105/('Base original'!$AN105)</f>
        <v>0.12671157753054033</v>
      </c>
      <c r="AO113" s="13">
        <f>-('Base original'!AL117/'Base original'!AL105*100-100)*'Base original'!AL105/('Base original'!$AN105)</f>
        <v>-1.8230504452226834</v>
      </c>
      <c r="AP113" s="13">
        <f>-('Base original'!AM117/'Base original'!AM105*100-100)*'Base original'!AM105/('Base original'!$AN105)</f>
        <v>-3.3869816306106755E-2</v>
      </c>
      <c r="AQ113" s="13">
        <f>(('Base original'!AJ117-'Base original'!AL117)/('Base original'!AJ105-'Base original'!AL105)*100-100)*(('Base original'!AJ105-'Base original'!AL105)/'Base original'!AN105)</f>
        <v>1.589675872240933</v>
      </c>
      <c r="AR113" s="13">
        <f>(('Base original'!AK117-'Base original'!AM117)/('Base original'!AK105-'Base original'!AM105)*100-100)*(('Base original'!AK105-'Base original'!AM105)/'Base original'!AN105)</f>
        <v>9.284176122443355E-2</v>
      </c>
      <c r="AS113" s="9">
        <f>('Base original'!AN117/'Base original'!AN105*100-100)*'Base original'!AN105/('Base original'!$AN105)</f>
        <v>9.8051980435825783</v>
      </c>
    </row>
    <row r="114" spans="1:45" ht="15" x14ac:dyDescent="0.25">
      <c r="A114" s="20">
        <v>41974</v>
      </c>
      <c r="B114" s="13">
        <f>'Base original'!B118/'Base original'!B106*100-100</f>
        <v>8.1868146153407224</v>
      </c>
      <c r="C114" s="13">
        <f>'Base original'!C118/'Base original'!C106*100-100</f>
        <v>8.4139552614156656</v>
      </c>
      <c r="D114" s="13">
        <f>'Base original'!D118/'Base original'!D106*100-100</f>
        <v>16.747055315979082</v>
      </c>
      <c r="E114" s="13">
        <f>'Base original'!E118/'Base original'!E106*100-100</f>
        <v>1.7593315736509965</v>
      </c>
      <c r="F114" s="9">
        <f>'Base original'!F118/'Base original'!F106*100-100</f>
        <v>9.7526474114466595</v>
      </c>
      <c r="G114" s="9">
        <f>'Base original'!G118</f>
        <v>23.702525572450863</v>
      </c>
      <c r="H114" s="13">
        <f>'Base original'!H118</f>
        <v>23.964291361547403</v>
      </c>
      <c r="I114" s="13">
        <f>'Base original'!I118</f>
        <v>15.010740828005918</v>
      </c>
      <c r="J114" s="9">
        <f>'Base original'!J118</f>
        <v>30.34777356348712</v>
      </c>
      <c r="K114" s="9">
        <f>'Base original'!K118</f>
        <v>6.8751071984544314</v>
      </c>
      <c r="L114" s="13">
        <f>'Base original'!L118</f>
        <v>5.2742914788392188</v>
      </c>
      <c r="M114" s="9">
        <f>'Base original'!M118</f>
        <v>7.9730256528947256</v>
      </c>
      <c r="N114" s="9">
        <f>'Base original'!N118</f>
        <v>1.3937931498209903</v>
      </c>
      <c r="O114" s="13">
        <f>'Base original'!O118</f>
        <v>1.2304519005111727</v>
      </c>
      <c r="P114" s="9">
        <f>'Base original'!P118</f>
        <v>1.7107067853237408</v>
      </c>
      <c r="Q114" s="11">
        <f>'Base original'!Q118</f>
        <v>3.73</v>
      </c>
      <c r="R114" s="13">
        <f>('Base original'!S118/'Base original'!S106*100-100)*'Base original'!S106/'Base original'!$V106</f>
        <v>2.1137177174292625</v>
      </c>
      <c r="S114" s="13">
        <f>('Base original'!T118/'Base original'!T106*100-100)*'Base original'!T106/'Base original'!$V106</f>
        <v>7.4177593026521951</v>
      </c>
      <c r="T114" s="13">
        <f>('Base original'!U118/'Base original'!U106*100-100)*'Base original'!U106/'Base original'!$V106</f>
        <v>5.749554323548872</v>
      </c>
      <c r="U114" s="9">
        <f>('Base original'!V118/'Base original'!V106*100-100)*'Base original'!V106/'Base original'!$V106</f>
        <v>15.281031343630332</v>
      </c>
      <c r="V114" s="65">
        <f>('Base original'!V118/'Base original'!V106*100-100)*'Base original'!V106/('Base original'!$AC106)</f>
        <v>4.0841536110919145</v>
      </c>
      <c r="W114" s="13">
        <f>('Base original'!W118/'Base original'!W106*100-100)*'Base original'!W106/('Base original'!$AC106)</f>
        <v>4.5654679153693607</v>
      </c>
      <c r="X114" s="13">
        <f>('Base original'!X118/'Base original'!X106*100-100)*'Base original'!X106/('Base original'!$AC106)</f>
        <v>0.35192548143774771</v>
      </c>
      <c r="Y114" s="13">
        <f>('Base original'!Y118/'Base original'!Y106*100-100)*'Base original'!Y106/('Base original'!$AC106)</f>
        <v>0.17984021351317658</v>
      </c>
      <c r="Z114" s="13">
        <f>('Base original'!Z118/'Base original'!Z106*100-100)*'Base original'!Z106/('Base original'!$AC106)</f>
        <v>7.9306035926666962E-2</v>
      </c>
      <c r="AA114" s="13">
        <f>-('Base original'!AA118/'Base original'!AA106*100-100)*'Base original'!AA106/('Base original'!$AC106)</f>
        <v>9.3504607951832713E-2</v>
      </c>
      <c r="AB114" s="13">
        <f>-('Base original'!AB118/'Base original'!AB106*100-100)*'Base original'!AB106/('Base original'!$AC106)</f>
        <v>-7.1334603045801826E-3</v>
      </c>
      <c r="AC114" s="13">
        <f>(('Base original'!Y118-'Base original'!AA118)/('Base original'!Y106-'Base original'!AA106)*100-100)*(('Base original'!Y106-'Base original'!AA106)/'Base original'!AC106)</f>
        <v>0.27334482146500777</v>
      </c>
      <c r="AD114" s="13">
        <f>(('Base original'!Z118-'Base original'!AB118)/('Base original'!Z106-'Base original'!AB106)*100-100)*(('Base original'!Z106-'Base original'!AB106)/'Base original'!AC106)</f>
        <v>7.2172575622086871E-2</v>
      </c>
      <c r="AE114" s="9">
        <f>('Base original'!AC118/'Base original'!AC106*100-100)*'Base original'!AC106/('Base original'!$AC106)</f>
        <v>9.3470644049861136</v>
      </c>
      <c r="AF114" s="13">
        <f>('Base original'!AC118/'Base original'!AC106*100-100)*'Base original'!AC106/('Base original'!$AN106)</f>
        <v>5.557611945066359</v>
      </c>
      <c r="AG114" s="13">
        <f>('Base original'!AD118/'Base original'!AD106*100-100)*'Base original'!AD106/('Base original'!$AN106)</f>
        <v>2.1956089657520099</v>
      </c>
      <c r="AH114" s="13">
        <f>('Base original'!AE118/'Base original'!AE106*100-100)*'Base original'!AE106/('Base original'!$AN106)</f>
        <v>-0.630562812476549</v>
      </c>
      <c r="AI114" s="13">
        <f>('Base original'!AF118/'Base original'!AF106*100-100)*'Base original'!AF106/('Base original'!$AN106)</f>
        <v>1.6054258966261716</v>
      </c>
      <c r="AJ114" s="13">
        <f>('Base original'!AG118/'Base original'!AG106*100-100)*'Base original'!AG106/('Base original'!$AN106)</f>
        <v>0.10243295459115502</v>
      </c>
      <c r="AK114" s="13">
        <f>('Base original'!AH118/'Base original'!AH106*100-100)*'Base original'!AH106/('Base original'!$AN106)</f>
        <v>1.4822858864284538E-2</v>
      </c>
      <c r="AL114" s="13">
        <f>('Base original'!AI118/'Base original'!AI106*100-100)*'Base original'!AI106/('Base original'!$AN106)</f>
        <v>0.44551219189069319</v>
      </c>
      <c r="AM114" s="13">
        <f>('Base original'!AJ118/'Base original'!AJ106*100-100)*'Base original'!AJ106/('Base original'!$AN106)</f>
        <v>3.3887573378420801</v>
      </c>
      <c r="AN114" s="13">
        <f>('Base original'!AK118/'Base original'!AK106*100-100)*'Base original'!AK106/('Base original'!$AN106)</f>
        <v>0.13909225830886673</v>
      </c>
      <c r="AO114" s="13">
        <f>-('Base original'!AL118/'Base original'!AL106*100-100)*'Base original'!AL106/('Base original'!$AN106)</f>
        <v>-1.6642059684198576</v>
      </c>
      <c r="AP114" s="13">
        <f>-('Base original'!AM118/'Base original'!AM106*100-100)*'Base original'!AM106/('Base original'!$AN106)</f>
        <v>-4.3317742800560673E-2</v>
      </c>
      <c r="AQ114" s="13">
        <f>(('Base original'!AJ118-'Base original'!AL118)/('Base original'!AJ106-'Base original'!AL106)*100-100)*(('Base original'!AJ106-'Base original'!AL106)/'Base original'!AN106)</f>
        <v>1.7245513694222219</v>
      </c>
      <c r="AR114" s="13">
        <f>(('Base original'!AK118-'Base original'!AM118)/('Base original'!AK106-'Base original'!AM106)*100-100)*(('Base original'!AK106-'Base original'!AM106)/'Base original'!AN106)</f>
        <v>9.5774515508306068E-2</v>
      </c>
      <c r="AS114" s="9">
        <f>('Base original'!AN118/'Base original'!AN106*100-100)*'Base original'!AN106/('Base original'!$AN106)</f>
        <v>11.111177885244672</v>
      </c>
    </row>
    <row r="115" spans="1:45" ht="15" x14ac:dyDescent="0.25">
      <c r="A115" s="21">
        <v>42005</v>
      </c>
      <c r="B115" s="13">
        <f>'Base original'!B119/'Base original'!B107*100-100</f>
        <v>7.4772718984927451</v>
      </c>
      <c r="C115" s="13">
        <f>'Base original'!C119/'Base original'!C107*100-100</f>
        <v>7.6602146829355462</v>
      </c>
      <c r="D115" s="13">
        <f>'Base original'!D119/'Base original'!D107*100-100</f>
        <v>15.709729845180377</v>
      </c>
      <c r="E115" s="13">
        <f>'Base original'!E119/'Base original'!E107*100-100</f>
        <v>6.1127170983521211</v>
      </c>
      <c r="F115" s="9">
        <f>'Base original'!F119/'Base original'!F107*100-100</f>
        <v>9.3441361670302854</v>
      </c>
      <c r="G115" s="9">
        <f>'Base original'!G119</f>
        <v>24.096004417675232</v>
      </c>
      <c r="H115" s="13">
        <f>'Base original'!H119</f>
        <v>24.770099273516159</v>
      </c>
      <c r="I115" s="13">
        <f>'Base original'!I119</f>
        <v>15.33345316100732</v>
      </c>
      <c r="J115" s="9">
        <f>'Base original'!J119</f>
        <v>30.472606645070002</v>
      </c>
      <c r="K115" s="9">
        <f>'Base original'!K119</f>
        <v>7.0701299105733071</v>
      </c>
      <c r="L115" s="13">
        <f>'Base original'!L119</f>
        <v>5.2847722854794892</v>
      </c>
      <c r="M115" s="9">
        <f>'Base original'!M119</f>
        <v>8.3226654049551438</v>
      </c>
      <c r="N115" s="9">
        <f>'Base original'!N119</f>
        <v>1.597160986435902</v>
      </c>
      <c r="O115" s="13">
        <f>'Base original'!O119</f>
        <v>1.5164041911724901</v>
      </c>
      <c r="P115" s="9">
        <f>'Base original'!P119</f>
        <v>1.6994628902479114</v>
      </c>
      <c r="Q115" s="11">
        <f>'Base original'!Q119</f>
        <v>3.75</v>
      </c>
      <c r="R115" s="13">
        <f>('Base original'!S119/'Base original'!S107*100-100)*'Base original'!S107/'Base original'!$V107</f>
        <v>1.7884133655867087</v>
      </c>
      <c r="S115" s="13">
        <f>('Base original'!T119/'Base original'!T107*100-100)*'Base original'!T107/'Base original'!$V107</f>
        <v>7.4566137613216092</v>
      </c>
      <c r="T115" s="13">
        <f>('Base original'!U119/'Base original'!U107*100-100)*'Base original'!U107/'Base original'!$V107</f>
        <v>4.4485470218161636</v>
      </c>
      <c r="U115" s="9">
        <f>('Base original'!V119/'Base original'!V107*100-100)*'Base original'!V107/'Base original'!$V107</f>
        <v>13.693574148724482</v>
      </c>
      <c r="V115" s="13">
        <f>('Base original'!V119/'Base original'!V107*100-100)*'Base original'!V107/('Base original'!$AC107)</f>
        <v>3.6657750382482956</v>
      </c>
      <c r="W115" s="13">
        <f>('Base original'!W119/'Base original'!W107*100-100)*'Base original'!W107/('Base original'!$AC107)</f>
        <v>4.5465411485652059</v>
      </c>
      <c r="X115" s="13">
        <f>('Base original'!X119/'Base original'!X107*100-100)*'Base original'!X107/('Base original'!$AC107)</f>
        <v>0.35609191316465105</v>
      </c>
      <c r="Y115" s="13">
        <f>('Base original'!Y119/'Base original'!Y107*100-100)*'Base original'!Y107/('Base original'!$AC107)</f>
        <v>1.3518533287754508</v>
      </c>
      <c r="Z115" s="13">
        <f>('Base original'!Z119/'Base original'!Z107*100-100)*'Base original'!Z107/('Base original'!$AC107)</f>
        <v>8.0139620366360728E-2</v>
      </c>
      <c r="AA115" s="13">
        <f>-('Base original'!AA119/'Base original'!AA107*100-100)*'Base original'!AA107/('Base original'!$AC107)</f>
        <v>-1.0618829122115412</v>
      </c>
      <c r="AB115" s="13">
        <f>-('Base original'!AB119/'Base original'!AB107*100-100)*'Base original'!AB107/('Base original'!$AC107)</f>
        <v>-9.0509752643918584E-3</v>
      </c>
      <c r="AC115" s="13">
        <f>(('Base original'!Y119-'Base original'!AA119)/('Base original'!Y107-'Base original'!AA107)*100-100)*(('Base original'!Y107-'Base original'!AA107)/'Base original'!AC107)</f>
        <v>0.28997041656390787</v>
      </c>
      <c r="AD115" s="13">
        <f>(('Base original'!Z119-'Base original'!AB119)/('Base original'!Z107-'Base original'!AB107)*100-100)*(('Base original'!Z107-'Base original'!AB107)/'Base original'!AC107)</f>
        <v>7.1088645101968786E-2</v>
      </c>
      <c r="AE115" s="9">
        <f>('Base original'!AC119/'Base original'!AC107*100-100)*'Base original'!AC107/('Base original'!$AC107)</f>
        <v>8.9294671616440269</v>
      </c>
      <c r="AF115" s="13">
        <f>('Base original'!AC119/'Base original'!AC107*100-100)*'Base original'!AC107/('Base original'!$AN107)</f>
        <v>5.3465496798463432</v>
      </c>
      <c r="AG115" s="13">
        <f>('Base original'!AD119/'Base original'!AD107*100-100)*'Base original'!AD107/('Base original'!$AN107)</f>
        <v>2.3949951672744709</v>
      </c>
      <c r="AH115" s="13">
        <f>('Base original'!AE119/'Base original'!AE107*100-100)*'Base original'!AE107/('Base original'!$AN107)</f>
        <v>-0.14604739015150289</v>
      </c>
      <c r="AI115" s="13">
        <f>('Base original'!AF119/'Base original'!AF107*100-100)*'Base original'!AF107/('Base original'!$AN107)</f>
        <v>1.7675446736572844</v>
      </c>
      <c r="AJ115" s="13">
        <f>('Base original'!AG119/'Base original'!AG107*100-100)*'Base original'!AG107/('Base original'!$AN107)</f>
        <v>0.13118989661823938</v>
      </c>
      <c r="AK115" s="13">
        <f>('Base original'!AH119/'Base original'!AH107*100-100)*'Base original'!AH107/('Base original'!$AN107)</f>
        <v>2.932181764314994E-2</v>
      </c>
      <c r="AL115" s="13">
        <f>('Base original'!AI119/'Base original'!AI107*100-100)*'Base original'!AI107/('Base original'!$AN107)</f>
        <v>0.22068024516394849</v>
      </c>
      <c r="AM115" s="13">
        <f>('Base original'!AJ119/'Base original'!AJ107*100-100)*'Base original'!AJ107/('Base original'!$AN107)</f>
        <v>3.2427973388672844</v>
      </c>
      <c r="AN115" s="13">
        <f>('Base original'!AK119/'Base original'!AK107*100-100)*'Base original'!AK107/('Base original'!$AN107)</f>
        <v>0.15037123099642943</v>
      </c>
      <c r="AO115" s="13">
        <f>-('Base original'!AL119/'Base original'!AL107*100-100)*'Base original'!AL107/('Base original'!$AN107)</f>
        <v>-1.5250604602376721</v>
      </c>
      <c r="AP115" s="13">
        <f>-('Base original'!AM119/'Base original'!AM107*100-100)*'Base original'!AM107/('Base original'!$AN107)</f>
        <v>-4.8688592912452498E-2</v>
      </c>
      <c r="AQ115" s="13">
        <f>(('Base original'!AJ119-'Base original'!AL119)/('Base original'!AJ107-'Base original'!AL107)*100-100)*(('Base original'!AJ107-'Base original'!AL107)/'Base original'!AN107)</f>
        <v>1.7177368786296132</v>
      </c>
      <c r="AR115" s="13">
        <f>(('Base original'!AK119-'Base original'!AM119)/('Base original'!AK107-'Base original'!AM107)*100-100)*(('Base original'!AK107-'Base original'!AM107)/'Base original'!AN107)</f>
        <v>0.10168263808397691</v>
      </c>
      <c r="AS115" s="9">
        <f>('Base original'!AN119/'Base original'!AN107*100-100)*'Base original'!AN107/('Base original'!$AN107)</f>
        <v>11.563653606765499</v>
      </c>
    </row>
    <row r="116" spans="1:45" ht="15" x14ac:dyDescent="0.25">
      <c r="A116" s="20">
        <v>42036</v>
      </c>
      <c r="B116" s="13">
        <f>'Base original'!B120/'Base original'!B108*100-100</f>
        <v>6.7473255790444711</v>
      </c>
      <c r="C116" s="13">
        <f>'Base original'!C120/'Base original'!C108*100-100</f>
        <v>7.5092392543177908</v>
      </c>
      <c r="D116" s="13">
        <f>'Base original'!D120/'Base original'!D108*100-100</f>
        <v>15.189970443244533</v>
      </c>
      <c r="E116" s="13">
        <f>'Base original'!E120/'Base original'!E108*100-100</f>
        <v>1.1701802740905549</v>
      </c>
      <c r="F116" s="9">
        <f>'Base original'!F120/'Base original'!F108*100-100</f>
        <v>8.4184642830764886</v>
      </c>
      <c r="G116" s="9">
        <f>'Base original'!G120</f>
        <v>25.234454506174483</v>
      </c>
      <c r="H116" s="13">
        <f>'Base original'!H120</f>
        <v>26.275318029970286</v>
      </c>
      <c r="I116" s="13">
        <f>'Base original'!I120</f>
        <v>15.402136517196087</v>
      </c>
      <c r="J116" s="9">
        <f>'Base original'!J120</f>
        <v>31.146985890800082</v>
      </c>
      <c r="K116" s="9">
        <f>'Base original'!K120</f>
        <v>7.1278456061208804</v>
      </c>
      <c r="L116" s="13">
        <f>'Base original'!L120</f>
        <v>5.5181542645438171</v>
      </c>
      <c r="M116" s="9">
        <f>'Base original'!M120</f>
        <v>7.8036065890156969</v>
      </c>
      <c r="N116" s="9">
        <f>'Base original'!N120</f>
        <v>1.684601636833142</v>
      </c>
      <c r="O116" s="13">
        <f>'Base original'!O120</f>
        <v>1.6581105727950991</v>
      </c>
      <c r="P116" s="9">
        <f>'Base original'!P120</f>
        <v>1.7358640988313598</v>
      </c>
      <c r="Q116" s="11">
        <f>'Base original'!Q120</f>
        <v>3.73</v>
      </c>
      <c r="R116" s="13">
        <f>('Base original'!S120/'Base original'!S108*100-100)*'Base original'!S108/'Base original'!$V108</f>
        <v>2.0926092380845498</v>
      </c>
      <c r="S116" s="13">
        <f>('Base original'!T120/'Base original'!T108*100-100)*'Base original'!T108/'Base original'!$V108</f>
        <v>7.3701812315844837</v>
      </c>
      <c r="T116" s="13">
        <f>('Base original'!U120/'Base original'!U108*100-100)*'Base original'!U108/'Base original'!$V108</f>
        <v>5.1381626565615646</v>
      </c>
      <c r="U116" s="9">
        <f>('Base original'!V120/'Base original'!V108*100-100)*'Base original'!V108/'Base original'!$V108</f>
        <v>14.600953126230593</v>
      </c>
      <c r="V116" s="65">
        <f>('Base original'!V120/'Base original'!V108*100-100)*'Base original'!V108/('Base original'!$AC108)</f>
        <v>3.8514414831092703</v>
      </c>
      <c r="W116" s="13">
        <f>('Base original'!W120/'Base original'!W108*100-100)*'Base original'!W108/('Base original'!$AC108)</f>
        <v>3.1530274912457981</v>
      </c>
      <c r="X116" s="13">
        <f>('Base original'!X120/'Base original'!X108*100-100)*'Base original'!X108/('Base original'!$AC108)</f>
        <v>0.35413170871980026</v>
      </c>
      <c r="Y116" s="13">
        <f>('Base original'!Y120/'Base original'!Y108*100-100)*'Base original'!Y108/('Base original'!$AC108)</f>
        <v>0.99184502353667336</v>
      </c>
      <c r="Z116" s="13">
        <f>('Base original'!Z120/'Base original'!Z108*100-100)*'Base original'!Z108/('Base original'!$AC108)</f>
        <v>8.6319962340521847E-2</v>
      </c>
      <c r="AA116" s="13">
        <f>-('Base original'!AA120/'Base original'!AA108*100-100)*'Base original'!AA108/('Base original'!$AC108)</f>
        <v>-0.69023097570853476</v>
      </c>
      <c r="AB116" s="13">
        <f>-('Base original'!AB120/'Base original'!AB108*100-100)*'Base original'!AB108/('Base original'!$AC108)</f>
        <v>-7.9960511819648205E-3</v>
      </c>
      <c r="AC116" s="13">
        <f>(('Base original'!Y120-'Base original'!AA120)/('Base original'!Y108-'Base original'!AA108)*100-100)*(('Base original'!Y108-'Base original'!AA108)/'Base original'!AC108)</f>
        <v>0.30161404782813844</v>
      </c>
      <c r="AD116" s="13">
        <f>(('Base original'!Z120-'Base original'!AB120)/('Base original'!Z108-'Base original'!AB108)*100-100)*(('Base original'!Z108-'Base original'!AB108)/'Base original'!AC108)</f>
        <v>7.8323911158557052E-2</v>
      </c>
      <c r="AE116" s="9">
        <f>('Base original'!AC120/'Base original'!AC108*100-100)*'Base original'!AC108/('Base original'!$AC108)</f>
        <v>7.7385386420615561</v>
      </c>
      <c r="AF116" s="13">
        <f>('Base original'!AC120/'Base original'!AC108*100-100)*'Base original'!AC108/('Base original'!$AN108)</f>
        <v>4.5742777387143825</v>
      </c>
      <c r="AG116" s="13">
        <f>('Base original'!AD120/'Base original'!AD108*100-100)*'Base original'!AD108/('Base original'!$AN108)</f>
        <v>2.1365581115628571</v>
      </c>
      <c r="AH116" s="13">
        <f>('Base original'!AE120/'Base original'!AE108*100-100)*'Base original'!AE108/('Base original'!$AN108)</f>
        <v>-0.50276546401480193</v>
      </c>
      <c r="AI116" s="13">
        <f>('Base original'!AF120/'Base original'!AF108*100-100)*'Base original'!AF108/('Base original'!$AN108)</f>
        <v>1.8658787288736596</v>
      </c>
      <c r="AJ116" s="13">
        <f>('Base original'!AG120/'Base original'!AG108*100-100)*'Base original'!AG108/('Base original'!$AN108)</f>
        <v>1.5904286941295632E-2</v>
      </c>
      <c r="AK116" s="13">
        <f>('Base original'!AH120/'Base original'!AH108*100-100)*'Base original'!AH108/('Base original'!$AN108)</f>
        <v>1.386359399731593E-2</v>
      </c>
      <c r="AL116" s="13">
        <f>('Base original'!AI120/'Base original'!AI108*100-100)*'Base original'!AI108/('Base original'!$AN108)</f>
        <v>7.4098310976314821E-2</v>
      </c>
      <c r="AM116" s="13">
        <f>('Base original'!AJ120/'Base original'!AJ108*100-100)*'Base original'!AJ108/('Base original'!$AN108)</f>
        <v>3.2755688305669377</v>
      </c>
      <c r="AN116" s="13">
        <f>('Base original'!AK120/'Base original'!AK108*100-100)*'Base original'!AK108/('Base original'!$AN108)</f>
        <v>0.15774328831220019</v>
      </c>
      <c r="AO116" s="13">
        <f>-('Base original'!AL120/'Base original'!AL108*100-100)*'Base original'!AL108/('Base original'!$AN108)</f>
        <v>-1.3483010045442501</v>
      </c>
      <c r="AP116" s="13">
        <f>-('Base original'!AM120/'Base original'!AM108*100-100)*'Base original'!AM108/('Base original'!$AN108)</f>
        <v>-4.416384608362383E-2</v>
      </c>
      <c r="AQ116" s="13">
        <f>(('Base original'!AJ120-'Base original'!AL120)/('Base original'!AJ108-'Base original'!AL108)*100-100)*(('Base original'!AJ108-'Base original'!AL108)/'Base original'!AN108)</f>
        <v>1.9272678260226879</v>
      </c>
      <c r="AR116" s="13">
        <f>(('Base original'!AK120-'Base original'!AM120)/('Base original'!AK108-'Base original'!AM108)*100-100)*(('Base original'!AK108-'Base original'!AM108)/'Base original'!AN108)</f>
        <v>0.11357944222857635</v>
      </c>
      <c r="AS116" s="9">
        <f>('Base original'!AN120/'Base original'!AN108*100-100)*'Base original'!AN108/('Base original'!$AN108)</f>
        <v>10.218662575302289</v>
      </c>
    </row>
    <row r="117" spans="1:45" ht="15" x14ac:dyDescent="0.25">
      <c r="A117" s="20">
        <v>42064</v>
      </c>
      <c r="B117" s="13">
        <f>'Base original'!B121/'Base original'!B109*100-100</f>
        <v>7.4085891490645537</v>
      </c>
      <c r="C117" s="13">
        <f>'Base original'!C121/'Base original'!C109*100-100</f>
        <v>7.305032885386936</v>
      </c>
      <c r="D117" s="13">
        <f>'Base original'!D121/'Base original'!D109*100-100</f>
        <v>15.085529859651743</v>
      </c>
      <c r="E117" s="13">
        <f>'Base original'!E121/'Base original'!E109*100-100</f>
        <v>4.3772653567467614</v>
      </c>
      <c r="F117" s="9">
        <f>'Base original'!F121/'Base original'!F109*100-100</f>
        <v>9.0248332251138237</v>
      </c>
      <c r="G117" s="9">
        <f>'Base original'!G121</f>
        <v>23.299889255728694</v>
      </c>
      <c r="H117" s="13">
        <f>'Base original'!H121</f>
        <v>24.720736570128857</v>
      </c>
      <c r="I117" s="13">
        <f>'Base original'!I121</f>
        <v>13.730764952547478</v>
      </c>
      <c r="J117" s="9">
        <f>'Base original'!J121</f>
        <v>30.790077344049799</v>
      </c>
      <c r="K117" s="9">
        <f>'Base original'!K121</f>
        <v>7.1450969129499748</v>
      </c>
      <c r="L117" s="13">
        <f>'Base original'!L121</f>
        <v>5.4522568421928517</v>
      </c>
      <c r="M117" s="9">
        <f>'Base original'!M121</f>
        <v>8.1683457396932528</v>
      </c>
      <c r="N117" s="9">
        <f>'Base original'!N121</f>
        <v>1.4588164771542831</v>
      </c>
      <c r="O117" s="13">
        <f>'Base original'!O121</f>
        <v>1.2203524717978489</v>
      </c>
      <c r="P117" s="9">
        <f>'Base original'!P121</f>
        <v>1.8134075907534819</v>
      </c>
      <c r="Q117" s="11">
        <f>'Base original'!Q121</f>
        <v>3.67</v>
      </c>
      <c r="R117" s="13">
        <f>('Base original'!S121/'Base original'!S109*100-100)*'Base original'!S109/'Base original'!$V109</f>
        <v>2.2324104741300896</v>
      </c>
      <c r="S117" s="13">
        <f>('Base original'!T121/'Base original'!T109*100-100)*'Base original'!T109/'Base original'!$V109</f>
        <v>7.5744632727640751</v>
      </c>
      <c r="T117" s="13">
        <f>('Base original'!U121/'Base original'!U109*100-100)*'Base original'!U109/'Base original'!$V109</f>
        <v>3.3269392649151497</v>
      </c>
      <c r="U117" s="9">
        <f>('Base original'!V121/'Base original'!V109*100-100)*'Base original'!V109/'Base original'!$V109</f>
        <v>13.133813011809295</v>
      </c>
      <c r="V117" s="65">
        <f>('Base original'!V121/'Base original'!V109*100-100)*'Base original'!V109/('Base original'!$AC109)</f>
        <v>3.482901347775353</v>
      </c>
      <c r="W117" s="13">
        <f>('Base original'!W121/'Base original'!W109*100-100)*'Base original'!W109/('Base original'!$AC109)</f>
        <v>3.2011045333342949</v>
      </c>
      <c r="X117" s="13">
        <f>('Base original'!X121/'Base original'!X109*100-100)*'Base original'!X109/('Base original'!$AC109)</f>
        <v>0.36208950536112283</v>
      </c>
      <c r="Y117" s="13">
        <f>('Base original'!Y121/'Base original'!Y109*100-100)*'Base original'!Y109/('Base original'!$AC109)</f>
        <v>0.38879308955957959</v>
      </c>
      <c r="Z117" s="13">
        <f>('Base original'!Z121/'Base original'!Z109*100-100)*'Base original'!Z109/('Base original'!$AC109)</f>
        <v>8.9906001327422852E-2</v>
      </c>
      <c r="AA117" s="13">
        <f>-('Base original'!AA121/'Base original'!AA109*100-100)*'Base original'!AA109/('Base original'!$AC109)</f>
        <v>-0.45371882455955731</v>
      </c>
      <c r="AB117" s="13">
        <f>-('Base original'!AB121/'Base original'!AB109*100-100)*'Base original'!AB109/('Base original'!$AC109)</f>
        <v>-2.1545981743725101E-2</v>
      </c>
      <c r="AC117" s="13">
        <f>(('Base original'!Y121-'Base original'!AA121)/('Base original'!Y109-'Base original'!AA109)*100-100)*(('Base original'!Y109-'Base original'!AA109)/'Base original'!AC109)</f>
        <v>-6.4925734999977835E-2</v>
      </c>
      <c r="AD117" s="13">
        <f>(('Base original'!Z121-'Base original'!AB121)/('Base original'!Z109-'Base original'!AB109)*100-100)*(('Base original'!Z109-'Base original'!AB109)/'Base original'!AC109)</f>
        <v>6.8360019583697848E-2</v>
      </c>
      <c r="AE117" s="9">
        <f>('Base original'!AC121/'Base original'!AC109*100-100)*'Base original'!AC109/('Base original'!$AC109)</f>
        <v>7.0495296710545006</v>
      </c>
      <c r="AF117" s="13">
        <f>('Base original'!AC121/'Base original'!AC109*100-100)*'Base original'!AC109/('Base original'!$AN109)</f>
        <v>4.1409067452902537</v>
      </c>
      <c r="AG117" s="13">
        <f>('Base original'!AD121/'Base original'!AD109*100-100)*'Base original'!AD109/('Base original'!$AN109)</f>
        <v>1.813165703344737</v>
      </c>
      <c r="AH117" s="13">
        <f>('Base original'!AE121/'Base original'!AE109*100-100)*'Base original'!AE109/('Base original'!$AN109)</f>
        <v>-0.79677676245038587</v>
      </c>
      <c r="AI117" s="13">
        <f>('Base original'!AF121/'Base original'!AF109*100-100)*'Base original'!AF109/('Base original'!$AN109)</f>
        <v>1.909237564203341</v>
      </c>
      <c r="AJ117" s="13">
        <f>('Base original'!AG121/'Base original'!AG109*100-100)*'Base original'!AG109/('Base original'!$AN109)</f>
        <v>9.1346520164350322E-3</v>
      </c>
      <c r="AK117" s="13">
        <f>('Base original'!AH121/'Base original'!AH109*100-100)*'Base original'!AH109/('Base original'!$AN109)</f>
        <v>2.0834634028393223E-2</v>
      </c>
      <c r="AL117" s="13">
        <f>('Base original'!AI121/'Base original'!AI109*100-100)*'Base original'!AI109/('Base original'!$AN109)</f>
        <v>-1.2957466652632175E-2</v>
      </c>
      <c r="AM117" s="13">
        <f>('Base original'!AJ121/'Base original'!AJ109*100-100)*'Base original'!AJ109/('Base original'!$AN109)</f>
        <v>3.4052322130798927</v>
      </c>
      <c r="AN117" s="13">
        <f>('Base original'!AK121/'Base original'!AK109*100-100)*'Base original'!AK109/('Base original'!$AN109)</f>
        <v>0.16124171050867919</v>
      </c>
      <c r="AO117" s="13">
        <f>-('Base original'!AL121/'Base original'!AL109*100-100)*'Base original'!AL109/('Base original'!$AN109)</f>
        <v>-1.2959216755511631</v>
      </c>
      <c r="AP117" s="13">
        <f>-('Base original'!AM121/'Base original'!AM109*100-100)*'Base original'!AM109/('Base original'!$AN109)</f>
        <v>-4.1061537100103775E-2</v>
      </c>
      <c r="AQ117" s="13">
        <f>(('Base original'!AJ121-'Base original'!AL121)/('Base original'!AJ109-'Base original'!AL109)*100-100)*(('Base original'!AJ109-'Base original'!AL109)/'Base original'!AN109)</f>
        <v>2.1093105375287298</v>
      </c>
      <c r="AR117" s="13">
        <f>(('Base original'!AK121-'Base original'!AM121)/('Base original'!AK109-'Base original'!AM109)*100-100)*(('Base original'!AK109-'Base original'!AM109)/'Base original'!AN109)</f>
        <v>0.12018017340857536</v>
      </c>
      <c r="AS117" s="9">
        <f>('Base original'!AN121/'Base original'!AN109*100-100)*'Base original'!AN109/('Base original'!$AN109)</f>
        <v>9.3130357807174704</v>
      </c>
    </row>
    <row r="118" spans="1:45" ht="15" x14ac:dyDescent="0.25">
      <c r="A118" s="20">
        <v>42095</v>
      </c>
      <c r="B118" s="13">
        <f>'Base original'!B122/'Base original'!B110*100-100</f>
        <v>7.3291480235368738</v>
      </c>
      <c r="C118" s="13">
        <f>'Base original'!C122/'Base original'!C110*100-100</f>
        <v>7.0734290537052971</v>
      </c>
      <c r="D118" s="13">
        <f>'Base original'!D122/'Base original'!D110*100-100</f>
        <v>15.096306100914461</v>
      </c>
      <c r="E118" s="13">
        <f>'Base original'!E122/'Base original'!E110*100-100</f>
        <v>0.2377839180454373</v>
      </c>
      <c r="F118" s="9">
        <f>'Base original'!F122/'Base original'!F110*100-100</f>
        <v>8.6371621800236369</v>
      </c>
      <c r="G118" s="9">
        <f>'Base original'!G122</f>
        <v>23.619520297404737</v>
      </c>
      <c r="H118" s="13">
        <f>'Base original'!H122</f>
        <v>24.946302742901871</v>
      </c>
      <c r="I118" s="13">
        <f>'Base original'!I122</f>
        <v>14.201427247366844</v>
      </c>
      <c r="J118" s="9">
        <f>'Base original'!J122</f>
        <v>30.556844934074732</v>
      </c>
      <c r="K118" s="9">
        <f>'Base original'!K122</f>
        <v>7.0364298241080938</v>
      </c>
      <c r="L118" s="13">
        <f>'Base original'!L122</f>
        <v>5.5670550231722427</v>
      </c>
      <c r="M118" s="9">
        <f>'Base original'!M122</f>
        <v>7.8905429710960213</v>
      </c>
      <c r="N118" s="9">
        <f>'Base original'!N122</f>
        <v>1.62</v>
      </c>
      <c r="O118" s="13">
        <f>'Base original'!O122</f>
        <v>1.5500471797138695</v>
      </c>
      <c r="P118" s="9">
        <f>'Base original'!P122</f>
        <v>1.6644820074580875</v>
      </c>
      <c r="Q118" s="11">
        <f>'Base original'!Q122</f>
        <v>3.6</v>
      </c>
      <c r="R118" s="13">
        <f>('Base original'!S122/'Base original'!S110*100-100)*'Base original'!S110/'Base original'!$V110</f>
        <v>2.1033840857624111</v>
      </c>
      <c r="S118" s="13">
        <f>('Base original'!T122/'Base original'!T110*100-100)*'Base original'!T110/'Base original'!$V110</f>
        <v>6.5228445591985516</v>
      </c>
      <c r="T118" s="13">
        <f>('Base original'!U122/'Base original'!U110*100-100)*'Base original'!U110/'Base original'!$V110</f>
        <v>4.1088693601064508</v>
      </c>
      <c r="U118" s="9">
        <f>('Base original'!V122/'Base original'!V110*100-100)*'Base original'!V110/'Base original'!$V110</f>
        <v>12.7350980050674</v>
      </c>
      <c r="V118" s="65">
        <f>('Base original'!V122/'Base original'!V110*100-100)*'Base original'!V110/('Base original'!$AC110)</f>
        <v>3.4544610329882075</v>
      </c>
      <c r="W118" s="13">
        <f>('Base original'!W122/'Base original'!W110*100-100)*'Base original'!W110/('Base original'!$AC110)</f>
        <v>5.0891644111497643</v>
      </c>
      <c r="X118" s="13">
        <f>('Base original'!X122/'Base original'!X110*100-100)*'Base original'!X110/('Base original'!$AC110)</f>
        <v>0.37618390268390006</v>
      </c>
      <c r="Y118" s="13">
        <f>('Base original'!Y122/'Base original'!Y110*100-100)*'Base original'!Y110/('Base original'!$AC110)</f>
        <v>0.14484616014501725</v>
      </c>
      <c r="Z118" s="13">
        <f>('Base original'!Z122/'Base original'!Z110*100-100)*'Base original'!Z110/('Base original'!$AC110)</f>
        <v>8.333180192553169E-2</v>
      </c>
      <c r="AA118" s="13">
        <f>-('Base original'!AA122/'Base original'!AA110*100-100)*'Base original'!AA110/('Base original'!$AC110)</f>
        <v>-0.51677405200341142</v>
      </c>
      <c r="AB118" s="13">
        <f>-('Base original'!AB122/'Base original'!AB110*100-100)*'Base original'!AB110/('Base original'!$AC110)</f>
        <v>-3.8307360911486621E-2</v>
      </c>
      <c r="AC118" s="13">
        <f>(('Base original'!Y122-'Base original'!AA122)/('Base original'!Y110-'Base original'!AA110)*100-100)*(('Base original'!Y110-'Base original'!AA110)/'Base original'!AC110)</f>
        <v>-0.37192789185839487</v>
      </c>
      <c r="AD118" s="13">
        <f>(('Base original'!Z122-'Base original'!AB122)/('Base original'!Z110-'Base original'!AB110)*100-100)*(('Base original'!Z110-'Base original'!AB110)/'Base original'!AC110)</f>
        <v>4.5024441014045083E-2</v>
      </c>
      <c r="AE118" s="9">
        <f>('Base original'!AC122/'Base original'!AC110*100-100)*'Base original'!AC110/('Base original'!$AC110)</f>
        <v>8.5929058959774949</v>
      </c>
      <c r="AF118" s="13">
        <f>('Base original'!AC122/'Base original'!AC110*100-100)*'Base original'!AC110/('Base original'!$AN110)</f>
        <v>5.0195841331720965</v>
      </c>
      <c r="AG118" s="13">
        <f>('Base original'!AD122/'Base original'!AD110*100-100)*'Base original'!AD110/('Base original'!$AN110)</f>
        <v>1.4028378515404829</v>
      </c>
      <c r="AH118" s="13">
        <f>('Base original'!AE122/'Base original'!AE110*100-100)*'Base original'!AE110/('Base original'!$AN110)</f>
        <v>-0.90046718565696326</v>
      </c>
      <c r="AI118" s="13">
        <f>('Base original'!AF122/'Base original'!AF110*100-100)*'Base original'!AF110/('Base original'!$AN110)</f>
        <v>1.9814984970751244</v>
      </c>
      <c r="AJ118" s="13">
        <f>('Base original'!AG122/'Base original'!AG110*100-100)*'Base original'!AG110/('Base original'!$AN110)</f>
        <v>-0.11419625843800972</v>
      </c>
      <c r="AK118" s="13">
        <f>('Base original'!AH122/'Base original'!AH110*100-100)*'Base original'!AH110/('Base original'!$AN110)</f>
        <v>1.3643582393923865E-2</v>
      </c>
      <c r="AL118" s="13">
        <f>('Base original'!AI122/'Base original'!AI110*100-100)*'Base original'!AI110/('Base original'!$AN110)</f>
        <v>9.7856067538974467E-2</v>
      </c>
      <c r="AM118" s="13">
        <f>('Base original'!AJ122/'Base original'!AJ110*100-100)*'Base original'!AJ110/('Base original'!$AN110)</f>
        <v>3.0230830170465262</v>
      </c>
      <c r="AN118" s="13">
        <f>('Base original'!AK122/'Base original'!AK110*100-100)*'Base original'!AK110/('Base original'!$AN110)</f>
        <v>0.16340291022602094</v>
      </c>
      <c r="AO118" s="13">
        <f>-('Base original'!AL122/'Base original'!AL110*100-100)*'Base original'!AL110/('Base original'!$AN110)</f>
        <v>-0.90261304616652249</v>
      </c>
      <c r="AP118" s="13">
        <f>-('Base original'!AM122/'Base original'!AM110*100-100)*'Base original'!AM110/('Base original'!$AN110)</f>
        <v>-3.7893959230790045E-2</v>
      </c>
      <c r="AQ118" s="13">
        <f>(('Base original'!AJ122-'Base original'!AL122)/('Base original'!AJ110-'Base original'!AL110)*100-100)*(('Base original'!AJ110-'Base original'!AL110)/'Base original'!AN110)</f>
        <v>2.1204699708800026</v>
      </c>
      <c r="AR118" s="13">
        <f>(('Base original'!AK122-'Base original'!AM122)/('Base original'!AK110-'Base original'!AM110)*100-100)*(('Base original'!AK110-'Base original'!AM110)/'Base original'!AN110)</f>
        <v>0.12550895099523104</v>
      </c>
      <c r="AS118" s="9">
        <f>('Base original'!AN122/'Base original'!AN110*100-100)*'Base original'!AN110/('Base original'!$AN110)</f>
        <v>9.7467356095008739</v>
      </c>
    </row>
    <row r="119" spans="1:45" ht="15" x14ac:dyDescent="0.25">
      <c r="A119" s="20">
        <v>42125</v>
      </c>
      <c r="B119" s="13">
        <f>'Base original'!B123/'Base original'!B111*100-100</f>
        <v>8.4477951045304422</v>
      </c>
      <c r="C119" s="13">
        <f>'Base original'!C123/'Base original'!C111*100-100</f>
        <v>5.759415355364311</v>
      </c>
      <c r="D119" s="13">
        <f>'Base original'!D123/'Base original'!D111*100-100</f>
        <v>15.187539778684894</v>
      </c>
      <c r="E119" s="13">
        <f>'Base original'!E123/'Base original'!E111*100-100</f>
        <v>4.4985089494463466</v>
      </c>
      <c r="F119" s="9">
        <f>'Base original'!F123/'Base original'!F111*100-100</f>
        <v>9.4753771805579277</v>
      </c>
      <c r="G119" s="9">
        <f>'Base original'!G123</f>
        <v>23.777920247312657</v>
      </c>
      <c r="H119" s="13">
        <f>'Base original'!H123</f>
        <v>25.437449923390041</v>
      </c>
      <c r="I119" s="13">
        <f>'Base original'!I123</f>
        <v>14.086346710722641</v>
      </c>
      <c r="J119" s="9">
        <f>'Base original'!J123</f>
        <v>30.347827472409669</v>
      </c>
      <c r="K119" s="9">
        <f>'Base original'!K123</f>
        <v>6.8780397911292805</v>
      </c>
      <c r="L119" s="13">
        <f>'Base original'!L123</f>
        <v>5.2827961398552805</v>
      </c>
      <c r="M119" s="9">
        <f>'Base original'!M123</f>
        <v>8.0814116425379385</v>
      </c>
      <c r="N119" s="9">
        <f>'Base original'!N123</f>
        <v>1.3818396097605696</v>
      </c>
      <c r="O119" s="13">
        <f>'Base original'!O123</f>
        <v>1.2428675282110295</v>
      </c>
      <c r="P119" s="9">
        <f>'Base original'!P123</f>
        <v>1.7682111716674147</v>
      </c>
      <c r="Q119" s="11">
        <f>'Base original'!Q123</f>
        <v>3.61</v>
      </c>
      <c r="R119" s="13">
        <f>('Base original'!S123/'Base original'!S111*100-100)*'Base original'!S111/'Base original'!$V111</f>
        <v>2.4764212904905842</v>
      </c>
      <c r="S119" s="13">
        <f>('Base original'!T123/'Base original'!T111*100-100)*'Base original'!T111/'Base original'!$V111</f>
        <v>7.7952730173415148</v>
      </c>
      <c r="T119" s="13">
        <f>('Base original'!U123/'Base original'!U111*100-100)*'Base original'!U111/'Base original'!$V111</f>
        <v>3.0008384342462331</v>
      </c>
      <c r="U119" s="9">
        <f>('Base original'!V123/'Base original'!V111*100-100)*'Base original'!V111/'Base original'!$V111</f>
        <v>13.272532742078338</v>
      </c>
      <c r="V119" s="65">
        <f>('Base original'!V123/'Base original'!V111*100-100)*'Base original'!V111/('Base original'!$AC111)</f>
        <v>3.6545550211997431</v>
      </c>
      <c r="W119" s="13">
        <f>('Base original'!W123/'Base original'!W111*100-100)*'Base original'!W111/('Base original'!$AC111)</f>
        <v>6.0999434415148226</v>
      </c>
      <c r="X119" s="13">
        <f>('Base original'!X123/'Base original'!X111*100-100)*'Base original'!X111/('Base original'!$AC111)</f>
        <v>0.39672420390060859</v>
      </c>
      <c r="Y119" s="13">
        <f>('Base original'!Y123/'Base original'!Y111*100-100)*'Base original'!Y111/('Base original'!$AC111)</f>
        <v>-1.0426329664909155</v>
      </c>
      <c r="Z119" s="13">
        <f>('Base original'!Z123/'Base original'!Z111*100-100)*'Base original'!Z111/('Base original'!$AC111)</f>
        <v>7.042793942051255E-2</v>
      </c>
      <c r="AA119" s="13">
        <f>-('Base original'!AA123/'Base original'!AA111*100-100)*'Base original'!AA111/('Base original'!$AC111)</f>
        <v>0.23216885840885773</v>
      </c>
      <c r="AB119" s="13">
        <f>-('Base original'!AB123/'Base original'!AB111*100-100)*'Base original'!AB111/('Base original'!$AC111)</f>
        <v>-2.863072502126586E-2</v>
      </c>
      <c r="AC119" s="13">
        <f>(('Base original'!Y123-'Base original'!AA123)/('Base original'!Y111-'Base original'!AA111)*100-100)*(('Base original'!Y111-'Base original'!AA111)/'Base original'!AC111)</f>
        <v>-0.81046410808205838</v>
      </c>
      <c r="AD119" s="13">
        <f>(('Base original'!Z123-'Base original'!AB123)/('Base original'!Z111-'Base original'!AB111)*100-100)*(('Base original'!Z111-'Base original'!AB111)/'Base original'!AC111)</f>
        <v>4.1797214399246566E-2</v>
      </c>
      <c r="AE119" s="9">
        <f>('Base original'!AC123/'Base original'!AC111*100-100)*'Base original'!AC111/('Base original'!$AC111)</f>
        <v>9.3825557729323918</v>
      </c>
      <c r="AF119" s="13">
        <f>('Base original'!AC123/'Base original'!AC111*100-100)*'Base original'!AC111/('Base original'!$AN111)</f>
        <v>5.4022112542266632</v>
      </c>
      <c r="AG119" s="13">
        <f>('Base original'!AD123/'Base original'!AD111*100-100)*'Base original'!AD111/('Base original'!$AN111)</f>
        <v>1.1608080250029862</v>
      </c>
      <c r="AH119" s="13">
        <f>('Base original'!AE123/'Base original'!AE111*100-100)*'Base original'!AE111/('Base original'!$AN111)</f>
        <v>-0.8681477876824456</v>
      </c>
      <c r="AI119" s="13">
        <f>('Base original'!AF123/'Base original'!AF111*100-100)*'Base original'!AF111/('Base original'!$AN111)</f>
        <v>2.2483158480757797</v>
      </c>
      <c r="AJ119" s="13">
        <f>('Base original'!AG123/'Base original'!AG111*100-100)*'Base original'!AG111/('Base original'!$AN111)</f>
        <v>-0.38467897108793131</v>
      </c>
      <c r="AK119" s="13">
        <f>('Base original'!AH123/'Base original'!AH111*100-100)*'Base original'!AH111/('Base original'!$AN111)</f>
        <v>2.757141080193995E-3</v>
      </c>
      <c r="AL119" s="13">
        <f>('Base original'!AI123/'Base original'!AI111*100-100)*'Base original'!AI111/('Base original'!$AN111)</f>
        <v>0.23760132351236291</v>
      </c>
      <c r="AM119" s="13">
        <f>('Base original'!AJ123/'Base original'!AJ111*100-100)*'Base original'!AJ111/('Base original'!$AN111)</f>
        <v>2.2785039721917779</v>
      </c>
      <c r="AN119" s="13">
        <f>('Base original'!AK123/'Base original'!AK111*100-100)*'Base original'!AK111/('Base original'!$AN111)</f>
        <v>0.15771231107669889</v>
      </c>
      <c r="AO119" s="13">
        <f>-('Base original'!AL123/'Base original'!AL111*100-100)*'Base original'!AL111/('Base original'!$AN111)</f>
        <v>-0.23057392761547185</v>
      </c>
      <c r="AP119" s="13">
        <f>-('Base original'!AM123/'Base original'!AM111*100-100)*'Base original'!AM111/('Base original'!$AN111)</f>
        <v>-3.6023143689876365E-2</v>
      </c>
      <c r="AQ119" s="13">
        <f>(('Base original'!AJ123-'Base original'!AL123)/('Base original'!AJ111-'Base original'!AL111)*100-100)*(('Base original'!AJ111-'Base original'!AL111)/'Base original'!AN111)</f>
        <v>2.0479300445763058</v>
      </c>
      <c r="AR119" s="13">
        <f>(('Base original'!AK123-'Base original'!AM123)/('Base original'!AK111-'Base original'!AM111)*100-100)*(('Base original'!AK111-'Base original'!AM111)/'Base original'!AN111)</f>
        <v>0.12168916738682253</v>
      </c>
      <c r="AS119" s="9">
        <f>('Base original'!AN123/'Base original'!AN111*100-100)*'Base original'!AN111/('Base original'!$AN111)</f>
        <v>9.968486045090728</v>
      </c>
    </row>
    <row r="120" spans="1:45" ht="15" x14ac:dyDescent="0.25">
      <c r="A120" s="20">
        <v>42156</v>
      </c>
      <c r="B120" s="13">
        <f>'Base original'!B124/'Base original'!B112*100-100</f>
        <v>8.1518512910184739</v>
      </c>
      <c r="C120" s="13">
        <f>'Base original'!C124/'Base original'!C112*100-100</f>
        <v>5.808109526190421</v>
      </c>
      <c r="D120" s="13">
        <f>'Base original'!D124/'Base original'!D112*100-100</f>
        <v>15.179103059860878</v>
      </c>
      <c r="E120" s="13">
        <f>'Base original'!E124/'Base original'!E112*100-100</f>
        <v>8.3034370190418798</v>
      </c>
      <c r="F120" s="9">
        <f>'Base original'!F124/'Base original'!F112*100-100</f>
        <v>9.6190034568770244</v>
      </c>
      <c r="G120" s="9">
        <f>'Base original'!G124</f>
        <v>23.479117582852449</v>
      </c>
      <c r="H120" s="13">
        <f>'Base original'!H124</f>
        <v>25.011463471140058</v>
      </c>
      <c r="I120" s="13">
        <f>'Base original'!I124</f>
        <v>13.974289954592345</v>
      </c>
      <c r="J120" s="9">
        <f>'Base original'!J124</f>
        <v>30.109024445817216</v>
      </c>
      <c r="K120" s="9">
        <f>'Base original'!K124</f>
        <v>7.0624309633953626</v>
      </c>
      <c r="L120" s="13">
        <f>'Base original'!L124</f>
        <v>5.7113793215964961</v>
      </c>
      <c r="M120" s="9">
        <f>'Base original'!M124</f>
        <v>8.0822841641447436</v>
      </c>
      <c r="N120" s="9">
        <f>'Base original'!N124</f>
        <v>1.681825336480314</v>
      </c>
      <c r="O120" s="13">
        <f>'Base original'!O124</f>
        <v>1.6046976974281602</v>
      </c>
      <c r="P120" s="9">
        <f>'Base original'!P124</f>
        <v>1.788890231942359</v>
      </c>
      <c r="Q120" s="11">
        <f>'Base original'!Q124</f>
        <v>3.66</v>
      </c>
      <c r="R120" s="13">
        <f>('Base original'!S124/'Base original'!S112*100-100)*'Base original'!S112/'Base original'!$V112</f>
        <v>2.5556578401332328</v>
      </c>
      <c r="S120" s="13">
        <f>('Base original'!T124/'Base original'!T112*100-100)*'Base original'!T112/'Base original'!$V112</f>
        <v>7.9899495053417864</v>
      </c>
      <c r="T120" s="13">
        <f>('Base original'!U124/'Base original'!U112*100-100)*'Base original'!U112/'Base original'!$V112</f>
        <v>3.8559833050319026</v>
      </c>
      <c r="U120" s="9">
        <f>('Base original'!V124/'Base original'!V112*100-100)*'Base original'!V112/'Base original'!$V112</f>
        <v>14.401590650506947</v>
      </c>
      <c r="V120" s="65">
        <f>('Base original'!V124/'Base original'!V112*100-100)*'Base original'!V112/('Base original'!$AC112)</f>
        <v>3.9877529427623282</v>
      </c>
      <c r="W120" s="13">
        <f>('Base original'!W124/'Base original'!W112*100-100)*'Base original'!W112/('Base original'!$AC112)</f>
        <v>7.2350449763813574</v>
      </c>
      <c r="X120" s="13">
        <f>('Base original'!X124/'Base original'!X112*100-100)*'Base original'!X112/('Base original'!$AC112)</f>
        <v>0.41850594931433543</v>
      </c>
      <c r="Y120" s="13">
        <f>('Base original'!Y124/'Base original'!Y112*100-100)*'Base original'!Y112/('Base original'!$AC112)</f>
        <v>-0.86725775422081619</v>
      </c>
      <c r="Z120" s="13">
        <f>('Base original'!Z124/'Base original'!Z112*100-100)*'Base original'!Z112/('Base original'!$AC112)</f>
        <v>6.1118724333438512E-2</v>
      </c>
      <c r="AA120" s="13">
        <f>-('Base original'!AA124/'Base original'!AA112*100-100)*'Base original'!AA112/('Base original'!$AC112)</f>
        <v>2.6860122604831484E-2</v>
      </c>
      <c r="AB120" s="13">
        <f>-('Base original'!AB124/'Base original'!AB112*100-100)*'Base original'!AB112/('Base original'!$AC112)</f>
        <v>-1.1718070045002733E-2</v>
      </c>
      <c r="AC120" s="13">
        <f>(('Base original'!Y124-'Base original'!AA124)/('Base original'!Y112-'Base original'!AA112)*100-100)*(('Base original'!Y112-'Base original'!AA112)/'Base original'!AC112)</f>
        <v>-0.8403976316159848</v>
      </c>
      <c r="AD120" s="13">
        <f>(('Base original'!Z124-'Base original'!AB124)/('Base original'!Z112-'Base original'!AB112)*100-100)*(('Base original'!Z112-'Base original'!AB112)/'Base original'!AC112)</f>
        <v>4.9400654288435875E-2</v>
      </c>
      <c r="AE120" s="9">
        <f>('Base original'!AC124/'Base original'!AC112*100-100)*'Base original'!AC112/('Base original'!$AC112)</f>
        <v>10.850306891130472</v>
      </c>
      <c r="AF120" s="13">
        <f>('Base original'!AC124/'Base original'!AC112*100-100)*'Base original'!AC112/('Base original'!$AN112)</f>
        <v>6.2169916229026567</v>
      </c>
      <c r="AG120" s="13">
        <f>('Base original'!AD124/'Base original'!AD112*100-100)*'Base original'!AD112/('Base original'!$AN112)</f>
        <v>1.221316484294684</v>
      </c>
      <c r="AH120" s="13">
        <f>('Base original'!AE124/'Base original'!AE112*100-100)*'Base original'!AE112/('Base original'!$AN112)</f>
        <v>-1.1171960642048313</v>
      </c>
      <c r="AI120" s="13">
        <f>('Base original'!AF124/'Base original'!AF112*100-100)*'Base original'!AF112/('Base original'!$AN112)</f>
        <v>2.524363860927763</v>
      </c>
      <c r="AJ120" s="13">
        <f>('Base original'!AG124/'Base original'!AG112*100-100)*'Base original'!AG112/('Base original'!$AN112)</f>
        <v>-0.57219770993531216</v>
      </c>
      <c r="AK120" s="13">
        <f>('Base original'!AH124/'Base original'!AH112*100-100)*'Base original'!AH112/('Base original'!$AN112)</f>
        <v>3.8305262530807273E-3</v>
      </c>
      <c r="AL120" s="13">
        <f>('Base original'!AI124/'Base original'!AI112*100-100)*'Base original'!AI112/('Base original'!$AN112)</f>
        <v>0.14133150005703835</v>
      </c>
      <c r="AM120" s="13">
        <f>('Base original'!AJ124/'Base original'!AJ112*100-100)*'Base original'!AJ112/('Base original'!$AN112)</f>
        <v>1.848980077431428</v>
      </c>
      <c r="AN120" s="13">
        <f>('Base original'!AK124/'Base original'!AK112*100-100)*'Base original'!AK112/('Base original'!$AN112)</f>
        <v>0.1481467622463008</v>
      </c>
      <c r="AO120" s="13">
        <f>-('Base original'!AL124/'Base original'!AL112*100-100)*'Base original'!AL112/('Base original'!$AN112)</f>
        <v>3.9664135571801457E-2</v>
      </c>
      <c r="AP120" s="13">
        <f>-('Base original'!AM124/'Base original'!AM112*100-100)*'Base original'!AM112/('Base original'!$AN112)</f>
        <v>-3.4507770149073844E-2</v>
      </c>
      <c r="AQ120" s="13">
        <f>(('Base original'!AJ124-'Base original'!AL124)/('Base original'!AJ112-'Base original'!AL112)*100-100)*(('Base original'!AJ112-'Base original'!AL112)/'Base original'!AN112)</f>
        <v>1.8886442130032302</v>
      </c>
      <c r="AR120" s="13">
        <f>(('Base original'!AK124-'Base original'!AM124)/('Base original'!AK112-'Base original'!AM112)*100-100)*(('Base original'!AK112-'Base original'!AM112)/'Base original'!AN112)</f>
        <v>0.1136389920972269</v>
      </c>
      <c r="AS120" s="9">
        <f>('Base original'!AN124/'Base original'!AN112*100-100)*'Base original'!AN112/('Base original'!$AN112)</f>
        <v>10.420723425395508</v>
      </c>
    </row>
    <row r="121" spans="1:45" ht="15" x14ac:dyDescent="0.25">
      <c r="A121" s="20">
        <v>42186</v>
      </c>
      <c r="B121" s="13">
        <f>'Base original'!B125/'Base original'!B113*100-100</f>
        <v>8.949761494478679</v>
      </c>
      <c r="C121" s="13">
        <f>'Base original'!C125/'Base original'!C113*100-100</f>
        <v>6.1702024163684968</v>
      </c>
      <c r="D121" s="13">
        <f>'Base original'!D125/'Base original'!D113*100-100</f>
        <v>15.539106339178119</v>
      </c>
      <c r="E121" s="13">
        <f>'Base original'!E125/'Base original'!E113*100-100</f>
        <v>9.1659769078739259</v>
      </c>
      <c r="F121" s="9">
        <f>'Base original'!F125/'Base original'!F113*100-100</f>
        <v>10.263362880610472</v>
      </c>
      <c r="G121" s="9">
        <f>'Base original'!G125</f>
        <v>22.914229745414907</v>
      </c>
      <c r="H121" s="13">
        <f>'Base original'!H125</f>
        <v>24.30348207985918</v>
      </c>
      <c r="I121" s="13">
        <f>'Base original'!I125</f>
        <v>14.254897787068533</v>
      </c>
      <c r="J121" s="9">
        <f>'Base original'!J125</f>
        <v>29.399690125558152</v>
      </c>
      <c r="K121" s="9">
        <f>'Base original'!K125</f>
        <v>6.8327055217161652</v>
      </c>
      <c r="L121" s="13">
        <f>'Base original'!L125</f>
        <v>5.5295721727949161</v>
      </c>
      <c r="M121" s="9">
        <f>'Base original'!M125</f>
        <v>7.5611642442675038</v>
      </c>
      <c r="N121" s="9">
        <f>'Base original'!N125</f>
        <v>1.5486261039288127</v>
      </c>
      <c r="O121" s="13">
        <f>'Base original'!O125</f>
        <v>1.4555430115189918</v>
      </c>
      <c r="P121" s="9">
        <f>'Base original'!P125</f>
        <v>1.6887426063491797</v>
      </c>
      <c r="Q121" s="11">
        <f>'Base original'!Q125</f>
        <v>3.67</v>
      </c>
      <c r="R121" s="13">
        <f>('Base original'!S125/'Base original'!S113*100-100)*'Base original'!S113/'Base original'!$V113</f>
        <v>2.4527925940404938</v>
      </c>
      <c r="S121" s="13">
        <f>('Base original'!T125/'Base original'!T113*100-100)*'Base original'!T113/'Base original'!$V113</f>
        <v>8.0142445441357069</v>
      </c>
      <c r="T121" s="13">
        <f>('Base original'!U125/'Base original'!U113*100-100)*'Base original'!U113/'Base original'!$V113</f>
        <v>4.2413358149594469</v>
      </c>
      <c r="U121" s="9">
        <f>('Base original'!V125/'Base original'!V113*100-100)*'Base original'!V113/'Base original'!$V113</f>
        <v>14.708372953135651</v>
      </c>
      <c r="V121" s="65">
        <f>('Base original'!V125/'Base original'!V113*100-100)*'Base original'!V113/('Base original'!$AC113)</f>
        <v>3.9749605304620976</v>
      </c>
      <c r="W121" s="13">
        <f>('Base original'!W125/'Base original'!W113*100-100)*'Base original'!W113/('Base original'!$AC113)</f>
        <v>6.208982539462589</v>
      </c>
      <c r="X121" s="13">
        <f>('Base original'!X125/'Base original'!X113*100-100)*'Base original'!X113/('Base original'!$AC113)</f>
        <v>0.38694757773846383</v>
      </c>
      <c r="Y121" s="13">
        <f>('Base original'!Y125/'Base original'!Y113*100-100)*'Base original'!Y113/('Base original'!$AC113)</f>
        <v>2.5088785811602619</v>
      </c>
      <c r="Z121" s="13">
        <f>('Base original'!Z125/'Base original'!Z113*100-100)*'Base original'!Z113/('Base original'!$AC113)</f>
        <v>5.955491142780224E-2</v>
      </c>
      <c r="AA121" s="13">
        <f>-('Base original'!AA125/'Base original'!AA113*100-100)*'Base original'!AA113/('Base original'!$AC113)</f>
        <v>-2.9553684074483941</v>
      </c>
      <c r="AB121" s="13">
        <f>-('Base original'!AB125/'Base original'!AB113*100-100)*'Base original'!AB113/('Base original'!$AC113)</f>
        <v>-3.7371400096725721E-3</v>
      </c>
      <c r="AC121" s="13">
        <f>(('Base original'!Y125-'Base original'!AA125)/('Base original'!Y113-'Base original'!AA113)*100-100)*(('Base original'!Y113-'Base original'!AA113)/'Base original'!AC113)</f>
        <v>-0.44648982628813338</v>
      </c>
      <c r="AD121" s="13">
        <f>(('Base original'!Z125-'Base original'!AB125)/('Base original'!Z113-'Base original'!AB113)*100-100)*(('Base original'!Z113-'Base original'!AB113)/'Base original'!AC113)</f>
        <v>5.5817771418129734E-2</v>
      </c>
      <c r="AE121" s="9">
        <f>('Base original'!AC125/'Base original'!AC113*100-100)*'Base original'!AC113/('Base original'!$AC113)</f>
        <v>10.180218592793167</v>
      </c>
      <c r="AF121" s="13">
        <f>('Base original'!AC125/'Base original'!AC113*100-100)*'Base original'!AC113/('Base original'!$AN113)</f>
        <v>5.8717864735086884</v>
      </c>
      <c r="AG121" s="13">
        <f>('Base original'!AD125/'Base original'!AD113*100-100)*'Base original'!AD113/('Base original'!$AN113)</f>
        <v>1.4440373772140782</v>
      </c>
      <c r="AH121" s="13">
        <f>('Base original'!AE125/'Base original'!AE113*100-100)*'Base original'!AE113/('Base original'!$AN113)</f>
        <v>-0.71898842195852453</v>
      </c>
      <c r="AI121" s="13">
        <f>('Base original'!AF125/'Base original'!AF113*100-100)*'Base original'!AF113/('Base original'!$AN113)</f>
        <v>2.9753791047834559</v>
      </c>
      <c r="AJ121" s="13">
        <f>('Base original'!AG125/'Base original'!AG113*100-100)*'Base original'!AG113/('Base original'!$AN113)</f>
        <v>-0.14541835982080442</v>
      </c>
      <c r="AK121" s="13">
        <f>('Base original'!AH125/'Base original'!AH113*100-100)*'Base original'!AH113/('Base original'!$AN113)</f>
        <v>9.3359279706405861E-3</v>
      </c>
      <c r="AL121" s="13">
        <f>('Base original'!AI125/'Base original'!AI113*100-100)*'Base original'!AI113/('Base original'!$AN113)</f>
        <v>0.13424882018330245</v>
      </c>
      <c r="AM121" s="13">
        <f>('Base original'!AJ125/'Base original'!AJ113*100-100)*'Base original'!AJ113/('Base original'!$AN113)</f>
        <v>1.737280571970051</v>
      </c>
      <c r="AN121" s="13">
        <f>('Base original'!AK125/'Base original'!AK113*100-100)*'Base original'!AK113/('Base original'!$AN113)</f>
        <v>0.15111986750820608</v>
      </c>
      <c r="AO121" s="13">
        <f>-('Base original'!AL125/'Base original'!AL113*100-100)*'Base original'!AL113/('Base original'!$AN113)</f>
        <v>1.9239813422569006E-2</v>
      </c>
      <c r="AP121" s="13">
        <f>-('Base original'!AM125/'Base original'!AM113*100-100)*'Base original'!AM113/('Base original'!$AN113)</f>
        <v>-3.5318648989211929E-2</v>
      </c>
      <c r="AQ121" s="13">
        <f>(('Base original'!AJ125-'Base original'!AL125)/('Base original'!AJ113-'Base original'!AL113)*100-100)*(('Base original'!AJ113-'Base original'!AL113)/'Base original'!AN113)</f>
        <v>1.7565203853926201</v>
      </c>
      <c r="AR121" s="13">
        <f>(('Base original'!AK125-'Base original'!AM125)/('Base original'!AK113-'Base original'!AM113)*100-100)*(('Base original'!AK113-'Base original'!AM113)/'Base original'!AN113)</f>
        <v>0.11580121851899411</v>
      </c>
      <c r="AS121" s="9">
        <f>('Base original'!AN125/'Base original'!AN113*100-100)*'Base original'!AN113/('Base original'!$AN113)</f>
        <v>11.442702525792399</v>
      </c>
    </row>
    <row r="122" spans="1:45" ht="15" x14ac:dyDescent="0.25">
      <c r="A122" s="20">
        <v>42217</v>
      </c>
      <c r="B122" s="13">
        <f>'Base original'!B126/'Base original'!B114*100-100</f>
        <v>8.359442782416366</v>
      </c>
      <c r="C122" s="13">
        <f>'Base original'!C126/'Base original'!C114*100-100</f>
        <v>5.9827984892422563</v>
      </c>
      <c r="D122" s="13">
        <f>'Base original'!D126/'Base original'!D114*100-100</f>
        <v>15.605291474528357</v>
      </c>
      <c r="E122" s="13">
        <f>'Base original'!E126/'Base original'!E114*100-100</f>
        <v>12.263534554135916</v>
      </c>
      <c r="F122" s="9">
        <f>'Base original'!F126/'Base original'!F114*100-100</f>
        <v>10.160685472514672</v>
      </c>
      <c r="G122" s="9">
        <f>'Base original'!G126</f>
        <v>23.520368626991754</v>
      </c>
      <c r="H122" s="13">
        <f>'Base original'!H126</f>
        <v>25.736077519125139</v>
      </c>
      <c r="I122" s="13">
        <f>'Base original'!I126</f>
        <v>13.959811253181147</v>
      </c>
      <c r="J122" s="9">
        <f>'Base original'!J126</f>
        <v>29.108933640254506</v>
      </c>
      <c r="K122" s="9">
        <f>'Base original'!K126</f>
        <v>7.0706048271742716</v>
      </c>
      <c r="L122" s="13">
        <f>'Base original'!L126</f>
        <v>5.7009310119886552</v>
      </c>
      <c r="M122" s="9">
        <f>'Base original'!M126</f>
        <v>7.8237022697967475</v>
      </c>
      <c r="N122" s="9">
        <f>'Base original'!N126</f>
        <v>1.5856321134940072</v>
      </c>
      <c r="O122" s="13">
        <f>'Base original'!O126</f>
        <v>1.5174930043728518</v>
      </c>
      <c r="P122" s="9">
        <f>'Base original'!P126</f>
        <v>1.6970344756185507</v>
      </c>
      <c r="Q122" s="11">
        <f>'Base original'!Q126</f>
        <v>3.63</v>
      </c>
      <c r="R122" s="13">
        <f>('Base original'!S126/'Base original'!S114*100-100)*'Base original'!S114/'Base original'!$V114</f>
        <v>2.6604006780928997</v>
      </c>
      <c r="S122" s="13">
        <f>('Base original'!T126/'Base original'!T114*100-100)*'Base original'!T114/'Base original'!$V114</f>
        <v>8.3035426908263528</v>
      </c>
      <c r="T122" s="13">
        <f>('Base original'!U126/'Base original'!U114*100-100)*'Base original'!U114/'Base original'!$V114</f>
        <v>4.896310215755876</v>
      </c>
      <c r="U122" s="9">
        <f>('Base original'!V126/'Base original'!V114*100-100)*'Base original'!V114/'Base original'!$V114</f>
        <v>15.860253584675133</v>
      </c>
      <c r="V122" s="65">
        <f>('Base original'!V126/'Base original'!V114*100-100)*'Base original'!V114/('Base original'!$AC114)</f>
        <v>4.2091662775525824</v>
      </c>
      <c r="W122" s="13">
        <f>('Base original'!W126/'Base original'!W114*100-100)*'Base original'!W114/('Base original'!$AC114)</f>
        <v>7.0989845387478914</v>
      </c>
      <c r="X122" s="13">
        <f>('Base original'!X126/'Base original'!X114*100-100)*'Base original'!X114/('Base original'!$AC114)</f>
        <v>0.46267492082540818</v>
      </c>
      <c r="Y122" s="13">
        <f>('Base original'!Y126/'Base original'!Y114*100-100)*'Base original'!Y114/('Base original'!$AC114)</f>
        <v>2.7102491478825068</v>
      </c>
      <c r="Z122" s="13">
        <f>('Base original'!Z126/'Base original'!Z114*100-100)*'Base original'!Z114/('Base original'!$AC114)</f>
        <v>6.7552814821435075E-2</v>
      </c>
      <c r="AA122" s="13">
        <f>-('Base original'!AA126/'Base original'!AA114*100-100)*'Base original'!AA114/('Base original'!$AC114)</f>
        <v>-3.1420023185892068</v>
      </c>
      <c r="AB122" s="13">
        <f>-('Base original'!AB126/'Base original'!AB114*100-100)*'Base original'!AB114/('Base original'!$AC114)</f>
        <v>-9.0307963107761908E-4</v>
      </c>
      <c r="AC122" s="13">
        <f>(('Base original'!Y126-'Base original'!AA126)/('Base original'!Y114-'Base original'!AA114)*100-100)*(('Base original'!Y114-'Base original'!AA114)/'Base original'!AC114)</f>
        <v>-0.4317531707067</v>
      </c>
      <c r="AD122" s="13">
        <f>(('Base original'!Z126-'Base original'!AB126)/('Base original'!Z114-'Base original'!AB114)*100-100)*(('Base original'!Z114-'Base original'!AB114)/'Base original'!AC114)</f>
        <v>6.6649735190357384E-2</v>
      </c>
      <c r="AE122" s="9">
        <f>('Base original'!AC126/'Base original'!AC114*100-100)*'Base original'!AC114/('Base original'!$AC114)</f>
        <v>11.405722301609572</v>
      </c>
      <c r="AF122" s="13">
        <f>('Base original'!AC126/'Base original'!AC114*100-100)*'Base original'!AC114/('Base original'!$AN114)</f>
        <v>6.543138858963724</v>
      </c>
      <c r="AG122" s="13">
        <f>('Base original'!AD126/'Base original'!AD114*100-100)*'Base original'!AD114/('Base original'!$AN114)</f>
        <v>1.5759283569269567</v>
      </c>
      <c r="AH122" s="13">
        <f>('Base original'!AE126/'Base original'!AE114*100-100)*'Base original'!AE114/('Base original'!$AN114)</f>
        <v>-0.42678484469284006</v>
      </c>
      <c r="AI122" s="13">
        <f>('Base original'!AF126/'Base original'!AF114*100-100)*'Base original'!AF114/('Base original'!$AN114)</f>
        <v>3.0940895007202269</v>
      </c>
      <c r="AJ122" s="13">
        <f>('Base original'!AG126/'Base original'!AG114*100-100)*'Base original'!AG114/('Base original'!$AN114)</f>
        <v>-0.28436698097782653</v>
      </c>
      <c r="AK122" s="13">
        <f>('Base original'!AH126/'Base original'!AH114*100-100)*'Base original'!AH114/('Base original'!$AN114)</f>
        <v>2.2628024430431406E-2</v>
      </c>
      <c r="AL122" s="13">
        <f>('Base original'!AI126/'Base original'!AI114*100-100)*'Base original'!AI114/('Base original'!$AN114)</f>
        <v>0.22111060771179489</v>
      </c>
      <c r="AM122" s="13">
        <f>('Base original'!AJ126/'Base original'!AJ114*100-100)*'Base original'!AJ114/('Base original'!$AN114)</f>
        <v>1.4955260502237717</v>
      </c>
      <c r="AN122" s="13">
        <f>('Base original'!AK126/'Base original'!AK114*100-100)*'Base original'!AK114/('Base original'!$AN114)</f>
        <v>0.12178012736807264</v>
      </c>
      <c r="AO122" s="13">
        <f>-('Base original'!AL126/'Base original'!AL114*100-100)*'Base original'!AL114/('Base original'!$AN114)</f>
        <v>0.16536405108941346</v>
      </c>
      <c r="AP122" s="13">
        <f>-('Base original'!AM126/'Base original'!AM114*100-100)*'Base original'!AM114/('Base original'!$AN114)</f>
        <v>-4.0646544024202036E-2</v>
      </c>
      <c r="AQ122" s="13">
        <f>(('Base original'!AJ126-'Base original'!AL126)/('Base original'!AJ114-'Base original'!AL114)*100-100)*(('Base original'!AJ114-'Base original'!AL114)/'Base original'!AN114)</f>
        <v>1.660890101313184</v>
      </c>
      <c r="AR122" s="13">
        <f>(('Base original'!AK126-'Base original'!AM126)/('Base original'!AK114-'Base original'!AM114)*100-100)*(('Base original'!AK114-'Base original'!AM114)/'Base original'!AN114)</f>
        <v>8.1133583343870566E-2</v>
      </c>
      <c r="AS122" s="9">
        <f>('Base original'!AN126/'Base original'!AN114*100-100)*'Base original'!AN114/('Base original'!$AN114)</f>
        <v>12.487767207739481</v>
      </c>
    </row>
    <row r="123" spans="1:45" ht="15" x14ac:dyDescent="0.25">
      <c r="A123" s="20">
        <v>42248</v>
      </c>
      <c r="B123" s="13">
        <f>'Base original'!B127/'Base original'!B115*100-100</f>
        <v>9.8101796476738343</v>
      </c>
      <c r="C123" s="13">
        <f>'Base original'!C127/'Base original'!C115*100-100</f>
        <v>6.1866904417473734</v>
      </c>
      <c r="D123" s="13">
        <f>'Base original'!D127/'Base original'!D115*100-100</f>
        <v>15.896184602003686</v>
      </c>
      <c r="E123" s="13">
        <f>'Base original'!E127/'Base original'!E115*100-100</f>
        <v>10.014899714591394</v>
      </c>
      <c r="F123" s="9">
        <f>'Base original'!F127/'Base original'!F115*100-100</f>
        <v>10.907684968931619</v>
      </c>
      <c r="G123" s="9">
        <f>'Base original'!G127</f>
        <v>23.228031870933826</v>
      </c>
      <c r="H123" s="13">
        <f>'Base original'!H127</f>
        <v>25.411497159861995</v>
      </c>
      <c r="I123" s="13">
        <f>'Base original'!I127</f>
        <v>13.933832674976603</v>
      </c>
      <c r="J123" s="9">
        <f>'Base original'!J127</f>
        <v>29.055246976530931</v>
      </c>
      <c r="K123" s="9">
        <f>'Base original'!K127</f>
        <v>6.3402264133813899</v>
      </c>
      <c r="L123" s="13">
        <f>'Base original'!L127</f>
        <v>5.5236402854138307</v>
      </c>
      <c r="M123" s="9">
        <f>'Base original'!M127</f>
        <v>6.7762791700470597</v>
      </c>
      <c r="N123" s="9">
        <f>'Base original'!N127</f>
        <v>1.573994499198929</v>
      </c>
      <c r="O123" s="13">
        <f>'Base original'!O127</f>
        <v>1.1955111422170426</v>
      </c>
      <c r="P123" s="9">
        <f>'Base original'!P127</f>
        <v>2.0853564876013477</v>
      </c>
      <c r="Q123" s="11">
        <f>'Base original'!Q127</f>
        <v>3.65</v>
      </c>
      <c r="R123" s="13">
        <f>('Base original'!S127/'Base original'!S115*100-100)*'Base original'!S115/'Base original'!$V115</f>
        <v>2.3599333550897761</v>
      </c>
      <c r="S123" s="13">
        <f>('Base original'!T127/'Base original'!T115*100-100)*'Base original'!T115/'Base original'!$V115</f>
        <v>7.6935371480192005</v>
      </c>
      <c r="T123" s="13">
        <f>('Base original'!U127/'Base original'!U115*100-100)*'Base original'!U115/'Base original'!$V115</f>
        <v>3.83614977892511</v>
      </c>
      <c r="U123" s="9">
        <f>('Base original'!V127/'Base original'!V115*100-100)*'Base original'!V115/'Base original'!$V115</f>
        <v>13.889620282034116</v>
      </c>
      <c r="V123" s="65">
        <f>('Base original'!V127/'Base original'!V115*100-100)*'Base original'!V115/('Base original'!$AC115)</f>
        <v>3.7743915194897451</v>
      </c>
      <c r="W123" s="13">
        <f>('Base original'!W127/'Base original'!W115*100-100)*'Base original'!W115/('Base original'!$AC115)</f>
        <v>7.6340715396190877</v>
      </c>
      <c r="X123" s="13">
        <f>('Base original'!X127/'Base original'!X115*100-100)*'Base original'!X115/('Base original'!$AC115)</f>
        <v>0.4941253823559727</v>
      </c>
      <c r="Y123" s="13">
        <f>('Base original'!Y127/'Base original'!Y115*100-100)*'Base original'!Y115/('Base original'!$AC115)</f>
        <v>1.1226298828884025</v>
      </c>
      <c r="Z123" s="13">
        <f>('Base original'!Z127/'Base original'!Z115*100-100)*'Base original'!Z115/('Base original'!$AC115)</f>
        <v>7.5500429645746825E-2</v>
      </c>
      <c r="AA123" s="13">
        <f>-('Base original'!AA127/'Base original'!AA115*100-100)*'Base original'!AA115/('Base original'!$AC115)</f>
        <v>-1.6818735619580529</v>
      </c>
      <c r="AB123" s="13">
        <f>-('Base original'!AB127/'Base original'!AB115*100-100)*'Base original'!AB115/('Base original'!$AC115)</f>
        <v>-5.3620148068080271E-4</v>
      </c>
      <c r="AC123" s="13">
        <f>(('Base original'!Y127-'Base original'!AA127)/('Base original'!Y115-'Base original'!AA115)*100-100)*(('Base original'!Y115-'Base original'!AA115)/'Base original'!AC115)</f>
        <v>-0.55924367906964889</v>
      </c>
      <c r="AD123" s="13">
        <f>(('Base original'!Z127-'Base original'!AB127)/('Base original'!Z115-'Base original'!AB115)*100-100)*(('Base original'!Z115-'Base original'!AB115)/'Base original'!AC115)</f>
        <v>7.4964228165066052E-2</v>
      </c>
      <c r="AE123" s="9">
        <f>('Base original'!AC127/'Base original'!AC115*100-100)*'Base original'!AC115/('Base original'!$AC115)</f>
        <v>11.41830899056022</v>
      </c>
      <c r="AF123" s="13">
        <f>('Base original'!AC127/'Base original'!AC115*100-100)*'Base original'!AC115/('Base original'!$AN115)</f>
        <v>6.5232318016819191</v>
      </c>
      <c r="AG123" s="13">
        <f>('Base original'!AD127/'Base original'!AD115*100-100)*'Base original'!AD115/('Base original'!$AN115)</f>
        <v>1.20674572386521</v>
      </c>
      <c r="AH123" s="13">
        <f>('Base original'!AE127/'Base original'!AE115*100-100)*'Base original'!AE115/('Base original'!$AN115)</f>
        <v>-0.4333894177221328</v>
      </c>
      <c r="AI123" s="13">
        <f>('Base original'!AF127/'Base original'!AF115*100-100)*'Base original'!AF115/('Base original'!$AN115)</f>
        <v>3.2289184440100458</v>
      </c>
      <c r="AJ123" s="13">
        <f>('Base original'!AG127/'Base original'!AG115*100-100)*'Base original'!AG115/('Base original'!$AN115)</f>
        <v>-0.27873477323521217</v>
      </c>
      <c r="AK123" s="13">
        <f>('Base original'!AH127/'Base original'!AH115*100-100)*'Base original'!AH115/('Base original'!$AN115)</f>
        <v>3.1268024813718924E-2</v>
      </c>
      <c r="AL123" s="13">
        <f>('Base original'!AI127/'Base original'!AI115*100-100)*'Base original'!AI115/('Base original'!$AN115)</f>
        <v>0.16628238734969134</v>
      </c>
      <c r="AM123" s="13">
        <f>('Base original'!AJ127/'Base original'!AJ115*100-100)*'Base original'!AJ115/('Base original'!$AN115)</f>
        <v>1.3158777402251536</v>
      </c>
      <c r="AN123" s="13">
        <f>('Base original'!AK127/'Base original'!AK115*100-100)*'Base original'!AK115/('Base original'!$AN115)</f>
        <v>9.9720416798548456E-2</v>
      </c>
      <c r="AO123" s="13">
        <f>-('Base original'!AL127/'Base original'!AL115*100-100)*'Base original'!AL115/('Base original'!$AN115)</f>
        <v>0.32145370957714292</v>
      </c>
      <c r="AP123" s="13">
        <f>-('Base original'!AM127/'Base original'!AM115*100-100)*'Base original'!AM115/('Base original'!$AN115)</f>
        <v>-4.4587554106732818E-2</v>
      </c>
      <c r="AQ123" s="13">
        <f>(('Base original'!AJ127-'Base original'!AL127)/('Base original'!AJ115-'Base original'!AL115)*100-100)*(('Base original'!AJ115-'Base original'!AL115)/'Base original'!AN115)</f>
        <v>1.6373314498022975</v>
      </c>
      <c r="AR123" s="13">
        <f>(('Base original'!AK127-'Base original'!AM127)/('Base original'!AK115-'Base original'!AM115)*100-100)*(('Base original'!AK115-'Base original'!AM115)/'Base original'!AN115)</f>
        <v>5.5132862691815686E-2</v>
      </c>
      <c r="AS123" s="9">
        <f>('Base original'!AN127/'Base original'!AN115*100-100)*'Base original'!AN115/('Base original'!$AN115)</f>
        <v>12.136786503257355</v>
      </c>
    </row>
    <row r="124" spans="1:45" ht="15" x14ac:dyDescent="0.25">
      <c r="A124" s="20">
        <v>42278</v>
      </c>
      <c r="B124" s="13">
        <f>'Base original'!B128/'Base original'!B116*100-100</f>
        <v>10.029031480422816</v>
      </c>
      <c r="C124" s="13">
        <f>'Base original'!C128/'Base original'!C116*100-100</f>
        <v>6.2737506097104898</v>
      </c>
      <c r="D124" s="13">
        <f>'Base original'!D128/'Base original'!D116*100-100</f>
        <v>15.665974403011404</v>
      </c>
      <c r="E124" s="13">
        <f>'Base original'!E128/'Base original'!E116*100-100</f>
        <v>11.863925406383117</v>
      </c>
      <c r="F124" s="9">
        <f>'Base original'!F128/'Base original'!F116*100-100</f>
        <v>11.12910981217658</v>
      </c>
      <c r="G124" s="9">
        <f>'Base original'!G128</f>
        <v>23.141147208858296</v>
      </c>
      <c r="H124" s="13">
        <f>'Base original'!H128</f>
        <v>24.940871813220262</v>
      </c>
      <c r="I124" s="13">
        <f>'Base original'!I128</f>
        <v>14.3048115110014</v>
      </c>
      <c r="J124" s="9">
        <f>'Base original'!J128</f>
        <v>28.613100242566055</v>
      </c>
      <c r="K124" s="9">
        <f>'Base original'!K128</f>
        <v>6.2365347351570826</v>
      </c>
      <c r="L124" s="13">
        <f>'Base original'!L128</f>
        <v>5.7648304512650892</v>
      </c>
      <c r="M124" s="9">
        <f>'Base original'!M128</f>
        <v>6.2794680003424563</v>
      </c>
      <c r="N124" s="9">
        <f>'Base original'!N128</f>
        <v>1.524345819053698</v>
      </c>
      <c r="O124" s="13">
        <f>'Base original'!O128</f>
        <v>1.2719202144364641</v>
      </c>
      <c r="P124" s="9">
        <f>'Base original'!P128</f>
        <v>2.0229646707821223</v>
      </c>
      <c r="Q124" s="11">
        <f>'Base original'!Q128</f>
        <v>3.64</v>
      </c>
      <c r="R124" s="13">
        <f>('Base original'!S128/'Base original'!S116*100-100)*'Base original'!S116/'Base original'!$V116</f>
        <v>2.6515051163659575</v>
      </c>
      <c r="S124" s="13">
        <f>('Base original'!T128/'Base original'!T116*100-100)*'Base original'!T116/'Base original'!$V116</f>
        <v>8.349186321370162</v>
      </c>
      <c r="T124" s="13">
        <f>('Base original'!U128/'Base original'!U116*100-100)*'Base original'!U116/'Base original'!$V116</f>
        <v>3.9248348171449883</v>
      </c>
      <c r="U124" s="9">
        <f>('Base original'!V128/'Base original'!V116*100-100)*'Base original'!V116/'Base original'!$V116</f>
        <v>14.925526254881134</v>
      </c>
      <c r="V124" s="65">
        <f>('Base original'!V128/'Base original'!V116*100-100)*'Base original'!V116/('Base original'!$AC116)</f>
        <v>3.9650119257632697</v>
      </c>
      <c r="W124" s="13">
        <f>('Base original'!W128/'Base original'!W116*100-100)*'Base original'!W116/('Base original'!$AC116)</f>
        <v>7.6906748748460618</v>
      </c>
      <c r="X124" s="13">
        <f>('Base original'!X128/'Base original'!X116*100-100)*'Base original'!X116/('Base original'!$AC116)</f>
        <v>0.52014322370836596</v>
      </c>
      <c r="Y124" s="13">
        <f>('Base original'!Y128/'Base original'!Y116*100-100)*'Base original'!Y116/('Base original'!$AC116)</f>
        <v>1.1026019266038229</v>
      </c>
      <c r="Z124" s="13">
        <f>('Base original'!Z128/'Base original'!Z116*100-100)*'Base original'!Z116/('Base original'!$AC116)</f>
        <v>7.3096371050420772E-2</v>
      </c>
      <c r="AA124" s="13">
        <f>-('Base original'!AA128/'Base original'!AA116*100-100)*'Base original'!AA116/('Base original'!$AC116)</f>
        <v>-1.7433162853278341</v>
      </c>
      <c r="AB124" s="13">
        <f>-('Base original'!AB128/'Base original'!AB116*100-100)*'Base original'!AB116/('Base original'!$AC116)</f>
        <v>1.1209984812844554E-3</v>
      </c>
      <c r="AC124" s="13">
        <f>(('Base original'!Y128-'Base original'!AA128)/('Base original'!Y116-'Base original'!AA116)*100-100)*(('Base original'!Y116-'Base original'!AA116)/'Base original'!AC116)</f>
        <v>-0.64071435872400984</v>
      </c>
      <c r="AD124" s="13">
        <f>(('Base original'!Z128-'Base original'!AB128)/('Base original'!Z116-'Base original'!AB116)*100-100)*(('Base original'!Z116-'Base original'!AB116)/'Base original'!AC116)</f>
        <v>7.4217369531705032E-2</v>
      </c>
      <c r="AE124" s="9">
        <f>('Base original'!AC128/'Base original'!AC116*100-100)*'Base original'!AC116/('Base original'!$AC116)</f>
        <v>11.609333035125374</v>
      </c>
      <c r="AF124" s="13">
        <f>('Base original'!AC128/'Base original'!AC116*100-100)*'Base original'!AC116/('Base original'!$AN116)</f>
        <v>6.6606172874532836</v>
      </c>
      <c r="AG124" s="13">
        <f>('Base original'!AD128/'Base original'!AD116*100-100)*'Base original'!AD116/('Base original'!$AN116)</f>
        <v>1.3405952686425886</v>
      </c>
      <c r="AH124" s="13">
        <f>('Base original'!AE128/'Base original'!AE116*100-100)*'Base original'!AE116/('Base original'!$AN116)</f>
        <v>-0.45915100978449458</v>
      </c>
      <c r="AI124" s="13">
        <f>('Base original'!AF128/'Base original'!AF116*100-100)*'Base original'!AF116/('Base original'!$AN116)</f>
        <v>3.3785070007167222</v>
      </c>
      <c r="AJ124" s="13">
        <f>('Base original'!AG128/'Base original'!AG116*100-100)*'Base original'!AG116/('Base original'!$AN116)</f>
        <v>3.3434447878876603E-2</v>
      </c>
      <c r="AK124" s="13">
        <f>('Base original'!AH128/'Base original'!AH116*100-100)*'Base original'!AH116/('Base original'!$AN116)</f>
        <v>2.2061063010956034E-2</v>
      </c>
      <c r="AL124" s="13">
        <f>('Base original'!AI128/'Base original'!AI116*100-100)*'Base original'!AI116/('Base original'!$AN116)</f>
        <v>0.18889439100310487</v>
      </c>
      <c r="AM124" s="13">
        <f>('Base original'!AJ128/'Base original'!AJ116*100-100)*'Base original'!AJ116/('Base original'!$AN116)</f>
        <v>1.7336032258867362</v>
      </c>
      <c r="AN124" s="13">
        <f>('Base original'!AK128/'Base original'!AK116*100-100)*'Base original'!AK116/('Base original'!$AN116)</f>
        <v>0.10699356523654478</v>
      </c>
      <c r="AO124" s="13">
        <f>-('Base original'!AL128/'Base original'!AL116*100-100)*'Base original'!AL116/('Base original'!$AN116)</f>
        <v>0.2928518097464396</v>
      </c>
      <c r="AP124" s="13">
        <f>-('Base original'!AM128/'Base original'!AM116*100-100)*'Base original'!AM116/('Base original'!$AN116)</f>
        <v>-4.7266566897302444E-2</v>
      </c>
      <c r="AQ124" s="13">
        <f>(('Base original'!AJ128-'Base original'!AL128)/('Base original'!AJ116-'Base original'!AL116)*100-100)*(('Base original'!AJ116-'Base original'!AL116)/'Base original'!AN116)</f>
        <v>2.0264550356331763</v>
      </c>
      <c r="AR124" s="13">
        <f>(('Base original'!AK128-'Base original'!AM128)/('Base original'!AK116-'Base original'!AM116)*100-100)*(('Base original'!AK116-'Base original'!AM116)/'Base original'!AN116)</f>
        <v>5.9726998339242492E-2</v>
      </c>
      <c r="AS124" s="9">
        <f>('Base original'!AN128/'Base original'!AN116*100-100)*'Base original'!AN116/('Base original'!$AN116)</f>
        <v>13.251140482893462</v>
      </c>
    </row>
    <row r="125" spans="1:45" ht="15" x14ac:dyDescent="0.25">
      <c r="A125" s="20">
        <v>42309</v>
      </c>
      <c r="B125" s="13">
        <f>'Base original'!B129/'Base original'!B117*100-100</f>
        <v>8.6745288118679014</v>
      </c>
      <c r="C125" s="13">
        <f>'Base original'!C129/'Base original'!C117*100-100</f>
        <v>6.3237493409313572</v>
      </c>
      <c r="D125" s="13">
        <f>'Base original'!D129/'Base original'!D117*100-100</f>
        <v>15.182902675053626</v>
      </c>
      <c r="E125" s="13">
        <f>'Base original'!E129/'Base original'!E117*100-100</f>
        <v>8.7290657837155976</v>
      </c>
      <c r="F125" s="9">
        <f>'Base original'!F129/'Base original'!F117*100-100</f>
        <v>10.028988239702443</v>
      </c>
      <c r="G125" s="9">
        <f>'Base original'!G129</f>
        <v>22.714055598104022</v>
      </c>
      <c r="H125" s="13">
        <f>'Base original'!H129</f>
        <v>23.955007142935386</v>
      </c>
      <c r="I125" s="13">
        <f>'Base original'!I129</f>
        <v>14.680759255295257</v>
      </c>
      <c r="J125" s="9">
        <f>'Base original'!J129</f>
        <v>28.596815336631021</v>
      </c>
      <c r="K125" s="9">
        <f>'Base original'!K129</f>
        <v>6.9264196241281217</v>
      </c>
      <c r="L125" s="13">
        <f>'Base original'!L129</f>
        <v>5.607893200156334</v>
      </c>
      <c r="M125" s="9">
        <f>'Base original'!M129</f>
        <v>7.6058312050306531</v>
      </c>
      <c r="N125" s="9">
        <f>'Base original'!N129</f>
        <v>1.5664954774446904</v>
      </c>
      <c r="O125" s="13">
        <f>'Base original'!O129</f>
        <v>1.3801817198953734</v>
      </c>
      <c r="P125" s="9">
        <f>'Base original'!P129</f>
        <v>2.0078469605372309</v>
      </c>
      <c r="Q125" s="11">
        <f>'Base original'!Q129</f>
        <v>3.72</v>
      </c>
      <c r="R125" s="13">
        <f>('Base original'!S129/'Base original'!S117*100-100)*'Base original'!S117/'Base original'!$V117</f>
        <v>2.3580626134143938</v>
      </c>
      <c r="S125" s="13">
        <f>('Base original'!T129/'Base original'!T117*100-100)*'Base original'!T117/'Base original'!$V117</f>
        <v>5.844006424768363</v>
      </c>
      <c r="T125" s="13">
        <f>('Base original'!U129/'Base original'!U117*100-100)*'Base original'!U117/'Base original'!$V117</f>
        <v>3.1107115074452292</v>
      </c>
      <c r="U125" s="9">
        <f>('Base original'!V129/'Base original'!V117*100-100)*'Base original'!V117/'Base original'!$V117</f>
        <v>11.312780545627987</v>
      </c>
      <c r="V125" s="65">
        <f>('Base original'!V129/'Base original'!V117*100-100)*'Base original'!V117/('Base original'!$AC117)</f>
        <v>3.0751668337493014</v>
      </c>
      <c r="W125" s="13">
        <f>('Base original'!W129/'Base original'!W117*100-100)*'Base original'!W117/('Base original'!$AC117)</f>
        <v>7.2880693225819142</v>
      </c>
      <c r="X125" s="13">
        <f>('Base original'!X129/'Base original'!X117*100-100)*'Base original'!X117/('Base original'!$AC117)</f>
        <v>0.65259893884509557</v>
      </c>
      <c r="Y125" s="13">
        <f>('Base original'!Y129/'Base original'!Y117*100-100)*'Base original'!Y117/('Base original'!$AC117)</f>
        <v>0.51630503966615637</v>
      </c>
      <c r="Z125" s="13">
        <f>('Base original'!Z129/'Base original'!Z117*100-100)*'Base original'!Z117/('Base original'!$AC117)</f>
        <v>7.1426380074393045E-2</v>
      </c>
      <c r="AA125" s="13">
        <f>-('Base original'!AA129/'Base original'!AA117*100-100)*'Base original'!AA117/('Base original'!$AC117)</f>
        <v>-1.1114562481086279</v>
      </c>
      <c r="AB125" s="13">
        <f>-('Base original'!AB129/'Base original'!AB117*100-100)*'Base original'!AB117/('Base original'!$AC117)</f>
        <v>3.389404096604774E-3</v>
      </c>
      <c r="AC125" s="13">
        <f>(('Base original'!Y129-'Base original'!AA129)/('Base original'!Y117-'Base original'!AA117)*100-100)*(('Base original'!Y117-'Base original'!AA117)/'Base original'!AC117)</f>
        <v>-0.59515120844247105</v>
      </c>
      <c r="AD125" s="13">
        <f>(('Base original'!Z129-'Base original'!AB129)/('Base original'!Z117-'Base original'!AB117)*100-100)*(('Base original'!Z117-'Base original'!AB117)/'Base original'!AC117)</f>
        <v>7.4815784170997754E-2</v>
      </c>
      <c r="AE125" s="9">
        <f>('Base original'!AC129/'Base original'!AC117*100-100)*'Base original'!AC117/('Base original'!$AC117)</f>
        <v>10.49549967090482</v>
      </c>
      <c r="AF125" s="13">
        <f>('Base original'!AC129/'Base original'!AC117*100-100)*'Base original'!AC117/('Base original'!$AN117)</f>
        <v>6.102768780220619</v>
      </c>
      <c r="AG125" s="13">
        <f>('Base original'!AD129/'Base original'!AD117*100-100)*'Base original'!AD117/('Base original'!$AN117)</f>
        <v>1.4798724728954276</v>
      </c>
      <c r="AH125" s="13">
        <f>('Base original'!AE129/'Base original'!AE117*100-100)*'Base original'!AE117/('Base original'!$AN117)</f>
        <v>-0.1818811392876902</v>
      </c>
      <c r="AI125" s="13">
        <f>('Base original'!AF129/'Base original'!AF117*100-100)*'Base original'!AF117/('Base original'!$AN117)</f>
        <v>3.5382612410859076</v>
      </c>
      <c r="AJ125" s="13">
        <f>('Base original'!AG129/'Base original'!AG117*100-100)*'Base original'!AG117/('Base original'!$AN117)</f>
        <v>2.6741604555506331E-2</v>
      </c>
      <c r="AK125" s="13">
        <f>('Base original'!AH129/'Base original'!AH117*100-100)*'Base original'!AH117/('Base original'!$AN117)</f>
        <v>1.0475171665964378E-2</v>
      </c>
      <c r="AL125" s="13">
        <f>('Base original'!AI129/'Base original'!AI117*100-100)*'Base original'!AI117/('Base original'!$AN117)</f>
        <v>0.18028878257269504</v>
      </c>
      <c r="AM125" s="13">
        <f>('Base original'!AJ129/'Base original'!AJ117*100-100)*'Base original'!AJ117/('Base original'!$AN117)</f>
        <v>1.5876363127606665</v>
      </c>
      <c r="AN125" s="13">
        <f>('Base original'!AK129/'Base original'!AK117*100-100)*'Base original'!AK117/('Base original'!$AN117)</f>
        <v>0.1085906347453149</v>
      </c>
      <c r="AO125" s="13">
        <f>-('Base original'!AL129/'Base original'!AL117*100-100)*'Base original'!AL117/('Base original'!$AN117)</f>
        <v>0.47995240697128533</v>
      </c>
      <c r="AP125" s="13">
        <f>-('Base original'!AM129/'Base original'!AM117*100-100)*'Base original'!AM117/('Base original'!$AN117)</f>
        <v>-4.8947933179081589E-2</v>
      </c>
      <c r="AQ125" s="13">
        <f>(('Base original'!AJ129-'Base original'!AL129)/('Base original'!AJ117-'Base original'!AL117)*100-100)*(('Base original'!AJ117-'Base original'!AL117)/'Base original'!AN117)</f>
        <v>2.0675887197319516</v>
      </c>
      <c r="AR125" s="13">
        <f>(('Base original'!AK129-'Base original'!AM129)/('Base original'!AK117-'Base original'!AM117)*100-100)*(('Base original'!AK117-'Base original'!AM117)/'Base original'!AN117)</f>
        <v>5.9642701566233226E-2</v>
      </c>
      <c r="AS125" s="9">
        <f>('Base original'!AN129/'Base original'!AN117*100-100)*'Base original'!AN117/('Base original'!$AN117)</f>
        <v>13.28375833500661</v>
      </c>
    </row>
    <row r="126" spans="1:45" ht="15" x14ac:dyDescent="0.25">
      <c r="A126" s="20">
        <v>42339</v>
      </c>
      <c r="B126" s="13">
        <f>'Base original'!B130/'Base original'!B118*100-100</f>
        <v>9.0718105425074356</v>
      </c>
      <c r="C126" s="13">
        <f>'Base original'!C130/'Base original'!C118*100-100</f>
        <v>6.9886518372827169</v>
      </c>
      <c r="D126" s="13">
        <f>'Base original'!D130/'Base original'!D118*100-100</f>
        <v>15.068682758886993</v>
      </c>
      <c r="E126" s="13">
        <f>'Base original'!E130/'Base original'!E118*100-100</f>
        <v>9.1393722359512282</v>
      </c>
      <c r="F126" s="9">
        <f>'Base original'!F130/'Base original'!F118*100-100</f>
        <v>10.341370536615969</v>
      </c>
      <c r="G126" s="9">
        <f>'Base original'!G130</f>
        <v>22.825927726055138</v>
      </c>
      <c r="H126" s="13">
        <f>'Base original'!H130</f>
        <v>23.781892970038665</v>
      </c>
      <c r="I126" s="13">
        <f>'Base original'!I130</f>
        <v>14.97456553493975</v>
      </c>
      <c r="J126" s="9">
        <f>'Base original'!J130</f>
        <v>28.351451531380818</v>
      </c>
      <c r="K126" s="9">
        <f>'Base original'!K130</f>
        <v>6.8557463959947142</v>
      </c>
      <c r="L126" s="13">
        <f>'Base original'!L130</f>
        <v>5.9062377760400713</v>
      </c>
      <c r="M126" s="9">
        <f>'Base original'!M130</f>
        <v>7.370222798872728</v>
      </c>
      <c r="N126" s="9">
        <f>'Base original'!N130</f>
        <v>1.8296947426139958</v>
      </c>
      <c r="O126" s="13">
        <f>'Base original'!O130</f>
        <v>1.5875071771999423</v>
      </c>
      <c r="P126" s="9">
        <f>'Base original'!P130</f>
        <v>2.3271249699481498</v>
      </c>
      <c r="Q126" s="11">
        <f>'Base original'!Q130</f>
        <v>3.77</v>
      </c>
      <c r="R126" s="13">
        <f>('Base original'!S130/'Base original'!S118*100-100)*'Base original'!S118/'Base original'!$V118</f>
        <v>2.0347305996394862</v>
      </c>
      <c r="S126" s="13">
        <f>('Base original'!T130/'Base original'!T118*100-100)*'Base original'!T118/'Base original'!$V118</f>
        <v>5.5920017287165749</v>
      </c>
      <c r="T126" s="13">
        <f>('Base original'!U130/'Base original'!U118*100-100)*'Base original'!U118/'Base original'!$V118</f>
        <v>3.0407213329828919</v>
      </c>
      <c r="U126" s="9">
        <f>('Base original'!V130/'Base original'!V118*100-100)*'Base original'!V118/'Base original'!$V118</f>
        <v>10.667453661338968</v>
      </c>
      <c r="V126" s="65">
        <f>('Base original'!V130/'Base original'!V118*100-100)*'Base original'!V118/('Base original'!$AC118)</f>
        <v>3.0058056164687765</v>
      </c>
      <c r="W126" s="13">
        <f>('Base original'!W130/'Base original'!W118*100-100)*'Base original'!W118/('Base original'!$AC118)</f>
        <v>6.5253615914426613</v>
      </c>
      <c r="X126" s="13">
        <f>('Base original'!X130/'Base original'!X118*100-100)*'Base original'!X118/('Base original'!$AC118)</f>
        <v>0.48031607279348859</v>
      </c>
      <c r="Y126" s="13">
        <f>('Base original'!Y130/'Base original'!Y118*100-100)*'Base original'!Y118/('Base original'!$AC118)</f>
        <v>0.40524070936561812</v>
      </c>
      <c r="Z126" s="13">
        <f>('Base original'!Z130/'Base original'!Z118*100-100)*'Base original'!Z118/('Base original'!$AC118)</f>
        <v>7.0572481291572606E-2</v>
      </c>
      <c r="AA126" s="13">
        <f>-('Base original'!AA130/'Base original'!AA118*100-100)*'Base original'!AA118/('Base original'!$AC118)</f>
        <v>-0.72410855408953412</v>
      </c>
      <c r="AB126" s="13">
        <f>-('Base original'!AB130/'Base original'!AB118*100-100)*'Base original'!AB118/('Base original'!$AC118)</f>
        <v>5.9904662869204352E-3</v>
      </c>
      <c r="AC126" s="13">
        <f>(('Base original'!Y130-'Base original'!AA130)/('Base original'!Y118-'Base original'!AA118)*100-100)*(('Base original'!Y118-'Base original'!AA118)/'Base original'!AC118)</f>
        <v>-0.31886784472391594</v>
      </c>
      <c r="AD126" s="13">
        <f>(('Base original'!Z130-'Base original'!AB130)/('Base original'!Z118-'Base original'!AB118)*100-100)*(('Base original'!Z118-'Base original'!AB118)/'Base original'!AC118)</f>
        <v>7.6562947578493121E-2</v>
      </c>
      <c r="AE126" s="9">
        <f>('Base original'!AC130/'Base original'!AC118*100-100)*'Base original'!AC118/('Base original'!$AC118)</f>
        <v>9.7691783835594777</v>
      </c>
      <c r="AF126" s="13">
        <f>('Base original'!AC130/'Base original'!AC118*100-100)*'Base original'!AC118/('Base original'!$AN118)</f>
        <v>5.7163709117477257</v>
      </c>
      <c r="AG126" s="13">
        <f>('Base original'!AD130/'Base original'!AD118*100-100)*'Base original'!AD118/('Base original'!$AN118)</f>
        <v>1.1903821542090616</v>
      </c>
      <c r="AH126" s="13">
        <f>('Base original'!AE130/'Base original'!AE118*100-100)*'Base original'!AE118/('Base original'!$AN118)</f>
        <v>-0.30516653370849711</v>
      </c>
      <c r="AI126" s="13">
        <f>('Base original'!AF130/'Base original'!AF118*100-100)*'Base original'!AF118/('Base original'!$AN118)</f>
        <v>3.2466860728050504</v>
      </c>
      <c r="AJ126" s="13">
        <f>('Base original'!AG130/'Base original'!AG118*100-100)*'Base original'!AG118/('Base original'!$AN118)</f>
        <v>-0.19534462749217826</v>
      </c>
      <c r="AK126" s="13">
        <f>('Base original'!AH130/'Base original'!AH118*100-100)*'Base original'!AH118/('Base original'!$AN118)</f>
        <v>-3.2344389476112997E-2</v>
      </c>
      <c r="AL126" s="13">
        <f>('Base original'!AI130/'Base original'!AI118*100-100)*'Base original'!AI118/('Base original'!$AN118)</f>
        <v>0.10397467805255645</v>
      </c>
      <c r="AM126" s="13">
        <f>('Base original'!AJ130/'Base original'!AJ118*100-100)*'Base original'!AJ118/('Base original'!$AN118)</f>
        <v>0.89981943335524961</v>
      </c>
      <c r="AN126" s="13">
        <f>('Base original'!AK130/'Base original'!AK118*100-100)*'Base original'!AK118/('Base original'!$AN118)</f>
        <v>8.9750241485243673E-2</v>
      </c>
      <c r="AO126" s="13">
        <f>-('Base original'!AL130/'Base original'!AL118*100-100)*'Base original'!AL118/('Base original'!$AN118)</f>
        <v>0.85543981774431843</v>
      </c>
      <c r="AP126" s="13">
        <f>-('Base original'!AM130/'Base original'!AM118*100-100)*'Base original'!AM118/('Base original'!$AN118)</f>
        <v>-4.2237471219305232E-2</v>
      </c>
      <c r="AQ126" s="13">
        <f>(('Base original'!AJ130-'Base original'!AL130)/('Base original'!AJ118-'Base original'!AL118)*100-100)*(('Base original'!AJ118-'Base original'!AL118)/'Base original'!AN118)</f>
        <v>1.7552592510995688</v>
      </c>
      <c r="AR126" s="13">
        <f>(('Base original'!AK130-'Base original'!AM130)/('Base original'!AK118-'Base original'!AM118)*100-100)*(('Base original'!AK118-'Base original'!AM118)/'Base original'!AN118)</f>
        <v>4.7512770265938455E-2</v>
      </c>
      <c r="AS126" s="9">
        <f>('Base original'!AN130/'Base original'!AN118*100-100)*'Base original'!AN118/('Base original'!$AN118)</f>
        <v>11.527330287503105</v>
      </c>
    </row>
    <row r="127" spans="1:45" ht="15" x14ac:dyDescent="0.25">
      <c r="A127" s="21">
        <v>42370</v>
      </c>
      <c r="B127" s="13">
        <f>'Base original'!B131/'Base original'!B119*100-100</f>
        <v>9.1413208492857621</v>
      </c>
      <c r="C127" s="13">
        <f>'Base original'!C131/'Base original'!C119*100-100</f>
        <v>7.1630125773033342</v>
      </c>
      <c r="D127" s="13">
        <f>'Base original'!D131/'Base original'!D119*100-100</f>
        <v>15.271367091105191</v>
      </c>
      <c r="E127" s="13">
        <f>'Base original'!E131/'Base original'!E119*100-100</f>
        <v>2.0991100033026271</v>
      </c>
      <c r="F127" s="9">
        <f>'Base original'!F131/'Base original'!F119*100-100</f>
        <v>9.9168344194184215</v>
      </c>
      <c r="G127" s="9">
        <f>'Base original'!G131</f>
        <v>23.394943708509853</v>
      </c>
      <c r="H127" s="13">
        <f>'Base original'!H131</f>
        <v>24.447465877359313</v>
      </c>
      <c r="I127" s="13">
        <f>'Base original'!I131</f>
        <v>15.451477396160207</v>
      </c>
      <c r="J127" s="9">
        <f>'Base original'!J131</f>
        <v>28.29147038398424</v>
      </c>
      <c r="K127" s="9">
        <f>'Base original'!K131</f>
        <v>7.284385244263115</v>
      </c>
      <c r="L127" s="13">
        <f>'Base original'!L131</f>
        <v>6.1313677293026814</v>
      </c>
      <c r="M127" s="9">
        <f>'Base original'!M131</f>
        <v>7.7377699307429086</v>
      </c>
      <c r="N127" s="9">
        <f>'Base original'!N131</f>
        <v>1.8924019749186181</v>
      </c>
      <c r="O127" s="13">
        <f>'Base original'!O131</f>
        <v>1.5592783054401773</v>
      </c>
      <c r="P127" s="9">
        <f>'Base original'!P131</f>
        <v>2.4438192098983369</v>
      </c>
      <c r="Q127" s="11">
        <f>'Base original'!Q131</f>
        <v>3.8323364446336332</v>
      </c>
      <c r="R127" s="13">
        <f>('Base original'!S131/'Base original'!S119*100-100)*'Base original'!S119/'Base original'!$V119</f>
        <v>2.0264190281514272</v>
      </c>
      <c r="S127" s="13">
        <f>('Base original'!T131/'Base original'!T119*100-100)*'Base original'!T119/'Base original'!$V119</f>
        <v>8.522410840563591</v>
      </c>
      <c r="T127" s="13">
        <f>('Base original'!U131/'Base original'!U119*100-100)*'Base original'!U119/'Base original'!$V119</f>
        <v>2.8443161364937311</v>
      </c>
      <c r="U127" s="9">
        <f>('Base original'!V131/'Base original'!V119*100-100)*'Base original'!V119/'Base original'!$V119</f>
        <v>13.393146005208763</v>
      </c>
      <c r="V127" s="65">
        <f>('Base original'!V131/'Base original'!V119*100-100)*'Base original'!V119/('Base original'!$AC119)</f>
        <v>3.7421581309518412</v>
      </c>
      <c r="W127" s="13">
        <f>('Base original'!W131/'Base original'!W119*100-100)*'Base original'!W119/('Base original'!$AC119)</f>
        <v>6.6930222237780042</v>
      </c>
      <c r="X127" s="13">
        <f>('Base original'!X131/'Base original'!X119*100-100)*'Base original'!X119/('Base original'!$AC119)</f>
        <v>0.47314268854424135</v>
      </c>
      <c r="Y127" s="13">
        <f>('Base original'!Y131/'Base original'!Y119*100-100)*'Base original'!Y119/('Base original'!$AC119)</f>
        <v>-0.46871492632602352</v>
      </c>
      <c r="Z127" s="13">
        <f>('Base original'!Z131/'Base original'!Z119*100-100)*'Base original'!Z119/('Base original'!$AC119)</f>
        <v>5.7130018925127181E-2</v>
      </c>
      <c r="AA127" s="13">
        <f>-('Base original'!AA131/'Base original'!AA119*100-100)*'Base original'!AA119/('Base original'!$AC119)</f>
        <v>4.6553154952973033E-2</v>
      </c>
      <c r="AB127" s="13">
        <f>-('Base original'!AB131/'Base original'!AB119*100-100)*'Base original'!AB119/('Base original'!$AC119)</f>
        <v>6.2604247546408399E-3</v>
      </c>
      <c r="AC127" s="13">
        <f>(('Base original'!Y131-'Base original'!AA131)/('Base original'!Y119-'Base original'!AA119)*100-100)*(('Base original'!Y119-'Base original'!AA119)/'Base original'!AC119)</f>
        <v>-0.42216177137305094</v>
      </c>
      <c r="AD127" s="13">
        <f>(('Base original'!Z131-'Base original'!AB131)/('Base original'!Z119-'Base original'!AB119)*100-100)*(('Base original'!Z119-'Base original'!AB119)/'Base original'!AC119)</f>
        <v>6.3390443679768094E-2</v>
      </c>
      <c r="AE127" s="9">
        <f>('Base original'!AC131/'Base original'!AC119*100-100)*'Base original'!AC119/('Base original'!$AC119)</f>
        <v>10.54955171558079</v>
      </c>
      <c r="AF127" s="13">
        <f>('Base original'!AC131/'Base original'!AC119*100-100)*'Base original'!AC119/('Base original'!$AN119)</f>
        <v>6.1674369485503533</v>
      </c>
      <c r="AG127" s="13">
        <f>('Base original'!AD131/'Base original'!AD119*100-100)*'Base original'!AD119/('Base original'!$AN119)</f>
        <v>0.77845508179335132</v>
      </c>
      <c r="AH127" s="13">
        <f>('Base original'!AE131/'Base original'!AE119*100-100)*'Base original'!AE119/('Base original'!$AN119)</f>
        <v>-0.41108500762862843</v>
      </c>
      <c r="AI127" s="13">
        <f>('Base original'!AF131/'Base original'!AF119*100-100)*'Base original'!AF119/('Base original'!$AN119)</f>
        <v>3.060642854938072</v>
      </c>
      <c r="AJ127" s="13">
        <f>('Base original'!AG131/'Base original'!AG119*100-100)*'Base original'!AG119/('Base original'!$AN119)</f>
        <v>-0.20491553750016347</v>
      </c>
      <c r="AK127" s="13">
        <f>('Base original'!AH131/'Base original'!AH119*100-100)*'Base original'!AH119/('Base original'!$AN119)</f>
        <v>-7.2292126039483109E-2</v>
      </c>
      <c r="AL127" s="13">
        <f>('Base original'!AI131/'Base original'!AI119*100-100)*'Base original'!AI119/('Base original'!$AN119)</f>
        <v>0.19434306663464615</v>
      </c>
      <c r="AM127" s="13">
        <f>('Base original'!AJ131/'Base original'!AJ119*100-100)*'Base original'!AJ119/('Base original'!$AN119)</f>
        <v>0.55551087641617314</v>
      </c>
      <c r="AN127" s="13">
        <f>('Base original'!AK131/'Base original'!AK119*100-100)*'Base original'!AK119/('Base original'!$AN119)</f>
        <v>6.3618191829935375E-2</v>
      </c>
      <c r="AO127" s="13">
        <f>-('Base original'!AL131/'Base original'!AL119*100-100)*'Base original'!AL119/('Base original'!$AN119)</f>
        <v>1.0140401594379924</v>
      </c>
      <c r="AP127" s="13">
        <f>-('Base original'!AM131/'Base original'!AM119*100-100)*'Base original'!AM119/('Base original'!$AN119)</f>
        <v>-3.2840641534815168E-2</v>
      </c>
      <c r="AQ127" s="13">
        <f>(('Base original'!AJ131-'Base original'!AL131)/('Base original'!AJ119-'Base original'!AL119)*100-100)*(('Base original'!AJ119-'Base original'!AL119)/'Base original'!AN119)</f>
        <v>1.5695510358541651</v>
      </c>
      <c r="AR127" s="13">
        <f>(('Base original'!AK131-'Base original'!AM131)/('Base original'!AK119-'Base original'!AM119)*100-100)*(('Base original'!AK119-'Base original'!AM119)/'Base original'!AN119)</f>
        <v>3.077755029512021E-2</v>
      </c>
      <c r="AS127" s="9">
        <f>('Base original'!AN131/'Base original'!AN119*100-100)*'Base original'!AN119/('Base original'!$AN119)</f>
        <v>11.112913866897472</v>
      </c>
    </row>
    <row r="128" spans="1:45" ht="15" x14ac:dyDescent="0.25">
      <c r="A128" s="20">
        <v>42401</v>
      </c>
      <c r="B128" s="13">
        <f>'Base original'!B132/'Base original'!B120*100-100</f>
        <v>9.7405958543755702</v>
      </c>
      <c r="C128" s="13">
        <f>'Base original'!C132/'Base original'!C120*100-100</f>
        <v>7.3509443150262825</v>
      </c>
      <c r="D128" s="13">
        <f>'Base original'!D132/'Base original'!D120*100-100</f>
        <v>15.52334117920195</v>
      </c>
      <c r="E128" s="13">
        <f>'Base original'!E132/'Base original'!E120*100-100</f>
        <v>6.9432715838034085</v>
      </c>
      <c r="F128" s="9">
        <f>'Base original'!F132/'Base original'!F120*100-100</f>
        <v>10.720961365930194</v>
      </c>
      <c r="G128" s="9">
        <f>'Base original'!G132</f>
        <v>23.872567741311805</v>
      </c>
      <c r="H128" s="13">
        <f>'Base original'!H132</f>
        <v>25.132125998528121</v>
      </c>
      <c r="I128" s="13">
        <f>'Base original'!I132</f>
        <v>15.352342143309691</v>
      </c>
      <c r="J128" s="9">
        <f>'Base original'!J132</f>
        <v>28.75408687545659</v>
      </c>
      <c r="K128" s="9">
        <f>'Base original'!K132</f>
        <v>7.7532675581529702</v>
      </c>
      <c r="L128" s="13">
        <f>'Base original'!L132</f>
        <v>6.3603777598715503</v>
      </c>
      <c r="M128" s="9">
        <f>'Base original'!M132</f>
        <v>8.1278525900319156</v>
      </c>
      <c r="N128" s="9">
        <f>'Base original'!N132</f>
        <v>1.6664341180083597</v>
      </c>
      <c r="O128" s="13">
        <f>'Base original'!O132</f>
        <v>1.4349342698509562</v>
      </c>
      <c r="P128" s="9">
        <f>'Base original'!P132</f>
        <v>2.1904252892147831</v>
      </c>
      <c r="Q128" s="11">
        <f>'Base original'!Q132</f>
        <v>3.8285425470190493</v>
      </c>
      <c r="R128" s="13">
        <f>('Base original'!S132/'Base original'!S120*100-100)*'Base original'!S120/'Base original'!$V120</f>
        <v>2.0245761019297603</v>
      </c>
      <c r="S128" s="13">
        <f>('Base original'!T132/'Base original'!T120*100-100)*'Base original'!T120/'Base original'!$V120</f>
        <v>7.7388275550131702</v>
      </c>
      <c r="T128" s="13">
        <f>('Base original'!U132/'Base original'!U120*100-100)*'Base original'!U120/'Base original'!$V120</f>
        <v>2.0748499287655098</v>
      </c>
      <c r="U128" s="9">
        <f>('Base original'!V132/'Base original'!V120*100-100)*'Base original'!V120/'Base original'!$V120</f>
        <v>11.838253585708431</v>
      </c>
      <c r="V128" s="65">
        <f>('Base original'!V132/'Base original'!V120*100-100)*'Base original'!V120/('Base original'!$AC120)</f>
        <v>3.3215965815921349</v>
      </c>
      <c r="W128" s="13">
        <f>('Base original'!W132/'Base original'!W120*100-100)*'Base original'!W120/('Base original'!$AC120)</f>
        <v>7.7337430804135296</v>
      </c>
      <c r="X128" s="13">
        <f>('Base original'!X132/'Base original'!X120*100-100)*'Base original'!X120/('Base original'!$AC120)</f>
        <v>0.48236378406685482</v>
      </c>
      <c r="Y128" s="13">
        <f>('Base original'!Y132/'Base original'!Y120*100-100)*'Base original'!Y120/('Base original'!$AC120)</f>
        <v>-1.4552772541085859</v>
      </c>
      <c r="Z128" s="13">
        <f>('Base original'!Z132/'Base original'!Z120*100-100)*'Base original'!Z120/('Base original'!$AC120)</f>
        <v>4.1466480851213572E-2</v>
      </c>
      <c r="AA128" s="13">
        <f>-('Base original'!AA132/'Base original'!AA120*100-100)*'Base original'!AA120/('Base original'!$AC120)</f>
        <v>1.0804484206552023</v>
      </c>
      <c r="AB128" s="13">
        <f>-('Base original'!AB132/'Base original'!AB120*100-100)*'Base original'!AB120/('Base original'!$AC120)</f>
        <v>6.4455734586718961E-3</v>
      </c>
      <c r="AC128" s="13">
        <f>(('Base original'!Y132-'Base original'!AA132)/('Base original'!Y120-'Base original'!AA120)*100-100)*(('Base original'!Y120-'Base original'!AA120)/'Base original'!AC120)</f>
        <v>-0.37482883345338464</v>
      </c>
      <c r="AD128" s="13">
        <f>(('Base original'!Z132-'Base original'!AB132)/('Base original'!Z120-'Base original'!AB120)*100-100)*(('Base original'!Z120-'Base original'!AB120)/'Base original'!AC120)</f>
        <v>4.7912054309885335E-2</v>
      </c>
      <c r="AE128" s="9">
        <f>('Base original'!AC132/'Base original'!AC120*100-100)*'Base original'!AC120/('Base original'!$AC120)</f>
        <v>11.210786666929053</v>
      </c>
      <c r="AF128" s="13">
        <f>('Base original'!AC132/'Base original'!AC120*100-100)*'Base original'!AC120/('Base original'!$AN120)</f>
        <v>6.4776220819850598</v>
      </c>
      <c r="AG128" s="13">
        <f>('Base original'!AD132/'Base original'!AD120*100-100)*'Base original'!AD120/('Base original'!$AN120)</f>
        <v>0.67775138349306441</v>
      </c>
      <c r="AH128" s="13">
        <f>('Base original'!AE132/'Base original'!AE120*100-100)*'Base original'!AE120/('Base original'!$AN120)</f>
        <v>-0.32918259624876622</v>
      </c>
      <c r="AI128" s="13">
        <f>('Base original'!AF132/'Base original'!AF120*100-100)*'Base original'!AF120/('Base original'!$AN120)</f>
        <v>2.9366998710417871</v>
      </c>
      <c r="AJ128" s="13">
        <f>('Base original'!AG132/'Base original'!AG120*100-100)*'Base original'!AG120/('Base original'!$AN120)</f>
        <v>4.4366180757398635E-2</v>
      </c>
      <c r="AK128" s="13">
        <f>('Base original'!AH132/'Base original'!AH120*100-100)*'Base original'!AH120/('Base original'!$AN120)</f>
        <v>-6.9067970750598756E-2</v>
      </c>
      <c r="AL128" s="13">
        <f>('Base original'!AI132/'Base original'!AI120*100-100)*'Base original'!AI120/('Base original'!$AN120)</f>
        <v>0.29665243691632537</v>
      </c>
      <c r="AM128" s="13">
        <f>('Base original'!AJ132/'Base original'!AJ120*100-100)*'Base original'!AJ120/('Base original'!$AN120)</f>
        <v>0.2082692938564891</v>
      </c>
      <c r="AN128" s="13">
        <f>('Base original'!AK132/'Base original'!AK120*100-100)*'Base original'!AK120/('Base original'!$AN120)</f>
        <v>3.2282665329219161E-2</v>
      </c>
      <c r="AO128" s="13">
        <f>-('Base original'!AL132/'Base original'!AL120*100-100)*'Base original'!AL120/('Base original'!$AN120)</f>
        <v>0.96207163102351867</v>
      </c>
      <c r="AP128" s="13">
        <f>-('Base original'!AM132/'Base original'!AM120*100-100)*'Base original'!AM120/('Base original'!$AN120)</f>
        <v>-3.2567398580856645E-2</v>
      </c>
      <c r="AQ128" s="13">
        <f>(('Base original'!AJ132-'Base original'!AL132)/('Base original'!AJ120-'Base original'!AL120)*100-100)*(('Base original'!AJ120-'Base original'!AL120)/'Base original'!AN120)</f>
        <v>1.1703409248800081</v>
      </c>
      <c r="AR128" s="13">
        <f>(('Base original'!AK132-'Base original'!AM132)/('Base original'!AK120-'Base original'!AM120)*100-100)*(('Base original'!AK120-'Base original'!AM120)/'Base original'!AN120)</f>
        <v>-2.8473325163751932E-4</v>
      </c>
      <c r="AS128" s="9">
        <f>('Base original'!AN132/'Base original'!AN120*100-100)*'Base original'!AN120/('Base original'!$AN120)</f>
        <v>11.204897578822653</v>
      </c>
    </row>
    <row r="129" spans="1:45" ht="15" x14ac:dyDescent="0.25">
      <c r="A129" s="20">
        <v>42430</v>
      </c>
      <c r="B129" s="13">
        <f>'Base original'!B133/'Base original'!B121*100-100</f>
        <v>9.1380105613118303</v>
      </c>
      <c r="C129" s="13">
        <f>'Base original'!C133/'Base original'!C121*100-100</f>
        <v>7.6086444033754788</v>
      </c>
      <c r="D129" s="13">
        <f>'Base original'!D133/'Base original'!D121*100-100</f>
        <v>15.224785489099318</v>
      </c>
      <c r="E129" s="13">
        <f>'Base original'!E133/'Base original'!E121*100-100</f>
        <v>4.2149406403624567</v>
      </c>
      <c r="F129" s="9">
        <f>'Base original'!F133/'Base original'!F121*100-100</f>
        <v>10.155670823664039</v>
      </c>
      <c r="G129" s="9">
        <f>'Base original'!G133</f>
        <v>22.68924006560573</v>
      </c>
      <c r="H129" s="13">
        <f>'Base original'!H133</f>
        <v>24.299931984157304</v>
      </c>
      <c r="I129" s="13">
        <f>'Base original'!I133</f>
        <v>14.00804779129461</v>
      </c>
      <c r="J129" s="9">
        <f>'Base original'!J133</f>
        <v>28.927600120068274</v>
      </c>
      <c r="K129" s="9">
        <f>'Base original'!K133</f>
        <v>7.7107918387327681</v>
      </c>
      <c r="L129" s="13">
        <f>'Base original'!L133</f>
        <v>6.1012077241755112</v>
      </c>
      <c r="M129" s="9">
        <f>'Base original'!M133</f>
        <v>8.4972524704068952</v>
      </c>
      <c r="N129" s="9">
        <f>'Base original'!N133</f>
        <v>1.8450418925384797</v>
      </c>
      <c r="O129" s="13">
        <f>'Base original'!O133</f>
        <v>1.6036655001878166</v>
      </c>
      <c r="P129" s="9">
        <f>'Base original'!P133</f>
        <v>2.3710948304492887</v>
      </c>
      <c r="Q129" s="11">
        <f>'Base original'!Q133</f>
        <v>3.8056222561863335</v>
      </c>
      <c r="R129" s="13">
        <f>('Base original'!S133/'Base original'!S121*100-100)*'Base original'!S121/'Base original'!$V121</f>
        <v>1.9938396492314678</v>
      </c>
      <c r="S129" s="13">
        <f>('Base original'!T133/'Base original'!T121*100-100)*'Base original'!T121/'Base original'!$V121</f>
        <v>6.1163769102770145</v>
      </c>
      <c r="T129" s="13">
        <f>('Base original'!U133/'Base original'!U121*100-100)*'Base original'!U121/'Base original'!$V121</f>
        <v>1.6411685544989434</v>
      </c>
      <c r="U129" s="9">
        <f>('Base original'!V133/'Base original'!V121*100-100)*'Base original'!V121/'Base original'!$V121</f>
        <v>9.7513851140074337</v>
      </c>
      <c r="V129" s="65">
        <f>('Base original'!V133/'Base original'!V121*100-100)*'Base original'!V121/('Base original'!$AC121)</f>
        <v>2.7329036084585354</v>
      </c>
      <c r="W129" s="13">
        <f>('Base original'!W133/'Base original'!W121*100-100)*'Base original'!W121/('Base original'!$AC121)</f>
        <v>9.1370391087720559</v>
      </c>
      <c r="X129" s="13">
        <f>('Base original'!X133/'Base original'!X121*100-100)*'Base original'!X121/('Base original'!$AC121)</f>
        <v>0.48993959404326387</v>
      </c>
      <c r="Y129" s="13">
        <f>('Base original'!Y133/'Base original'!Y121*100-100)*'Base original'!Y121/('Base original'!$AC121)</f>
        <v>0.38337870004656394</v>
      </c>
      <c r="Z129" s="13">
        <f>('Base original'!Z133/'Base original'!Z121*100-100)*'Base original'!Z121/('Base original'!$AC121)</f>
        <v>5.0129429807991614E-2</v>
      </c>
      <c r="AA129" s="13">
        <f>-('Base original'!AA133/'Base original'!AA121*100-100)*'Base original'!AA121/('Base original'!$AC121)</f>
        <v>-0.28164677962869133</v>
      </c>
      <c r="AB129" s="13">
        <f>-('Base original'!AB133/'Base original'!AB121*100-100)*'Base original'!AB121/('Base original'!$AC121)</f>
        <v>2.0516994606699503E-2</v>
      </c>
      <c r="AC129" s="13">
        <f>(('Base original'!Y133-'Base original'!AA133)/('Base original'!Y121-'Base original'!AA121)*100-100)*(('Base original'!Y121-'Base original'!AA121)/'Base original'!AC121)</f>
        <v>0.10173192041787278</v>
      </c>
      <c r="AD129" s="13">
        <f>(('Base original'!Z133-'Base original'!AB133)/('Base original'!Z121-'Base original'!AB121)*100-100)*(('Base original'!Z121-'Base original'!AB121)/'Base original'!AC121)</f>
        <v>7.0646424414691156E-2</v>
      </c>
      <c r="AE129" s="9">
        <f>('Base original'!AC133/'Base original'!AC121*100-100)*'Base original'!AC121/('Base original'!$AC121)</f>
        <v>12.532260656106418</v>
      </c>
      <c r="AF129" s="13">
        <f>('Base original'!AC133/'Base original'!AC121*100-100)*'Base original'!AC121/('Base original'!$AN121)</f>
        <v>7.2090416481357877</v>
      </c>
      <c r="AG129" s="13">
        <f>('Base original'!AD133/'Base original'!AD121*100-100)*'Base original'!AD121/('Base original'!$AN121)</f>
        <v>0.89078273076855818</v>
      </c>
      <c r="AH129" s="13">
        <f>('Base original'!AE133/'Base original'!AE121*100-100)*'Base original'!AE121/('Base original'!$AN121)</f>
        <v>-0.4965065941349861</v>
      </c>
      <c r="AI129" s="13">
        <f>('Base original'!AF133/'Base original'!AF121*100-100)*'Base original'!AF121/('Base original'!$AN121)</f>
        <v>2.9422905465384779</v>
      </c>
      <c r="AJ129" s="13">
        <f>('Base original'!AG133/'Base original'!AG121*100-100)*'Base original'!AG121/('Base original'!$AN121)</f>
        <v>-0.10678642354104448</v>
      </c>
      <c r="AK129" s="13">
        <f>('Base original'!AH133/'Base original'!AH121*100-100)*'Base original'!AH121/('Base original'!$AN121)</f>
        <v>-6.2103729858377844E-2</v>
      </c>
      <c r="AL129" s="13">
        <f>('Base original'!AI133/'Base original'!AI121*100-100)*'Base original'!AI121/('Base original'!$AN121)</f>
        <v>0.41730327276208901</v>
      </c>
      <c r="AM129" s="13">
        <f>('Base original'!AJ133/'Base original'!AJ121*100-100)*'Base original'!AJ121/('Base original'!$AN121)</f>
        <v>-0.17023798056078682</v>
      </c>
      <c r="AN129" s="13">
        <f>('Base original'!AK133/'Base original'!AK121*100-100)*'Base original'!AK121/('Base original'!$AN121)</f>
        <v>2.7389905003652192E-2</v>
      </c>
      <c r="AO129" s="13">
        <f>-('Base original'!AL133/'Base original'!AL121*100-100)*'Base original'!AL121/('Base original'!$AN121)</f>
        <v>0.90179022350642135</v>
      </c>
      <c r="AP129" s="13">
        <f>-('Base original'!AM133/'Base original'!AM121*100-100)*'Base original'!AM121/('Base original'!$AN121)</f>
        <v>-3.2437975167256841E-2</v>
      </c>
      <c r="AQ129" s="13">
        <f>(('Base original'!AJ133-'Base original'!AL133)/('Base original'!AJ121-'Base original'!AL121)*100-100)*(('Base original'!AJ121-'Base original'!AL121)/'Base original'!AN121)</f>
        <v>0.73155224294563448</v>
      </c>
      <c r="AR129" s="13">
        <f>(('Base original'!AK133-'Base original'!AM133)/('Base original'!AK121-'Base original'!AM121)*100-100)*(('Base original'!AK121-'Base original'!AM121)/'Base original'!AN121)</f>
        <v>-5.048070163604668E-3</v>
      </c>
      <c r="AS129" s="9">
        <f>('Base original'!AN133/'Base original'!AN121*100-100)*'Base original'!AN121/('Base original'!$AN121)</f>
        <v>11.520525623452514</v>
      </c>
    </row>
    <row r="130" spans="1:45" x14ac:dyDescent="0.3">
      <c r="A130" s="20">
        <v>42461</v>
      </c>
      <c r="B130" s="13">
        <f>'Base original'!B134/'Base original'!B122*100-100</f>
        <v>9.5840127943295386</v>
      </c>
      <c r="C130" s="13">
        <f>'Base original'!C134/'Base original'!C122*100-100</f>
        <v>7.70898164950124</v>
      </c>
      <c r="D130" s="13">
        <f>'Base original'!D134/'Base original'!D122*100-100</f>
        <v>14.426758661032665</v>
      </c>
      <c r="E130" s="13">
        <f>'Base original'!E134/'Base original'!E122*100-100</f>
        <v>3.3293792230718537</v>
      </c>
      <c r="F130" s="9">
        <f>'Base original'!F134/'Base original'!F122*100-100</f>
        <v>10.161387047543684</v>
      </c>
      <c r="G130" s="9">
        <f>'Base original'!G134</f>
        <v>23.305944415526945</v>
      </c>
      <c r="H130" s="13">
        <f>'Base original'!H134</f>
        <v>25.077504110031136</v>
      </c>
      <c r="I130" s="13">
        <f>'Base original'!I134</f>
        <v>14.23914785625983</v>
      </c>
      <c r="J130" s="9">
        <f>'Base original'!J134</f>
        <v>28.814230956352482</v>
      </c>
      <c r="K130" s="9">
        <f>'Base original'!K134</f>
        <v>7.4672424302494598</v>
      </c>
      <c r="L130" s="13">
        <f>'Base original'!L134</f>
        <v>5.9176314808398196</v>
      </c>
      <c r="M130" s="9">
        <f>'Base original'!M134</f>
        <v>8.3933239732776954</v>
      </c>
      <c r="N130" s="9">
        <f>'Base original'!N134</f>
        <v>1.9161644549564454</v>
      </c>
      <c r="O130" s="13">
        <f>'Base original'!O134</f>
        <v>1.746347169192747</v>
      </c>
      <c r="P130" s="9">
        <f>'Base original'!P134</f>
        <v>2.2065919532138567</v>
      </c>
      <c r="Q130" s="11">
        <f>'Base original'!Q134</f>
        <v>3.7853394200906125</v>
      </c>
      <c r="R130" s="13">
        <f>('Base original'!S134/'Base original'!S122*100-100)*'Base original'!S122/'Base original'!$V122</f>
        <v>1.7793010449771129</v>
      </c>
      <c r="S130" s="13">
        <f>('Base original'!T134/'Base original'!T122*100-100)*'Base original'!T122/'Base original'!$V122</f>
        <v>5.620382454342054</v>
      </c>
      <c r="T130" s="13">
        <f>('Base original'!U134/'Base original'!U122*100-100)*'Base original'!U122/'Base original'!$V122</f>
        <v>0.89873963990700778</v>
      </c>
      <c r="U130" s="9">
        <f>('Base original'!V134/'Base original'!V122*100-100)*'Base original'!V122/'Base original'!$V122</f>
        <v>8.2984231392261734</v>
      </c>
      <c r="V130" s="65">
        <f>('Base original'!V134/'Base original'!V122*100-100)*'Base original'!V122/('Base original'!$AC122)</f>
        <v>2.3368523569936803</v>
      </c>
      <c r="W130" s="13">
        <f>('Base original'!W134/'Base original'!W122*100-100)*'Base original'!W122/('Base original'!$AC122)</f>
        <v>7.7304934558062879</v>
      </c>
      <c r="X130" s="13">
        <f>('Base original'!X134/'Base original'!X122*100-100)*'Base original'!X122/('Base original'!$AC122)</f>
        <v>0.4853082620733925</v>
      </c>
      <c r="Y130" s="13">
        <f>('Base original'!Y134/'Base original'!Y122*100-100)*'Base original'!Y122/('Base original'!$AC122)</f>
        <v>1.8613293257483647</v>
      </c>
      <c r="Z130" s="13">
        <f>('Base original'!Z134/'Base original'!Z122*100-100)*'Base original'!Z122/('Base original'!$AC122)</f>
        <v>7.1305324641091739E-2</v>
      </c>
      <c r="AA130" s="13">
        <f>-('Base original'!AA134/'Base original'!AA122*100-100)*'Base original'!AA122/('Base original'!$AC122)</f>
        <v>-1.3909094363027765</v>
      </c>
      <c r="AB130" s="13">
        <f>-('Base original'!AB134/'Base original'!AB122*100-100)*'Base original'!AB122/('Base original'!$AC122)</f>
        <v>3.6212981054986139E-2</v>
      </c>
      <c r="AC130" s="13">
        <f>(('Base original'!Y134-'Base original'!AA134)/('Base original'!Y122-'Base original'!AA122)*100-100)*(('Base original'!Y122-'Base original'!AA122)/'Base original'!AC122)</f>
        <v>0.47041988944558644</v>
      </c>
      <c r="AD130" s="13">
        <f>(('Base original'!Z134-'Base original'!AB134)/('Base original'!Z122-'Base original'!AB122)*100-100)*(('Base original'!Z122-'Base original'!AB122)/'Base original'!AC122)</f>
        <v>0.1075183056960779</v>
      </c>
      <c r="AE130" s="9">
        <f>('Base original'!AC134/'Base original'!AC122*100-100)*'Base original'!AC122/('Base original'!$AC122)</f>
        <v>11.130592270015029</v>
      </c>
      <c r="AF130" s="13">
        <f>('Base original'!AC134/'Base original'!AC122*100-100)*'Base original'!AC122/('Base original'!$AN122)</f>
        <v>6.4336258392084238</v>
      </c>
      <c r="AG130" s="13">
        <f>('Base original'!AD134/'Base original'!AD122*100-100)*'Base original'!AD122/('Base original'!$AN122)</f>
        <v>0.96483785179761394</v>
      </c>
      <c r="AH130" s="13">
        <f>('Base original'!AE134/'Base original'!AE122*100-100)*'Base original'!AE122/('Base original'!$AN122)</f>
        <v>-0.23727415694482437</v>
      </c>
      <c r="AI130" s="13">
        <f>('Base original'!AF134/'Base original'!AF122*100-100)*'Base original'!AF122/('Base original'!$AN122)</f>
        <v>2.8772764167936664</v>
      </c>
      <c r="AJ130" s="13">
        <f>('Base original'!AG134/'Base original'!AG122*100-100)*'Base original'!AG122/('Base original'!$AN122)</f>
        <v>-0.23781835666846751</v>
      </c>
      <c r="AK130" s="13">
        <f>('Base original'!AH134/'Base original'!AH122*100-100)*'Base original'!AH122/('Base original'!$AN122)</f>
        <v>-4.3468667566106546E-2</v>
      </c>
      <c r="AL130" s="13">
        <f>('Base original'!AI134/'Base original'!AI122*100-100)*'Base original'!AI122/('Base original'!$AN122)</f>
        <v>0.39718916196119874</v>
      </c>
      <c r="AM130" s="13">
        <f>('Base original'!AJ134/'Base original'!AJ122*100-100)*'Base original'!AJ122/('Base original'!$AN122)</f>
        <v>-0.17744970540104502</v>
      </c>
      <c r="AN130" s="13">
        <f>('Base original'!AK134/'Base original'!AK122*100-100)*'Base original'!AK122/('Base original'!$AN122)</f>
        <v>2.3235463253548902E-2</v>
      </c>
      <c r="AO130" s="13">
        <f>-('Base original'!AL134/'Base original'!AL122*100-100)*'Base original'!AL122/('Base original'!$AN122)</f>
        <v>0.66085462901181258</v>
      </c>
      <c r="AP130" s="13">
        <f>-('Base original'!AM134/'Base original'!AM122*100-100)*'Base original'!AM122/('Base original'!$AN122)</f>
        <v>-2.8775752916349852E-2</v>
      </c>
      <c r="AQ130" s="13">
        <f>(('Base original'!AJ134-'Base original'!AL134)/('Base original'!AJ122-'Base original'!AL122)*100-100)*(('Base original'!AJ122-'Base original'!AL122)/'Base original'!AN122)</f>
        <v>0.48340492361076726</v>
      </c>
      <c r="AR130" s="13">
        <f>(('Base original'!AK134-'Base original'!AM134)/('Base original'!AK122-'Base original'!AM122)*100-100)*(('Base original'!AK122-'Base original'!AM122)/'Base original'!AN122)</f>
        <v>-5.5402896628011138E-3</v>
      </c>
      <c r="AS130" s="9">
        <f>('Base original'!AN134/'Base original'!AN122*100-100)*'Base original'!AN122/('Base original'!$AN122)</f>
        <v>10.632232722529494</v>
      </c>
    </row>
    <row r="131" spans="1:45" x14ac:dyDescent="0.3">
      <c r="A131" s="20">
        <v>42491</v>
      </c>
      <c r="B131" s="13">
        <f>'Base original'!B135/'Base original'!B123*100-100</f>
        <v>9.0855802607023008</v>
      </c>
      <c r="C131" s="13">
        <f>'Base original'!C135/'Base original'!C123*100-100</f>
        <v>9.0663501596525577</v>
      </c>
      <c r="D131" s="13">
        <f>'Base original'!D135/'Base original'!D123*100-100</f>
        <v>13.747466871740286</v>
      </c>
      <c r="E131" s="13">
        <f>'Base original'!E135/'Base original'!E123*100-100</f>
        <v>6.2150055851810606</v>
      </c>
      <c r="F131" s="9">
        <f>'Base original'!F135/'Base original'!F123*100-100</f>
        <v>10.07598243169376</v>
      </c>
      <c r="G131" s="9">
        <f>'Base original'!G135</f>
        <v>22.869276252876251</v>
      </c>
      <c r="H131" s="13">
        <f>'Base original'!H135</f>
        <v>24.523690257111927</v>
      </c>
      <c r="I131" s="13">
        <f>'Base original'!I135</f>
        <v>14.247919375759514</v>
      </c>
      <c r="J131" s="9">
        <f>'Base original'!J135</f>
        <v>28.439069611595251</v>
      </c>
      <c r="K131" s="9">
        <f>'Base original'!K135</f>
        <v>7.4539913137159282</v>
      </c>
      <c r="L131" s="13">
        <f>'Base original'!L135</f>
        <v>5.7712906225209792</v>
      </c>
      <c r="M131" s="9">
        <f>'Base original'!M135</f>
        <v>8.6629449025872098</v>
      </c>
      <c r="N131" s="9">
        <f>'Base original'!N135</f>
        <v>1.6293377522747461</v>
      </c>
      <c r="O131" s="13">
        <f>'Base original'!O135</f>
        <v>1.3775519155017051</v>
      </c>
      <c r="P131" s="9">
        <f>'Base original'!P135</f>
        <v>2.3008880657992288</v>
      </c>
      <c r="Q131" s="11">
        <f>'Base original'!Q135</f>
        <v>3.7880666525968389</v>
      </c>
      <c r="R131" s="13">
        <f>('Base original'!S135/'Base original'!S123*100-100)*'Base original'!S123/'Base original'!$V123</f>
        <v>1.462109231088885</v>
      </c>
      <c r="S131" s="13">
        <f>('Base original'!T135/'Base original'!T123*100-100)*'Base original'!T123/'Base original'!$V123</f>
        <v>3.9518186538181168</v>
      </c>
      <c r="T131" s="13">
        <f>('Base original'!U135/'Base original'!U123*100-100)*'Base original'!U123/'Base original'!$V123</f>
        <v>0.87061006346683822</v>
      </c>
      <c r="U131" s="9">
        <f>('Base original'!V135/'Base original'!V123*100-100)*'Base original'!V123/'Base original'!$V123</f>
        <v>6.2845379483738526</v>
      </c>
      <c r="V131" s="65">
        <f>('Base original'!V135/'Base original'!V123*100-100)*'Base original'!V123/('Base original'!$AC123)</f>
        <v>1.7919694322139066</v>
      </c>
      <c r="W131" s="13">
        <f>('Base original'!W135/'Base original'!W123*100-100)*'Base original'!W123/('Base original'!$AC123)</f>
        <v>7.9015528926361576</v>
      </c>
      <c r="X131" s="13">
        <f>('Base original'!X135/'Base original'!X123*100-100)*'Base original'!X123/('Base original'!$AC123)</f>
        <v>0.47695616505162786</v>
      </c>
      <c r="Y131" s="13">
        <f>('Base original'!Y135/'Base original'!Y123*100-100)*'Base original'!Y123/('Base original'!$AC123)</f>
        <v>1.9183702425401929</v>
      </c>
      <c r="Z131" s="13">
        <f>('Base original'!Z135/'Base original'!Z123*100-100)*'Base original'!Z123/('Base original'!$AC123)</f>
        <v>8.0254136484302352E-2</v>
      </c>
      <c r="AA131" s="13">
        <f>-('Base original'!AA135/'Base original'!AA123*100-100)*'Base original'!AA123/('Base original'!$AC123)</f>
        <v>-1.4436966504783644</v>
      </c>
      <c r="AB131" s="13">
        <f>-('Base original'!AB135/'Base original'!AB123*100-100)*'Base original'!AB123/('Base original'!$AC123)</f>
        <v>2.7233903363160707E-2</v>
      </c>
      <c r="AC131" s="13">
        <f>(('Base original'!Y135-'Base original'!AA135)/('Base original'!Y123-'Base original'!AA123)*100-100)*(('Base original'!Y123-'Base original'!AA123)/'Base original'!AC123)</f>
        <v>0.47467359206182841</v>
      </c>
      <c r="AD131" s="13">
        <f>(('Base original'!Z135-'Base original'!AB135)/('Base original'!Z123-'Base original'!AB123)*100-100)*(('Base original'!Z123-'Base original'!AB123)/'Base original'!AC123)</f>
        <v>0.10748803984746316</v>
      </c>
      <c r="AE131" s="9">
        <f>('Base original'!AC135/'Base original'!AC123*100-100)*'Base original'!AC123/('Base original'!$AC123)</f>
        <v>10.752640121810941</v>
      </c>
      <c r="AF131" s="13">
        <f>('Base original'!AC135/'Base original'!AC123*100-100)*'Base original'!AC123/('Base original'!$AN123)</f>
        <v>6.1580801896935506</v>
      </c>
      <c r="AG131" s="13">
        <f>('Base original'!AD135/'Base original'!AD123*100-100)*'Base original'!AD123/('Base original'!$AN123)</f>
        <v>1.0750038006083134</v>
      </c>
      <c r="AH131" s="13">
        <f>('Base original'!AE135/'Base original'!AE123*100-100)*'Base original'!AE123/('Base original'!$AN123)</f>
        <v>-9.7513499756334818E-2</v>
      </c>
      <c r="AI131" s="13">
        <f>('Base original'!AF135/'Base original'!AF123*100-100)*'Base original'!AF123/('Base original'!$AN123)</f>
        <v>3.1073985862740172</v>
      </c>
      <c r="AJ131" s="13">
        <f>('Base original'!AG135/'Base original'!AG123*100-100)*'Base original'!AG123/('Base original'!$AN123)</f>
        <v>-0.2063713688570564</v>
      </c>
      <c r="AK131" s="13">
        <f>('Base original'!AH135/'Base original'!AH123*100-100)*'Base original'!AH123/('Base original'!$AN123)</f>
        <v>-1.850038385070276E-2</v>
      </c>
      <c r="AL131" s="13">
        <f>('Base original'!AI135/'Base original'!AI123*100-100)*'Base original'!AI123/('Base original'!$AN123)</f>
        <v>0.27776963478845906</v>
      </c>
      <c r="AM131" s="13">
        <f>('Base original'!AJ135/'Base original'!AJ123*100-100)*'Base original'!AJ123/('Base original'!$AN123)</f>
        <v>0.16655767921893636</v>
      </c>
      <c r="AN131" s="13">
        <f>('Base original'!AK135/'Base original'!AK123*100-100)*'Base original'!AK123/('Base original'!$AN123)</f>
        <v>2.1402133713183481E-2</v>
      </c>
      <c r="AO131" s="13">
        <f>-('Base original'!AL135/'Base original'!AL123*100-100)*'Base original'!AL123/('Base original'!$AN123)</f>
        <v>0.28340725117891624</v>
      </c>
      <c r="AP131" s="13">
        <f>-('Base original'!AM135/'Base original'!AM123*100-100)*'Base original'!AM123/('Base original'!$AN123)</f>
        <v>-2.6933389385625509E-2</v>
      </c>
      <c r="AQ131" s="13">
        <f>(('Base original'!AJ135-'Base original'!AL135)/('Base original'!AJ123-'Base original'!AL123)*100-100)*(('Base original'!AJ123-'Base original'!AL123)/'Base original'!AN123)</f>
        <v>0.44996493039785423</v>
      </c>
      <c r="AR131" s="13">
        <f>(('Base original'!AK135-'Base original'!AM135)/('Base original'!AK123-'Base original'!AM123)*100-100)*(('Base original'!AK123-'Base original'!AM123)/'Base original'!AN123)</f>
        <v>-5.5312556724420574E-3</v>
      </c>
      <c r="AS131" s="9">
        <f>('Base original'!AN135/'Base original'!AN123*100-100)*'Base original'!AN123/('Base original'!$AN123)</f>
        <v>10.740300633625651</v>
      </c>
    </row>
    <row r="132" spans="1:45" x14ac:dyDescent="0.3">
      <c r="A132" s="20">
        <v>42522</v>
      </c>
      <c r="B132" s="13">
        <f>'Base original'!B136/'Base original'!B124*100-100</f>
        <v>8.941329153156147</v>
      </c>
      <c r="C132" s="13">
        <f>'Base original'!C136/'Base original'!C124*100-100</f>
        <v>9.2591530059643219</v>
      </c>
      <c r="D132" s="13">
        <f>'Base original'!D136/'Base original'!D124*100-100</f>
        <v>13.260327356400154</v>
      </c>
      <c r="E132" s="13">
        <f>'Base original'!E136/'Base original'!E124*100-100</f>
        <v>0.82564735573036785</v>
      </c>
      <c r="F132" s="9">
        <f>'Base original'!F136/'Base original'!F124*100-100</f>
        <v>9.5071516980104462</v>
      </c>
      <c r="G132" s="9">
        <f>'Base original'!G136</f>
        <v>23.123982168214148</v>
      </c>
      <c r="H132" s="13">
        <f>'Base original'!H136</f>
        <v>24.978523676452529</v>
      </c>
      <c r="I132" s="13">
        <f>'Base original'!I136</f>
        <v>14.220726080919539</v>
      </c>
      <c r="J132" s="9">
        <f>'Base original'!J136</f>
        <v>28.57058895440548</v>
      </c>
      <c r="K132" s="9">
        <f>'Base original'!K136</f>
        <v>7.1565532655242983</v>
      </c>
      <c r="L132" s="13">
        <f>'Base original'!L136</f>
        <v>5.7764030016906611</v>
      </c>
      <c r="M132" s="9">
        <f>'Base original'!M136</f>
        <v>7.9335158750111407</v>
      </c>
      <c r="N132" s="9">
        <f>'Base original'!N136</f>
        <v>1.7025387899104221</v>
      </c>
      <c r="O132" s="13">
        <f>'Base original'!O136</f>
        <v>1.4582992533577621</v>
      </c>
      <c r="P132" s="9">
        <f>'Base original'!P136</f>
        <v>2.3739945131060245</v>
      </c>
      <c r="Q132" s="11">
        <f>'Base original'!Q136</f>
        <v>3.7565380192537412</v>
      </c>
      <c r="R132" s="13">
        <f>('Base original'!S136/'Base original'!S124*100-100)*'Base original'!S124/'Base original'!$V124</f>
        <v>1.4201425916070742</v>
      </c>
      <c r="S132" s="13">
        <f>('Base original'!T136/'Base original'!T124*100-100)*'Base original'!T124/'Base original'!$V124</f>
        <v>2.9509367982482444</v>
      </c>
      <c r="T132" s="13">
        <f>('Base original'!U136/'Base original'!U124*100-100)*'Base original'!U124/'Base original'!$V124</f>
        <v>0.62821922414091558</v>
      </c>
      <c r="U132" s="9">
        <f>('Base original'!V136/'Base original'!V124*100-100)*'Base original'!V124/'Base original'!$V124</f>
        <v>4.999298613996217</v>
      </c>
      <c r="V132" s="65">
        <f>('Base original'!V136/'Base original'!V124*100-100)*'Base original'!V124/('Base original'!$AC124)</f>
        <v>1.4286374268177238</v>
      </c>
      <c r="W132" s="13">
        <f>('Base original'!W136/'Base original'!W124*100-100)*'Base original'!W124/('Base original'!$AC124)</f>
        <v>6.8309925138823537</v>
      </c>
      <c r="X132" s="13">
        <f>('Base original'!X136/'Base original'!X124*100-100)*'Base original'!X124/('Base original'!$AC124)</f>
        <v>0.45947188476856032</v>
      </c>
      <c r="Y132" s="13">
        <f>('Base original'!Y136/'Base original'!Y124*100-100)*'Base original'!Y124/('Base original'!$AC124)</f>
        <v>2.0775452982018741</v>
      </c>
      <c r="Z132" s="13">
        <f>('Base original'!Z136/'Base original'!Z124*100-100)*'Base original'!Z124/('Base original'!$AC124)</f>
        <v>9.5676848078222326E-2</v>
      </c>
      <c r="AA132" s="13">
        <f>-('Base original'!AA136/'Base original'!AA124*100-100)*'Base original'!AA124/('Base original'!$AC124)</f>
        <v>-1.755664398868493</v>
      </c>
      <c r="AB132" s="13">
        <f>-('Base original'!AB136/'Base original'!AB124*100-100)*'Base original'!AB124/('Base original'!$AC124)</f>
        <v>1.148305970227765E-2</v>
      </c>
      <c r="AC132" s="13">
        <f>(('Base original'!Y136-'Base original'!AA136)/('Base original'!Y124-'Base original'!AA124)*100-100)*(('Base original'!Y124-'Base original'!AA124)/'Base original'!AC124)</f>
        <v>0.3218808993333826</v>
      </c>
      <c r="AD132" s="13">
        <f>(('Base original'!Z136-'Base original'!AB136)/('Base original'!Z124-'Base original'!AB124)*100-100)*(('Base original'!Z124-'Base original'!AB124)/'Base original'!AC124)</f>
        <v>0.10715990778050015</v>
      </c>
      <c r="AE132" s="9">
        <f>('Base original'!AC136/'Base original'!AC124*100-100)*'Base original'!AC124/('Base original'!$AC124)</f>
        <v>9.1481426325825197</v>
      </c>
      <c r="AF132" s="13">
        <f>('Base original'!AC136/'Base original'!AC124*100-100)*'Base original'!AC124/('Base original'!$AN124)</f>
        <v>5.2620806387318408</v>
      </c>
      <c r="AG132" s="13">
        <f>('Base original'!AD136/'Base original'!AD124*100-100)*'Base original'!AD124/('Base original'!$AN124)</f>
        <v>1.3196031971905615</v>
      </c>
      <c r="AH132" s="13">
        <f>('Base original'!AE136/'Base original'!AE124*100-100)*'Base original'!AE124/('Base original'!$AN124)</f>
        <v>0.16025014537408105</v>
      </c>
      <c r="AI132" s="13">
        <f>('Base original'!AF136/'Base original'!AF124*100-100)*'Base original'!AF124/('Base original'!$AN124)</f>
        <v>3.2120595213652128</v>
      </c>
      <c r="AJ132" s="13">
        <f>('Base original'!AG136/'Base original'!AG124*100-100)*'Base original'!AG124/('Base original'!$AN124)</f>
        <v>-0.25614144757118162</v>
      </c>
      <c r="AK132" s="13">
        <f>('Base original'!AH136/'Base original'!AH124*100-100)*'Base original'!AH124/('Base original'!$AN124)</f>
        <v>-2.3807218088646143E-3</v>
      </c>
      <c r="AL132" s="13">
        <f>('Base original'!AI136/'Base original'!AI124*100-100)*'Base original'!AI124/('Base original'!$AN124)</f>
        <v>0.2705347868769189</v>
      </c>
      <c r="AM132" s="13">
        <f>('Base original'!AJ136/'Base original'!AJ124*100-100)*'Base original'!AJ124/('Base original'!$AN124)</f>
        <v>0.24711241977444068</v>
      </c>
      <c r="AN132" s="13">
        <f>('Base original'!AK136/'Base original'!AK124*100-100)*'Base original'!AK124/('Base original'!$AN124)</f>
        <v>1.5846299215242284E-2</v>
      </c>
      <c r="AO132" s="13">
        <f>-('Base original'!AL136/'Base original'!AL124*100-100)*'Base original'!AL124/('Base original'!$AN124)</f>
        <v>8.3815408803269056E-2</v>
      </c>
      <c r="AP132" s="13">
        <f>-('Base original'!AM136/'Base original'!AM124*100-100)*'Base original'!AM124/('Base original'!$AN124)</f>
        <v>-2.2679414234845246E-2</v>
      </c>
      <c r="AQ132" s="13">
        <f>(('Base original'!AJ136-'Base original'!AL136)/('Base original'!AJ124-'Base original'!AL124)*100-100)*(('Base original'!AJ124-'Base original'!AL124)/'Base original'!AN124)</f>
        <v>0.33092782857771108</v>
      </c>
      <c r="AR132" s="13">
        <f>(('Base original'!AK136-'Base original'!AM136)/('Base original'!AK124-'Base original'!AM124)*100-100)*(('Base original'!AK124-'Base original'!AM124)/'Base original'!AN124)</f>
        <v>-6.8331150196029415E-3</v>
      </c>
      <c r="AS132" s="9">
        <f>('Base original'!AN136/'Base original'!AN124*100-100)*'Base original'!AN124/('Base original'!$AN124)</f>
        <v>10.290100833716664</v>
      </c>
    </row>
    <row r="133" spans="1:45" x14ac:dyDescent="0.3">
      <c r="A133" s="20">
        <v>42552</v>
      </c>
      <c r="B133" s="13">
        <f>'Base original'!B137/'Base original'!B125*100-100</f>
        <v>8.7204598090556971</v>
      </c>
      <c r="C133" s="13">
        <f>'Base original'!C137/'Base original'!C125*100-100</f>
        <v>8.8746993251915995</v>
      </c>
      <c r="D133" s="13">
        <f>'Base original'!D137/'Base original'!D125*100-100</f>
        <v>12.718726849327709</v>
      </c>
      <c r="E133" s="13">
        <f>'Base original'!E137/'Base original'!E125*100-100</f>
        <v>-2.2382751310946531</v>
      </c>
      <c r="F133" s="9">
        <f>'Base original'!F137/'Base original'!F125*100-100</f>
        <v>8.9512841895549116</v>
      </c>
      <c r="G133" s="9">
        <f>'Base original'!G137</f>
        <v>23.192294409798944</v>
      </c>
      <c r="H133" s="13">
        <f>'Base original'!H137</f>
        <v>24.923896282528876</v>
      </c>
      <c r="I133" s="13">
        <f>'Base original'!I137</f>
        <v>14.581877765256891</v>
      </c>
      <c r="J133" s="9">
        <f>'Base original'!J137</f>
        <v>28.570781620751685</v>
      </c>
      <c r="K133" s="9">
        <f>'Base original'!K137</f>
        <v>6.8071528948128659</v>
      </c>
      <c r="L133" s="13">
        <f>'Base original'!L137</f>
        <v>5.6833298169182314</v>
      </c>
      <c r="M133" s="9">
        <f>'Base original'!M137</f>
        <v>7.168358797673398</v>
      </c>
      <c r="N133" s="9">
        <f>'Base original'!N137</f>
        <v>1.7023620827303769</v>
      </c>
      <c r="O133" s="13">
        <f>'Base original'!O137</f>
        <v>1.4198468154110822</v>
      </c>
      <c r="P133" s="9">
        <f>'Base original'!P137</f>
        <v>2.1961547450853423</v>
      </c>
      <c r="Q133" s="11">
        <f>'Base original'!Q137</f>
        <v>3.7261514037301411</v>
      </c>
      <c r="R133" s="13">
        <f>('Base original'!S137/'Base original'!S125*100-100)*'Base original'!S125/'Base original'!$V125</f>
        <v>1.6122356305283749</v>
      </c>
      <c r="S133" s="13">
        <f>('Base original'!T137/'Base original'!T125*100-100)*'Base original'!T125/'Base original'!$V125</f>
        <v>2.5121282950702528</v>
      </c>
      <c r="T133" s="13">
        <f>('Base original'!U137/'Base original'!U125*100-100)*'Base original'!U125/'Base original'!$V125</f>
        <v>-0.3916026894181493</v>
      </c>
      <c r="U133" s="9">
        <f>('Base original'!V137/'Base original'!V125*100-100)*'Base original'!V125/'Base original'!$V125</f>
        <v>3.7327612361804654</v>
      </c>
      <c r="V133" s="65">
        <f>('Base original'!V137/'Base original'!V125*100-100)*'Base original'!V125/('Base original'!$AC125)</f>
        <v>1.0502432248966485</v>
      </c>
      <c r="W133" s="13">
        <f>('Base original'!W137/'Base original'!W125*100-100)*'Base original'!W125/('Base original'!$AC125)</f>
        <v>5.6926234441267782</v>
      </c>
      <c r="X133" s="13">
        <f>('Base original'!X137/'Base original'!X125*100-100)*'Base original'!X125/('Base original'!$AC125)</f>
        <v>0.44675635323672358</v>
      </c>
      <c r="Y133" s="13">
        <f>('Base original'!Y137/'Base original'!Y125*100-100)*'Base original'!Y125/('Base original'!$AC125)</f>
        <v>0.57675456525515734</v>
      </c>
      <c r="Z133" s="13">
        <f>('Base original'!Z137/'Base original'!Z125*100-100)*'Base original'!Z125/('Base original'!$AC125)</f>
        <v>0.13545597381005622</v>
      </c>
      <c r="AA133" s="13">
        <f>-('Base original'!AA137/'Base original'!AA125*100-100)*'Base original'!AA125/('Base original'!$AC125)</f>
        <v>-0.35001462069962974</v>
      </c>
      <c r="AB133" s="13">
        <f>-('Base original'!AB137/'Base original'!AB125*100-100)*'Base original'!AB125/('Base original'!$AC125)</f>
        <v>5.5625114178271722E-3</v>
      </c>
      <c r="AC133" s="13">
        <f>(('Base original'!Y137-'Base original'!AA137)/('Base original'!Y125-'Base original'!AA125)*100-100)*(('Base original'!Y125-'Base original'!AA125)/'Base original'!AC125)</f>
        <v>0.22673994455552812</v>
      </c>
      <c r="AD133" s="13">
        <f>(('Base original'!Z137-'Base original'!AB137)/('Base original'!Z125-'Base original'!AB125)*100-100)*(('Base original'!Z125-'Base original'!AB125)/'Base original'!AC125)</f>
        <v>0.14101848522788346</v>
      </c>
      <c r="AE133" s="9">
        <f>('Base original'!AC137/'Base original'!AC125*100-100)*'Base original'!AC125/('Base original'!$AC125)</f>
        <v>7.557381452043586</v>
      </c>
      <c r="AF133" s="13">
        <f>('Base original'!AC137/'Base original'!AC125*100-100)*'Base original'!AC125/('Base original'!$AN125)</f>
        <v>4.309595295614729</v>
      </c>
      <c r="AG133" s="13">
        <f>('Base original'!AD137/'Base original'!AD125*100-100)*'Base original'!AD125/('Base original'!$AN125)</f>
        <v>1.0195338803627263</v>
      </c>
      <c r="AH133" s="13">
        <f>('Base original'!AE137/'Base original'!AE125*100-100)*'Base original'!AE125/('Base original'!$AN125)</f>
        <v>0.66849913810120143</v>
      </c>
      <c r="AI133" s="13">
        <f>('Base original'!AF137/'Base original'!AF125*100-100)*'Base original'!AF125/('Base original'!$AN125)</f>
        <v>3.3083335627698247</v>
      </c>
      <c r="AJ133" s="13">
        <f>('Base original'!AG137/'Base original'!AG125*100-100)*'Base original'!AG125/('Base original'!$AN125)</f>
        <v>-0.38053341509159488</v>
      </c>
      <c r="AK133" s="13">
        <f>('Base original'!AH137/'Base original'!AH125*100-100)*'Base original'!AH125/('Base original'!$AN125)</f>
        <v>1.3247266634664915E-2</v>
      </c>
      <c r="AL133" s="13">
        <f>('Base original'!AI137/'Base original'!AI125*100-100)*'Base original'!AI125/('Base original'!$AN125)</f>
        <v>0.17924736716317682</v>
      </c>
      <c r="AM133" s="13">
        <f>('Base original'!AJ137/'Base original'!AJ125*100-100)*'Base original'!AJ125/('Base original'!$AN125)</f>
        <v>8.4053789415707625E-2</v>
      </c>
      <c r="AN133" s="13">
        <f>('Base original'!AK137/'Base original'!AK125*100-100)*'Base original'!AK125/('Base original'!$AN125)</f>
        <v>-5.2390173179307524E-3</v>
      </c>
      <c r="AO133" s="13">
        <f>-('Base original'!AL137/'Base original'!AL125*100-100)*'Base original'!AL125/('Base original'!$AN125)</f>
        <v>4.1449849237666633E-2</v>
      </c>
      <c r="AP133" s="13">
        <f>-('Base original'!AM137/'Base original'!AM125*100-100)*'Base original'!AM125/('Base original'!$AN125)</f>
        <v>-1.703023154089077E-2</v>
      </c>
      <c r="AQ133" s="13">
        <f>(('Base original'!AJ137-'Base original'!AL137)/('Base original'!AJ125-'Base original'!AL125)*100-100)*(('Base original'!AJ125-'Base original'!AL125)/'Base original'!AN125)</f>
        <v>0.12550363865337413</v>
      </c>
      <c r="AR133" s="13">
        <f>(('Base original'!AK137-'Base original'!AM137)/('Base original'!AK125-'Base original'!AM125)*100-100)*(('Base original'!AK125-'Base original'!AM125)/'Base original'!AN125)</f>
        <v>-2.2269248858821526E-2</v>
      </c>
      <c r="AS133" s="9">
        <f>('Base original'!AN137/'Base original'!AN125*100-100)*'Base original'!AN125/('Base original'!$AN125)</f>
        <v>9.2211574853492806</v>
      </c>
    </row>
    <row r="134" spans="1:45" x14ac:dyDescent="0.3">
      <c r="A134" s="20">
        <v>42583</v>
      </c>
      <c r="B134" s="13">
        <f>'Base original'!B138/'Base original'!B126*100-100</f>
        <v>8.6323254085719014</v>
      </c>
      <c r="C134" s="13">
        <f>'Base original'!C138/'Base original'!C126*100-100</f>
        <v>9.1225132894529111</v>
      </c>
      <c r="D134" s="13">
        <f>'Base original'!D138/'Base original'!D126*100-100</f>
        <v>12.243448675735792</v>
      </c>
      <c r="E134" s="13">
        <f>'Base original'!E138/'Base original'!E126*100-100</f>
        <v>-3.7365164112959377</v>
      </c>
      <c r="F134" s="9">
        <f>'Base original'!F138/'Base original'!F126*100-100</f>
        <v>8.6808317541124325</v>
      </c>
      <c r="G134" s="9">
        <f>'Base original'!G138</f>
        <v>22.778364058595766</v>
      </c>
      <c r="H134" s="13">
        <f>'Base original'!H138</f>
        <v>24.441729441717065</v>
      </c>
      <c r="I134" s="13">
        <f>'Base original'!I138</f>
        <v>14.383365869344365</v>
      </c>
      <c r="J134" s="9">
        <f>'Base original'!J138</f>
        <v>28.506227896296949</v>
      </c>
      <c r="K134" s="9">
        <f>'Base original'!K138</f>
        <v>6.7544997313779396</v>
      </c>
      <c r="L134" s="13">
        <f>'Base original'!L138</f>
        <v>5.7887251999799219</v>
      </c>
      <c r="M134" s="9">
        <f>'Base original'!M138</f>
        <v>6.9649154081068527</v>
      </c>
      <c r="N134" s="9">
        <f>'Base original'!N138</f>
        <v>1.6552755263376597</v>
      </c>
      <c r="O134" s="13">
        <f>'Base original'!O138</f>
        <v>1.2771090580793927</v>
      </c>
      <c r="P134" s="9">
        <f>'Base original'!P138</f>
        <v>2.4792505818388459</v>
      </c>
      <c r="Q134" s="11">
        <f>'Base original'!Q138</f>
        <v>3.7205523920438139</v>
      </c>
      <c r="R134" s="13">
        <f>('Base original'!S138/'Base original'!S126*100-100)*'Base original'!S126/'Base original'!$V126</f>
        <v>1.521652913166943</v>
      </c>
      <c r="S134" s="13">
        <f>('Base original'!T138/'Base original'!T126*100-100)*'Base original'!T126/'Base original'!$V126</f>
        <v>2.8651698934222125</v>
      </c>
      <c r="T134" s="13">
        <f>('Base original'!U138/'Base original'!U126*100-100)*'Base original'!U126/'Base original'!$V126</f>
        <v>-0.70074016937544104</v>
      </c>
      <c r="U134" s="9">
        <f>('Base original'!V138/'Base original'!V126*100-100)*'Base original'!V126/'Base original'!$V126</f>
        <v>3.6860826372137012</v>
      </c>
      <c r="V134" s="65">
        <f>('Base original'!V138/'Base original'!V126*100-100)*'Base original'!V126/('Base original'!$AC126)</f>
        <v>1.0173678253081404</v>
      </c>
      <c r="W134" s="13">
        <f>('Base original'!W138/'Base original'!W126*100-100)*'Base original'!W126/('Base original'!$AC126)</f>
        <v>5.1272406917169233</v>
      </c>
      <c r="X134" s="13">
        <f>('Base original'!X138/'Base original'!X126*100-100)*'Base original'!X126/('Base original'!$AC126)</f>
        <v>0.42494137199667381</v>
      </c>
      <c r="Y134" s="13">
        <f>('Base original'!Y138/'Base original'!Y126*100-100)*'Base original'!Y126/('Base original'!$AC126)</f>
        <v>0.38330757851642189</v>
      </c>
      <c r="Z134" s="13">
        <f>('Base original'!Z138/'Base original'!Z126*100-100)*'Base original'!Z126/('Base original'!$AC126)</f>
        <v>0.14847182030745909</v>
      </c>
      <c r="AA134" s="13">
        <f>-('Base original'!AA138/'Base original'!AA126*100-100)*'Base original'!AA126/('Base original'!$AC126)</f>
        <v>-0.14409034074830324</v>
      </c>
      <c r="AB134" s="13">
        <f>-('Base original'!AB138/'Base original'!AB126*100-100)*'Base original'!AB126/('Base original'!$AC126)</f>
        <v>6.3953591027223434E-3</v>
      </c>
      <c r="AC134" s="13">
        <f>(('Base original'!Y138-'Base original'!AA138)/('Base original'!Y126-'Base original'!AA126)*100-100)*(('Base original'!Y126-'Base original'!AA126)/'Base original'!AC126)</f>
        <v>0.23921723776812115</v>
      </c>
      <c r="AD134" s="13">
        <f>(('Base original'!Z138-'Base original'!AB138)/('Base original'!Z126-'Base original'!AB126)*100-100)*(('Base original'!Z126-'Base original'!AB126)/'Base original'!AC126)</f>
        <v>0.15486717941018149</v>
      </c>
      <c r="AE134" s="9">
        <f>('Base original'!AC138/'Base original'!AC126*100-100)*'Base original'!AC126/('Base original'!$AC126)</f>
        <v>6.963634306200035</v>
      </c>
      <c r="AF134" s="13">
        <f>('Base original'!AC138/'Base original'!AC126*100-100)*'Base original'!AC126/('Base original'!$AN126)</f>
        <v>3.9564119229604087</v>
      </c>
      <c r="AG134" s="13">
        <f>('Base original'!AD138/'Base original'!AD126*100-100)*'Base original'!AD126/('Base original'!$AN126)</f>
        <v>0.37274329286350089</v>
      </c>
      <c r="AH134" s="13">
        <f>('Base original'!AE138/'Base original'!AE126*100-100)*'Base original'!AE126/('Base original'!$AN126)</f>
        <v>0.32485837448375332</v>
      </c>
      <c r="AI134" s="13">
        <f>('Base original'!AF138/'Base original'!AF126*100-100)*'Base original'!AF126/('Base original'!$AN126)</f>
        <v>3.8394230364070427</v>
      </c>
      <c r="AJ134" s="13">
        <f>('Base original'!AG138/'Base original'!AG126*100-100)*'Base original'!AG126/('Base original'!$AN126)</f>
        <v>-9.9545008981683447E-2</v>
      </c>
      <c r="AK134" s="13">
        <f>('Base original'!AH138/'Base original'!AH126*100-100)*'Base original'!AH126/('Base original'!$AN126)</f>
        <v>2.6514110694628525E-2</v>
      </c>
      <c r="AL134" s="13">
        <f>('Base original'!AI138/'Base original'!AI126*100-100)*'Base original'!AI126/('Base original'!$AN126)</f>
        <v>0.15330136051397542</v>
      </c>
      <c r="AM134" s="13">
        <f>('Base original'!AJ138/'Base original'!AJ126*100-100)*'Base original'!AJ126/('Base original'!$AN126)</f>
        <v>4.9849830523909219E-2</v>
      </c>
      <c r="AN134" s="13">
        <f>('Base original'!AK138/'Base original'!AK126*100-100)*'Base original'!AK126/('Base original'!$AN126)</f>
        <v>5.5214686785542552E-3</v>
      </c>
      <c r="AO134" s="13">
        <f>-('Base original'!AL138/'Base original'!AL126*100-100)*'Base original'!AL126/('Base original'!$AN126)</f>
        <v>1.8744973605430423E-2</v>
      </c>
      <c r="AP134" s="13">
        <f>-('Base original'!AM138/'Base original'!AM126*100-100)*'Base original'!AM126/('Base original'!$AN126)</f>
        <v>-1.6727014412035873E-2</v>
      </c>
      <c r="AQ134" s="13">
        <f>(('Base original'!AJ138-'Base original'!AL138)/('Base original'!AJ126-'Base original'!AL126)*100-100)*(('Base original'!AJ126-'Base original'!AL126)/'Base original'!AN126)</f>
        <v>6.8594804129339118E-2</v>
      </c>
      <c r="AR134" s="13">
        <f>(('Base original'!AK138-'Base original'!AM138)/('Base original'!AK126-'Base original'!AM126)*100-100)*(('Base original'!AK126-'Base original'!AM126)/'Base original'!AN126)</f>
        <v>-1.1205545733481651E-2</v>
      </c>
      <c r="AS134" s="9">
        <f>('Base original'!AN138/'Base original'!AN126*100-100)*'Base original'!AN126/('Base original'!$AN126)</f>
        <v>8.6310963473374755</v>
      </c>
    </row>
    <row r="135" spans="1:45" x14ac:dyDescent="0.3">
      <c r="A135" s="20">
        <v>42614</v>
      </c>
      <c r="B135" s="13">
        <f>'Base original'!B139/'Base original'!B127*100-100</f>
        <v>6.1040102781377783</v>
      </c>
      <c r="C135" s="13">
        <f>'Base original'!C139/'Base original'!C127*100-100</f>
        <v>8.9724646027561192</v>
      </c>
      <c r="D135" s="13">
        <f>'Base original'!D139/'Base original'!D127*100-100</f>
        <v>11.175996016254786</v>
      </c>
      <c r="E135" s="13">
        <f>'Base original'!E139/'Base original'!E127*100-100</f>
        <v>-3.6211999240542667</v>
      </c>
      <c r="F135" s="9">
        <f>'Base original'!F139/'Base original'!F127*100-100</f>
        <v>7.0291087231270097</v>
      </c>
      <c r="G135" s="9">
        <f>'Base original'!G139</f>
        <v>23.155736132412635</v>
      </c>
      <c r="H135" s="13">
        <f>'Base original'!H139</f>
        <v>24.902500850814242</v>
      </c>
      <c r="I135" s="13">
        <f>'Base original'!I139</f>
        <v>14.354466412035048</v>
      </c>
      <c r="J135" s="9">
        <f>'Base original'!J139</f>
        <v>28.284560513239498</v>
      </c>
      <c r="K135" s="9">
        <f>'Base original'!K139</f>
        <v>6.8776584984803915</v>
      </c>
      <c r="L135" s="13">
        <f>'Base original'!L139</f>
        <v>5.8587015028244167</v>
      </c>
      <c r="M135" s="9">
        <f>'Base original'!M139</f>
        <v>7.1215510963571198</v>
      </c>
      <c r="N135" s="9">
        <f>'Base original'!N139</f>
        <v>1.7863098843074756</v>
      </c>
      <c r="O135" s="13">
        <f>'Base original'!O139</f>
        <v>1.4163427643100746</v>
      </c>
      <c r="P135" s="9">
        <f>'Base original'!P139</f>
        <v>2.4950407800932091</v>
      </c>
      <c r="Q135" s="11">
        <f>'Base original'!Q139</f>
        <v>3.6637135539514345</v>
      </c>
      <c r="R135" s="13">
        <f>('Base original'!S139/'Base original'!S127*100-100)*'Base original'!S127/'Base original'!$V127</f>
        <v>1.5914899078893383</v>
      </c>
      <c r="S135" s="13">
        <f>('Base original'!T139/'Base original'!T127*100-100)*'Base original'!T127/'Base original'!$V127</f>
        <v>2.5731060799155099</v>
      </c>
      <c r="T135" s="13">
        <f>('Base original'!U139/'Base original'!U127*100-100)*'Base original'!U127/'Base original'!$V127</f>
        <v>-0.47608676051938853</v>
      </c>
      <c r="U135" s="9">
        <f>('Base original'!V139/'Base original'!V127*100-100)*'Base original'!V127/'Base original'!$V127</f>
        <v>3.6885092272854507</v>
      </c>
      <c r="V135" s="65">
        <f>('Base original'!V139/'Base original'!V127*100-100)*'Base original'!V127/('Base original'!$AC127)</f>
        <v>1.0245544196389913</v>
      </c>
      <c r="W135" s="13">
        <f>('Base original'!W139/'Base original'!W127*100-100)*'Base original'!W127/('Base original'!$AC127)</f>
        <v>5.9547486925624344</v>
      </c>
      <c r="X135" s="13">
        <f>('Base original'!X139/'Base original'!X127*100-100)*'Base original'!X127/('Base original'!$AC127)</f>
        <v>0.40741431731666805</v>
      </c>
      <c r="Y135" s="13">
        <f>('Base original'!Y139/'Base original'!Y127*100-100)*'Base original'!Y127/('Base original'!$AC127)</f>
        <v>1.731400246829637</v>
      </c>
      <c r="Z135" s="13">
        <f>('Base original'!Z139/'Base original'!Z127*100-100)*'Base original'!Z127/('Base original'!$AC127)</f>
        <v>0.15061868514344132</v>
      </c>
      <c r="AA135" s="13">
        <f>-('Base original'!AA139/'Base original'!AA127*100-100)*'Base original'!AA127/('Base original'!$AC127)</f>
        <v>-1.3341060876676363</v>
      </c>
      <c r="AB135" s="13">
        <f>-('Base original'!AB139/'Base original'!AB127*100-100)*'Base original'!AB127/('Base original'!$AC127)</f>
        <v>6.1986207617111362E-3</v>
      </c>
      <c r="AC135" s="13">
        <f>(('Base original'!Y139-'Base original'!AA139)/('Base original'!Y127-'Base original'!AA127)*100-100)*(('Base original'!Y127-'Base original'!AA127)/'Base original'!AC127)</f>
        <v>0.39729415916200328</v>
      </c>
      <c r="AD135" s="13">
        <f>(('Base original'!Z139-'Base original'!AB139)/('Base original'!Z127-'Base original'!AB127)*100-100)*(('Base original'!Z127-'Base original'!AB127)/'Base original'!AC127)</f>
        <v>0.15681730590515242</v>
      </c>
      <c r="AE135" s="9">
        <f>('Base original'!AC139/'Base original'!AC127*100-100)*'Base original'!AC127/('Base original'!$AC127)</f>
        <v>7.940828894585251</v>
      </c>
      <c r="AF135" s="13">
        <f>('Base original'!AC139/'Base original'!AC127*100-100)*'Base original'!AC127/('Base original'!$AN127)</f>
        <v>4.5074956334437148</v>
      </c>
      <c r="AG135" s="13">
        <f>('Base original'!AD139/'Base original'!AD127*100-100)*'Base original'!AD127/('Base original'!$AN127)</f>
        <v>1.3575357749563645E-2</v>
      </c>
      <c r="AH135" s="13">
        <f>('Base original'!AE139/'Base original'!AE127*100-100)*'Base original'!AE127/('Base original'!$AN127)</f>
        <v>0.21259016114456514</v>
      </c>
      <c r="AI135" s="13">
        <f>('Base original'!AF139/'Base original'!AF127*100-100)*'Base original'!AF127/('Base original'!$AN127)</f>
        <v>3.8066601791240076</v>
      </c>
      <c r="AJ135" s="13">
        <f>('Base original'!AG139/'Base original'!AG127*100-100)*'Base original'!AG127/('Base original'!$AN127)</f>
        <v>-0.20236823747137772</v>
      </c>
      <c r="AK135" s="13">
        <f>('Base original'!AH139/'Base original'!AH127*100-100)*'Base original'!AH127/('Base original'!$AN127)</f>
        <v>2.587861642594886E-2</v>
      </c>
      <c r="AL135" s="13">
        <f>('Base original'!AI139/'Base original'!AI127*100-100)*'Base original'!AI127/('Base original'!$AN127)</f>
        <v>0.15267161478028951</v>
      </c>
      <c r="AM135" s="13">
        <f>('Base original'!AJ139/'Base original'!AJ127*100-100)*'Base original'!AJ127/('Base original'!$AN127)</f>
        <v>8.8751412653234218E-2</v>
      </c>
      <c r="AN135" s="13">
        <f>('Base original'!AK139/'Base original'!AK127*100-100)*'Base original'!AK127/('Base original'!$AN127)</f>
        <v>5.4394224957518547E-3</v>
      </c>
      <c r="AO135" s="13">
        <f>-('Base original'!AL139/'Base original'!AL127*100-100)*'Base original'!AL127/('Base original'!$AN127)</f>
        <v>-2.7861872806936989E-2</v>
      </c>
      <c r="AP135" s="13">
        <f>-('Base original'!AM139/'Base original'!AM127*100-100)*'Base original'!AM127/('Base original'!$AN127)</f>
        <v>-1.7815114705325135E-2</v>
      </c>
      <c r="AQ135" s="13">
        <f>(('Base original'!AJ139-'Base original'!AL139)/('Base original'!AJ127-'Base original'!AL127)*100-100)*(('Base original'!AJ127-'Base original'!AL127)/'Base original'!AN127)</f>
        <v>6.0889539846298454E-2</v>
      </c>
      <c r="AR135" s="13">
        <f>(('Base original'!AK139-'Base original'!AM139)/('Base original'!AK127-'Base original'!AM127)*100-100)*(('Base original'!AK127-'Base original'!AM127)/'Base original'!AN127)</f>
        <v>-1.2375692209573186E-2</v>
      </c>
      <c r="AS135" s="9">
        <f>('Base original'!AN139/'Base original'!AN127*100-100)*'Base original'!AN127/('Base original'!$AN127)</f>
        <v>8.5650171728334499</v>
      </c>
    </row>
    <row r="136" spans="1:45" x14ac:dyDescent="0.3">
      <c r="A136" s="20">
        <v>42644</v>
      </c>
      <c r="B136" s="13">
        <f>'Base original'!B140/'Base original'!B128*100-100</f>
        <v>5.9649386508583859</v>
      </c>
      <c r="C136" s="13">
        <f>'Base original'!C140/'Base original'!C128*100-100</f>
        <v>8.7454067267354958</v>
      </c>
      <c r="D136" s="13">
        <f>'Base original'!D140/'Base original'!D128*100-100</f>
        <v>10.147476371346571</v>
      </c>
      <c r="E136" s="13">
        <f>'Base original'!E140/'Base original'!E128*100-100</f>
        <v>-7.0684924003173393</v>
      </c>
      <c r="F136" s="9">
        <f>'Base original'!F140/'Base original'!F128*100-100</f>
        <v>6.4411779722882869</v>
      </c>
      <c r="G136" s="9">
        <f>'Base original'!G140</f>
        <v>23.20043758159802</v>
      </c>
      <c r="H136" s="13">
        <f>'Base original'!H140</f>
        <v>24.892694370588231</v>
      </c>
      <c r="I136" s="13">
        <f>'Base original'!I140</f>
        <v>14.603108500922563</v>
      </c>
      <c r="J136" s="9">
        <f>'Base original'!J140</f>
        <v>28.095880864833347</v>
      </c>
      <c r="K136" s="9">
        <f>'Base original'!K140</f>
        <v>7.6756406433441864</v>
      </c>
      <c r="L136" s="13">
        <f>'Base original'!L140</f>
        <v>5.5713447176864221</v>
      </c>
      <c r="M136" s="9">
        <f>'Base original'!M140</f>
        <v>9.1357758671920344</v>
      </c>
      <c r="N136" s="9">
        <f>'Base original'!N140</f>
        <v>1.9606557465891512</v>
      </c>
      <c r="O136" s="13">
        <f>'Base original'!O140</f>
        <v>1.6573520472038097</v>
      </c>
      <c r="P136" s="9">
        <f>'Base original'!P140</f>
        <v>2.5182687773443981</v>
      </c>
      <c r="Q136" s="11">
        <f>'Base original'!Q140</f>
        <v>3.5580441087567483</v>
      </c>
      <c r="R136" s="13">
        <f>('Base original'!S140/'Base original'!S128*100-100)*'Base original'!S128/'Base original'!$V128</f>
        <v>1.6534671294526082</v>
      </c>
      <c r="S136" s="13">
        <f>('Base original'!T140/'Base original'!T128*100-100)*'Base original'!T128/'Base original'!$V128</f>
        <v>2.897706926399684</v>
      </c>
      <c r="T136" s="13">
        <f>('Base original'!U140/'Base original'!U128*100-100)*'Base original'!U128/'Base original'!$V128</f>
        <v>-0.35800960558571315</v>
      </c>
      <c r="U136" s="9">
        <f>('Base original'!V140/'Base original'!V128*100-100)*'Base original'!V128/'Base original'!$V128</f>
        <v>4.1931644502665648</v>
      </c>
      <c r="V136" s="65">
        <f>('Base original'!V140/'Base original'!V128*100-100)*'Base original'!V128/('Base original'!$AC128)</f>
        <v>1.1470245904412366</v>
      </c>
      <c r="W136" s="13">
        <f>('Base original'!W140/'Base original'!W128*100-100)*'Base original'!W128/('Base original'!$AC128)</f>
        <v>5.6529264601930835</v>
      </c>
      <c r="X136" s="13">
        <f>('Base original'!X140/'Base original'!X128*100-100)*'Base original'!X128/('Base original'!$AC128)</f>
        <v>0.37659058238714432</v>
      </c>
      <c r="Y136" s="13">
        <f>('Base original'!Y140/'Base original'!Y128*100-100)*'Base original'!Y128/('Base original'!$AC128)</f>
        <v>1.9566976224003994</v>
      </c>
      <c r="Z136" s="13">
        <f>('Base original'!Z140/'Base original'!Z128*100-100)*'Base original'!Z128/('Base original'!$AC128)</f>
        <v>0.15054785208205118</v>
      </c>
      <c r="AA136" s="13">
        <f>-('Base original'!AA140/'Base original'!AA128*100-100)*'Base original'!AA128/('Base original'!$AC128)</f>
        <v>-1.5046497941023589</v>
      </c>
      <c r="AB136" s="13">
        <f>-('Base original'!AB140/'Base original'!AB128*100-100)*'Base original'!AB128/('Base original'!$AC128)</f>
        <v>6.0947269623706597E-3</v>
      </c>
      <c r="AC136" s="13">
        <f>(('Base original'!Y140-'Base original'!AA140)/('Base original'!Y128-'Base original'!AA128)*100-100)*(('Base original'!Y128-'Base original'!AA128)/'Base original'!AC128)</f>
        <v>0.45204782829803886</v>
      </c>
      <c r="AD136" s="13">
        <f>(('Base original'!Z140-'Base original'!AB140)/('Base original'!Z128-'Base original'!AB128)*100-100)*(('Base original'!Z128-'Base original'!AB128)/'Base original'!AC128)</f>
        <v>0.15664257904442169</v>
      </c>
      <c r="AE136" s="9">
        <f>('Base original'!AC140/'Base original'!AC128*100-100)*'Base original'!AC128/('Base original'!$AC128)</f>
        <v>7.7852320403639368</v>
      </c>
      <c r="AF136" s="13">
        <f>('Base original'!AC140/'Base original'!AC128*100-100)*'Base original'!AC128/('Base original'!$AN128)</f>
        <v>4.4018648090277441</v>
      </c>
      <c r="AG136" s="13">
        <f>('Base original'!AD140/'Base original'!AD128*100-100)*'Base original'!AD128/('Base original'!$AN128)</f>
        <v>-0.21130453666264834</v>
      </c>
      <c r="AH136" s="13">
        <f>('Base original'!AE140/'Base original'!AE128*100-100)*'Base original'!AE128/('Base original'!$AN128)</f>
        <v>-4.1764777567224659E-2</v>
      </c>
      <c r="AI136" s="13">
        <f>('Base original'!AF140/'Base original'!AF128*100-100)*'Base original'!AF128/('Base original'!$AN128)</f>
        <v>3.6676831030293529</v>
      </c>
      <c r="AJ136" s="13">
        <f>('Base original'!AG140/'Base original'!AG128*100-100)*'Base original'!AG128/('Base original'!$AN128)</f>
        <v>-0.43854988774524756</v>
      </c>
      <c r="AK136" s="13">
        <f>('Base original'!AH140/'Base original'!AH128*100-100)*'Base original'!AH128/('Base original'!$AN128)</f>
        <v>2.3430790975388895E-2</v>
      </c>
      <c r="AL136" s="13">
        <f>('Base original'!AI140/'Base original'!AI128*100-100)*'Base original'!AI128/('Base original'!$AN128)</f>
        <v>0.1515393064384821</v>
      </c>
      <c r="AM136" s="13">
        <f>('Base original'!AJ140/'Base original'!AJ128*100-100)*'Base original'!AJ128/('Base original'!$AN128)</f>
        <v>8.5861723078145796E-2</v>
      </c>
      <c r="AN136" s="13">
        <f>('Base original'!AK140/'Base original'!AK128*100-100)*'Base original'!AK128/('Base original'!$AN128)</f>
        <v>5.416701554742458E-3</v>
      </c>
      <c r="AO136" s="13">
        <f>-('Base original'!AL140/'Base original'!AL128*100-100)*'Base original'!AL128/('Base original'!$AN128)</f>
        <v>-2.8234257165587667E-2</v>
      </c>
      <c r="AP136" s="13">
        <f>-('Base original'!AM140/'Base original'!AM128*100-100)*'Base original'!AM128/('Base original'!$AN128)</f>
        <v>-1.8375276346109318E-2</v>
      </c>
      <c r="AQ136" s="13">
        <f>(('Base original'!AJ140-'Base original'!AL140)/('Base original'!AJ128-'Base original'!AL128)*100-100)*(('Base original'!AJ128-'Base original'!AL128)/'Base original'!AN128)</f>
        <v>5.7627465912556033E-2</v>
      </c>
      <c r="AR136" s="13">
        <f>(('Base original'!AK140-'Base original'!AM140)/('Base original'!AK128-'Base original'!AM128)*100-100)*(('Base original'!AK128-'Base original'!AM128)/'Base original'!AN128)</f>
        <v>-1.295857479136682E-2</v>
      </c>
      <c r="AS136" s="9">
        <f>('Base original'!AN140/'Base original'!AN128*100-100)*'Base original'!AN128/('Base original'!$AN128)</f>
        <v>7.5975676986170413</v>
      </c>
    </row>
  </sheetData>
  <mergeCells count="18">
    <mergeCell ref="B5:F5"/>
    <mergeCell ref="H1:Q1"/>
    <mergeCell ref="B1:F1"/>
    <mergeCell ref="B4:F4"/>
    <mergeCell ref="B2:F2"/>
    <mergeCell ref="K2:M2"/>
    <mergeCell ref="G2:J2"/>
    <mergeCell ref="N2:P2"/>
    <mergeCell ref="G4:Q4"/>
    <mergeCell ref="G5:Q5"/>
    <mergeCell ref="R5:AS5"/>
    <mergeCell ref="R4:T4"/>
    <mergeCell ref="V4:AD4"/>
    <mergeCell ref="AF4:AR4"/>
    <mergeCell ref="R1:AS1"/>
    <mergeCell ref="R2:U2"/>
    <mergeCell ref="V2:AE2"/>
    <mergeCell ref="AF2:A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36"/>
  <sheetViews>
    <sheetView showGridLines="0" zoomScale="70" zoomScaleNormal="70" workbookViewId="0">
      <pane xSplit="1" ySplit="5" topLeftCell="B130" activePane="bottomRight" state="frozen"/>
      <selection pane="topRight" activeCell="B1" sqref="B1"/>
      <selection pane="bottomLeft" activeCell="A5" sqref="A5"/>
      <selection pane="bottomRight" activeCell="F152" sqref="F152"/>
    </sheetView>
  </sheetViews>
  <sheetFormatPr baseColWidth="10" defaultColWidth="11.44140625" defaultRowHeight="14.4" x14ac:dyDescent="0.3"/>
  <cols>
    <col min="1" max="1" width="11.44140625" style="1"/>
    <col min="2" max="6" width="14.33203125" style="2" customWidth="1"/>
    <col min="7" max="16384" width="11.44140625" style="2"/>
  </cols>
  <sheetData>
    <row r="1" spans="1:9" ht="27" customHeight="1" x14ac:dyDescent="0.35">
      <c r="B1" s="82" t="s">
        <v>126</v>
      </c>
      <c r="C1" s="82"/>
      <c r="D1" s="82"/>
      <c r="E1" s="82"/>
      <c r="F1" s="90"/>
    </row>
    <row r="2" spans="1:9" s="4" customFormat="1" ht="21.75" customHeight="1" x14ac:dyDescent="0.25">
      <c r="A2" s="3"/>
      <c r="B2" s="100" t="s">
        <v>48</v>
      </c>
      <c r="C2" s="100"/>
      <c r="D2" s="100"/>
      <c r="E2" s="100"/>
      <c r="F2" s="101"/>
    </row>
    <row r="3" spans="1:9" s="4" customFormat="1" ht="15" x14ac:dyDescent="0.25">
      <c r="A3" s="3"/>
      <c r="B3" s="41" t="s">
        <v>81</v>
      </c>
      <c r="C3" s="43" t="s">
        <v>82</v>
      </c>
      <c r="D3" s="43" t="s">
        <v>83</v>
      </c>
      <c r="E3" s="43" t="s">
        <v>80</v>
      </c>
      <c r="F3" s="42" t="s">
        <v>47</v>
      </c>
    </row>
    <row r="4" spans="1:9" s="37" customFormat="1" ht="15.75" customHeight="1" x14ac:dyDescent="0.3">
      <c r="A4" s="36"/>
      <c r="B4" s="94" t="s">
        <v>129</v>
      </c>
      <c r="C4" s="95"/>
      <c r="D4" s="95"/>
      <c r="E4" s="95"/>
      <c r="F4" s="102"/>
    </row>
    <row r="5" spans="1:9" ht="15" customHeight="1" x14ac:dyDescent="0.25">
      <c r="A5" s="3"/>
      <c r="B5" s="77" t="s">
        <v>118</v>
      </c>
      <c r="C5" s="78"/>
      <c r="D5" s="78"/>
      <c r="E5" s="78"/>
      <c r="F5" s="79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ht="15" x14ac:dyDescent="0.25">
      <c r="A8" s="20">
        <v>38749</v>
      </c>
      <c r="B8" s="13"/>
      <c r="C8" s="13"/>
      <c r="D8" s="13"/>
      <c r="E8" s="13"/>
      <c r="F8" s="11"/>
    </row>
    <row r="9" spans="1:9" s="5" customFormat="1" ht="15" x14ac:dyDescent="0.25">
      <c r="A9" s="20">
        <v>38777</v>
      </c>
      <c r="B9" s="13"/>
      <c r="C9" s="13"/>
      <c r="D9" s="13"/>
      <c r="E9" s="13"/>
      <c r="F9" s="11"/>
    </row>
    <row r="10" spans="1:9" s="5" customFormat="1" ht="15" x14ac:dyDescent="0.25">
      <c r="A10" s="20">
        <v>38808</v>
      </c>
      <c r="B10" s="13"/>
      <c r="C10" s="13"/>
      <c r="D10" s="13"/>
      <c r="E10" s="13"/>
      <c r="F10" s="11"/>
    </row>
    <row r="11" spans="1:9" s="5" customFormat="1" ht="15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ht="15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ht="15" x14ac:dyDescent="0.25">
      <c r="A13" s="20">
        <v>38899</v>
      </c>
      <c r="B13" s="13"/>
      <c r="C13" s="13"/>
      <c r="D13" s="13"/>
      <c r="E13" s="13"/>
      <c r="F13" s="11"/>
    </row>
    <row r="14" spans="1:9" ht="15" x14ac:dyDescent="0.25">
      <c r="A14" s="20">
        <v>38930</v>
      </c>
      <c r="B14" s="13"/>
      <c r="C14" s="13"/>
      <c r="D14" s="13"/>
      <c r="E14" s="13"/>
      <c r="F14" s="11"/>
    </row>
    <row r="15" spans="1:9" ht="15" x14ac:dyDescent="0.25">
      <c r="A15" s="20">
        <v>38961</v>
      </c>
      <c r="B15" s="13"/>
      <c r="C15" s="13"/>
      <c r="D15" s="13"/>
      <c r="E15" s="13"/>
      <c r="F15" s="11"/>
    </row>
    <row r="16" spans="1:9" ht="15" x14ac:dyDescent="0.25">
      <c r="A16" s="20">
        <v>38991</v>
      </c>
      <c r="B16" s="13"/>
      <c r="C16" s="13"/>
      <c r="D16" s="13"/>
      <c r="E16" s="13"/>
      <c r="F16" s="11"/>
    </row>
    <row r="17" spans="1:6" ht="15" x14ac:dyDescent="0.25">
      <c r="A17" s="20">
        <v>39022</v>
      </c>
      <c r="B17" s="13"/>
      <c r="C17" s="13"/>
      <c r="D17" s="13"/>
      <c r="E17" s="13"/>
      <c r="F17" s="11"/>
    </row>
    <row r="18" spans="1:6" ht="15" x14ac:dyDescent="0.25">
      <c r="A18" s="20">
        <v>39052</v>
      </c>
      <c r="B18" s="13"/>
      <c r="C18" s="13"/>
      <c r="D18" s="13"/>
      <c r="E18" s="13"/>
      <c r="F18" s="11"/>
    </row>
    <row r="19" spans="1:6" ht="15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ht="15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ht="15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ht="15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ht="15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ht="15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ht="15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ht="15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ht="15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ht="15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ht="15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ht="15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ht="15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ht="15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ht="15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ht="15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ht="15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ht="15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ht="15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ht="15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ht="15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ht="15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ht="15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ht="15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ht="15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ht="15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ht="15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ht="15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ht="15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ht="15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ht="15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ht="15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ht="15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ht="15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ht="15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ht="15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ht="15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ht="15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ht="15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ht="15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ht="15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ht="15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ht="15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ht="15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ht="15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ht="15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ht="15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ht="15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ht="15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ht="15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ht="15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ht="15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ht="15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ht="15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ht="15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ht="15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ht="15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ht="15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ht="15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ht="15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ht="15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ht="15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ht="15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ht="15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ht="15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ht="15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ht="15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ht="15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ht="15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ht="15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ht="15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ht="15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ht="15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ht="15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ht="15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ht="15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ht="15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ht="15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ht="15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ht="15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ht="15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ht="15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ht="15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ht="15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ht="15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ht="15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ht="15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ht="15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ht="15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ht="15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ht="15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ht="15" x14ac:dyDescent="0.25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ht="15" x14ac:dyDescent="0.25">
      <c r="A111" s="20">
        <v>41883</v>
      </c>
      <c r="B111" s="13">
        <f>('Base original'!B115/'Base original'!B114*100-100)</f>
        <v>0.59803774168231882</v>
      </c>
      <c r="C111" s="13">
        <f>('Base original'!C115/'Base original'!C114*100-100)</f>
        <v>0.50401349503216863</v>
      </c>
      <c r="D111" s="13">
        <f>('Base original'!D115/'Base original'!D114*100-100)</f>
        <v>1.2507071685303117</v>
      </c>
      <c r="E111" s="13">
        <f>('Base original'!E115/'Base original'!E114*100-100)</f>
        <v>0.1379396525987886</v>
      </c>
      <c r="F111" s="11">
        <f>('Base original'!F115/'Base original'!F114*100-100)</f>
        <v>0.71374277033335431</v>
      </c>
    </row>
    <row r="112" spans="1:6" ht="15" x14ac:dyDescent="0.25">
      <c r="A112" s="20">
        <v>41913</v>
      </c>
      <c r="B112" s="13">
        <f>('Base original'!B116/'Base original'!B115*100-100)</f>
        <v>0.44805081178375872</v>
      </c>
      <c r="C112" s="13">
        <f>('Base original'!C116/'Base original'!C115*100-100)</f>
        <v>0.80256685400823358</v>
      </c>
      <c r="D112" s="13">
        <f>('Base original'!D116/'Base original'!D115*100-100)</f>
        <v>1.5876132974494368</v>
      </c>
      <c r="E112" s="13">
        <f>('Base original'!E116/'Base original'!E115*100-100)</f>
        <v>-3.8980058973871792</v>
      </c>
      <c r="F112" s="11">
        <f>('Base original'!F116/'Base original'!F115*100-100)</f>
        <v>0.44960256896935391</v>
      </c>
    </row>
    <row r="113" spans="1:6" ht="15" x14ac:dyDescent="0.25">
      <c r="A113" s="20">
        <v>41944</v>
      </c>
      <c r="B113" s="13">
        <f>('Base original'!B117/'Base original'!B116*100-100)</f>
        <v>2.6324454279262</v>
      </c>
      <c r="C113" s="13">
        <f>('Base original'!C117/'Base original'!C116*100-100)</f>
        <v>1.0232999186497551</v>
      </c>
      <c r="D113" s="13">
        <f>('Base original'!D117/'Base original'!D116*100-100)</f>
        <v>1.7690919231586832</v>
      </c>
      <c r="E113" s="13">
        <f>('Base original'!E117/'Base original'!E116*100-100)</f>
        <v>4.1005516196616014</v>
      </c>
      <c r="F113" s="11">
        <f>('Base original'!F117/'Base original'!F116*100-100)</f>
        <v>2.3281273895486123</v>
      </c>
    </row>
    <row r="114" spans="1:6" ht="15" x14ac:dyDescent="0.25">
      <c r="A114" s="20">
        <v>41974</v>
      </c>
      <c r="B114" s="13">
        <f>('Base original'!B118/'Base original'!B117*100-100)</f>
        <v>0.61669968494904026</v>
      </c>
      <c r="C114" s="13">
        <f>('Base original'!C118/'Base original'!C117*100-100)</f>
        <v>0.47457178426361679</v>
      </c>
      <c r="D114" s="13">
        <f>('Base original'!D118/'Base original'!D117*100-100)</f>
        <v>1.2340520165391951</v>
      </c>
      <c r="E114" s="13">
        <f>('Base original'!E118/'Base original'!E117*100-100)</f>
        <v>-2.5286438665114304</v>
      </c>
      <c r="F114" s="11">
        <f>('Base original'!F118/'Base original'!F117*100-100)</f>
        <v>0.52619008082952234</v>
      </c>
    </row>
    <row r="115" spans="1:6" ht="15" x14ac:dyDescent="0.25">
      <c r="A115" s="21">
        <v>42005</v>
      </c>
      <c r="B115" s="13">
        <f>('Base original'!B119/'Base original'!B118*100-100)</f>
        <v>0.30187157740242299</v>
      </c>
      <c r="C115" s="13">
        <f>('Base original'!C119/'Base original'!C118*100-100)</f>
        <v>0.4609920917530701</v>
      </c>
      <c r="D115" s="13">
        <f>('Base original'!D119/'Base original'!D118*100-100)</f>
        <v>0.50076670703356285</v>
      </c>
      <c r="E115" s="13">
        <f>('Base original'!E119/'Base original'!E118*100-100)</f>
        <v>7.9778553873230749</v>
      </c>
      <c r="F115" s="11">
        <f>('Base original'!F119/'Base original'!F118*100-100)</f>
        <v>0.91050358368805462</v>
      </c>
    </row>
    <row r="116" spans="1:6" ht="15" x14ac:dyDescent="0.25">
      <c r="A116" s="20">
        <v>42036</v>
      </c>
      <c r="B116" s="13">
        <f>('Base original'!B120/'Base original'!B119*100-100)</f>
        <v>-0.48266476851199513</v>
      </c>
      <c r="C116" s="13">
        <f>('Base original'!C120/'Base original'!C119*100-100)</f>
        <v>0.36856757429110587</v>
      </c>
      <c r="D116" s="13">
        <f>('Base original'!D120/'Base original'!D119*100-100)</f>
        <v>0.63608680330918332</v>
      </c>
      <c r="E116" s="13">
        <f>('Base original'!E120/'Base original'!E119*100-100)</f>
        <v>-4.1749880125044427</v>
      </c>
      <c r="F116" s="11">
        <f>('Base original'!F120/'Base original'!F119*100-100)</f>
        <v>-0.38022580923573912</v>
      </c>
    </row>
    <row r="117" spans="1:6" ht="15" x14ac:dyDescent="0.25">
      <c r="A117" s="20">
        <v>42064</v>
      </c>
      <c r="B117" s="13">
        <f>('Base original'!B121/'Base original'!B120*100-100)</f>
        <v>-4.7538102472060473E-2</v>
      </c>
      <c r="C117" s="13">
        <f>('Base original'!C121/'Base original'!C120*100-100)</f>
        <v>0.68165290415240065</v>
      </c>
      <c r="D117" s="13">
        <f>('Base original'!D121/'Base original'!D120*100-100)</f>
        <v>1.2164113599804978</v>
      </c>
      <c r="E117" s="13">
        <f>('Base original'!E121/'Base original'!E120*100-100)</f>
        <v>0.2909866499462197</v>
      </c>
      <c r="F117" s="11">
        <f>('Base original'!F121/'Base original'!F120*100-100)</f>
        <v>0.38324633475880887</v>
      </c>
    </row>
    <row r="118" spans="1:6" ht="15" x14ac:dyDescent="0.25">
      <c r="A118" s="20">
        <v>42095</v>
      </c>
      <c r="B118" s="13">
        <f>('Base original'!B122/'Base original'!B121*100-100)</f>
        <v>0.12319531634945236</v>
      </c>
      <c r="C118" s="13">
        <f>('Base original'!C122/'Base original'!C121*100-100)</f>
        <v>0.67461598302801917</v>
      </c>
      <c r="D118" s="13">
        <f>('Base original'!D122/'Base original'!D121*100-100)</f>
        <v>1.5113888114721732</v>
      </c>
      <c r="E118" s="13">
        <f>('Base original'!E122/'Base original'!E121*100-100)</f>
        <v>-0.11977463904483443</v>
      </c>
      <c r="F118" s="11">
        <f>('Base original'!F122/'Base original'!F121*100-100)</f>
        <v>0.52550559177713296</v>
      </c>
    </row>
    <row r="119" spans="1:6" ht="15" x14ac:dyDescent="0.25">
      <c r="A119" s="20">
        <v>42125</v>
      </c>
      <c r="B119" s="13">
        <f>('Base original'!B123/'Base original'!B122*100-100)</f>
        <v>1.6270201925044745</v>
      </c>
      <c r="C119" s="13">
        <f>('Base original'!C123/'Base original'!C122*100-100)</f>
        <v>-1.0266016987223878</v>
      </c>
      <c r="D119" s="13">
        <f>('Base original'!D123/'Base original'!D122*100-100)</f>
        <v>1.4034430062886543</v>
      </c>
      <c r="E119" s="13">
        <f>('Base original'!E123/'Base original'!E122*100-100)</f>
        <v>3.3049469720519227</v>
      </c>
      <c r="F119" s="11">
        <f>('Base original'!F123/'Base original'!F122*100-100)</f>
        <v>1.3752562339253842</v>
      </c>
    </row>
    <row r="120" spans="1:6" ht="15" x14ac:dyDescent="0.25">
      <c r="A120" s="20">
        <v>42156</v>
      </c>
      <c r="B120" s="13">
        <f>('Base original'!B124/'Base original'!B123*100-100)</f>
        <v>0.33704219437447591</v>
      </c>
      <c r="C120" s="13">
        <f>('Base original'!C124/'Base original'!C123*100-100)</f>
        <v>0.25872562140889954</v>
      </c>
      <c r="D120" s="13">
        <f>('Base original'!D124/'Base original'!D123*100-100)</f>
        <v>1.1510439810562048</v>
      </c>
      <c r="E120" s="13">
        <f>('Base original'!E124/'Base original'!E123*100-100)</f>
        <v>0.17151865593159243</v>
      </c>
      <c r="F120" s="11">
        <f>('Base original'!F124/'Base original'!F123*100-100)</f>
        <v>0.52587702887842624</v>
      </c>
    </row>
    <row r="121" spans="1:6" ht="15" x14ac:dyDescent="0.25">
      <c r="A121" s="20">
        <v>42186</v>
      </c>
      <c r="B121" s="13">
        <f>('Base original'!B125/'Base original'!B124*100-100)</f>
        <v>1.1782304317020618</v>
      </c>
      <c r="C121" s="13">
        <f>('Base original'!C125/'Base original'!C124*100-100)</f>
        <v>1.002104143451362</v>
      </c>
      <c r="D121" s="13">
        <f>('Base original'!D125/'Base original'!D124*100-100)</f>
        <v>1.1808423306034115</v>
      </c>
      <c r="E121" s="13">
        <f>('Base original'!E125/'Base original'!E124*100-100)</f>
        <v>4.3314027110205018</v>
      </c>
      <c r="F121" s="11">
        <f>('Base original'!F125/'Base original'!F124*100-100)</f>
        <v>1.3886409693802335</v>
      </c>
    </row>
    <row r="122" spans="1:6" ht="15" x14ac:dyDescent="0.25">
      <c r="A122" s="20">
        <v>42217</v>
      </c>
      <c r="B122" s="13">
        <f>('Base original'!B126/'Base original'!B125*100-100)</f>
        <v>0.75983722551100641</v>
      </c>
      <c r="C122" s="13">
        <f>('Base original'!C126/'Base original'!C125*100-100)</f>
        <v>0.61577603098399436</v>
      </c>
      <c r="D122" s="13">
        <f>('Base original'!D126/'Base original'!D125*100-100)</f>
        <v>1.1547285635403028</v>
      </c>
      <c r="E122" s="13">
        <f>('Base original'!E126/'Base original'!E125*100-100)</f>
        <v>2.7406244129991535</v>
      </c>
      <c r="F122" s="11">
        <f>('Base original'!F126/'Base original'!F125*100-100)</f>
        <v>0.99429804566482005</v>
      </c>
    </row>
    <row r="123" spans="1:6" ht="15" x14ac:dyDescent="0.25">
      <c r="A123" s="20">
        <v>42248</v>
      </c>
      <c r="B123" s="13">
        <f>('Base original'!B127/'Base original'!B126*100-100)</f>
        <v>1.9448634375053331</v>
      </c>
      <c r="C123" s="13">
        <f>('Base original'!C127/'Base original'!C126*100-100)</f>
        <v>0.69736524492188323</v>
      </c>
      <c r="D123" s="13">
        <f>('Base original'!D127/'Base original'!D126*100-100)</f>
        <v>1.5054804102363732</v>
      </c>
      <c r="E123" s="13">
        <f>('Base original'!E127/'Base original'!E126*100-100)</f>
        <v>-1.867819926923957</v>
      </c>
      <c r="F123" s="11">
        <f>('Base original'!F127/'Base original'!F126*100-100)</f>
        <v>1.3966825578719266</v>
      </c>
    </row>
    <row r="124" spans="1:6" ht="15" x14ac:dyDescent="0.25">
      <c r="A124" s="20">
        <v>42278</v>
      </c>
      <c r="B124" s="13">
        <f>('Base original'!B128/'Base original'!B127*100-100)</f>
        <v>0.64824390942513332</v>
      </c>
      <c r="C124" s="13">
        <f>('Base original'!C128/'Base original'!C127*100-100)</f>
        <v>0.88521269563787541</v>
      </c>
      <c r="D124" s="13">
        <f>('Base original'!D128/'Base original'!D127*100-100)</f>
        <v>1.3858249059448582</v>
      </c>
      <c r="E124" s="13">
        <f>('Base original'!E128/'Base original'!E127*100-100)</f>
        <v>-2.2828150769697686</v>
      </c>
      <c r="F124" s="11">
        <f>('Base original'!F128/'Base original'!F127*100-100)</f>
        <v>0.65014807227765914</v>
      </c>
    </row>
    <row r="125" spans="1:6" ht="15" x14ac:dyDescent="0.25">
      <c r="A125" s="20">
        <v>42309</v>
      </c>
      <c r="B125" s="13">
        <f>('Base original'!B129/'Base original'!B128*100-100)</f>
        <v>1.3689977783194678</v>
      </c>
      <c r="C125" s="13">
        <f>('Base original'!C129/'Base original'!C128*100-100)</f>
        <v>1.0708284644167065</v>
      </c>
      <c r="D125" s="13">
        <f>('Base original'!D129/'Base original'!D128*100-100)</f>
        <v>1.3440596581234985</v>
      </c>
      <c r="E125" s="13">
        <f>('Base original'!E129/'Base original'!E128*100-100)</f>
        <v>1.1832517414000989</v>
      </c>
      <c r="F125" s="11">
        <f>('Base original'!F129/'Base original'!F128*100-100)</f>
        <v>1.3151310594026455</v>
      </c>
    </row>
    <row r="126" spans="1:6" ht="15" x14ac:dyDescent="0.25">
      <c r="A126" s="20">
        <v>42339</v>
      </c>
      <c r="B126" s="13">
        <f>('Base original'!B130/'Base original'!B129*100-100)</f>
        <v>0.98452439069288289</v>
      </c>
      <c r="C126" s="13">
        <f>('Base original'!C130/'Base original'!C129*100-100)</f>
        <v>1.1028960675333508</v>
      </c>
      <c r="D126" s="13">
        <f>('Base original'!D130/'Base original'!D129*100-100)</f>
        <v>1.1336643316832209</v>
      </c>
      <c r="E126" s="13">
        <f>('Base original'!E130/'Base original'!E129*100-100)</f>
        <v>-2.1608201751970597</v>
      </c>
      <c r="F126" s="11">
        <f>('Base original'!F130/'Base original'!F129*100-100)</f>
        <v>0.81159307016724824</v>
      </c>
    </row>
    <row r="127" spans="1:6" ht="15" x14ac:dyDescent="0.25">
      <c r="A127" s="21">
        <v>42370</v>
      </c>
      <c r="B127" s="13">
        <f>('Base original'!B131/'Base original'!B130*100-100)</f>
        <v>0.36579289519396241</v>
      </c>
      <c r="C127" s="13">
        <f>('Base original'!C131/'Base original'!C130*100-100)</f>
        <v>0.62471462328812777</v>
      </c>
      <c r="D127" s="13">
        <f>('Base original'!D131/'Base original'!D130*100-100)</f>
        <v>0.67779081384560413</v>
      </c>
      <c r="E127" s="13">
        <f>('Base original'!E131/'Base original'!E130*100-100)</f>
        <v>1.0125192151277105</v>
      </c>
      <c r="F127" s="11">
        <f>('Base original'!F131/'Base original'!F130*100-100)</f>
        <v>0.52225253000321459</v>
      </c>
    </row>
    <row r="128" spans="1:6" ht="15" x14ac:dyDescent="0.25">
      <c r="A128" s="20">
        <v>42401</v>
      </c>
      <c r="B128" s="13">
        <f>('Base original'!B132/'Base original'!B131*100-100)</f>
        <v>6.3766694047700412E-2</v>
      </c>
      <c r="C128" s="13">
        <f>('Base original'!C132/'Base original'!C131*100-100)</f>
        <v>0.54458389618569925</v>
      </c>
      <c r="D128" s="13">
        <f>('Base original'!D132/'Base original'!D131*100-100)</f>
        <v>0.85606932665211843</v>
      </c>
      <c r="E128" s="13">
        <f>('Base original'!E132/'Base original'!E131*100-100)</f>
        <v>0.37149472868536293</v>
      </c>
      <c r="F128" s="11">
        <f>('Base original'!F132/'Base original'!F131*100-100)</f>
        <v>0.34857015050360474</v>
      </c>
    </row>
    <row r="129" spans="1:6" ht="15" x14ac:dyDescent="0.25">
      <c r="A129" s="20">
        <v>42430</v>
      </c>
      <c r="B129" s="13">
        <f>('Base original'!B133/'Base original'!B132*100-100)</f>
        <v>-0.59637678041114839</v>
      </c>
      <c r="C129" s="13">
        <f>('Base original'!C133/'Base original'!C132*100-100)</f>
        <v>0.92334310086276616</v>
      </c>
      <c r="D129" s="13">
        <f>('Base original'!D133/'Base original'!D132*100-100)</f>
        <v>0.95483014847090431</v>
      </c>
      <c r="E129" s="13">
        <f>('Base original'!E133/'Base original'!E132*100-100)</f>
        <v>-2.2676315611195719</v>
      </c>
      <c r="F129" s="11">
        <f>('Base original'!F133/'Base original'!F132*100-100)</f>
        <v>-0.12926456701585209</v>
      </c>
    </row>
    <row r="130" spans="1:6" ht="15" x14ac:dyDescent="0.25">
      <c r="A130" s="20">
        <v>42461</v>
      </c>
      <c r="B130" s="13">
        <f>('Base original'!B134/'Base original'!B133*100-100)</f>
        <v>0.53235770128110005</v>
      </c>
      <c r="C130" s="13">
        <f>('Base original'!C134/'Base original'!C133*100-100)</f>
        <v>0.76848775121646895</v>
      </c>
      <c r="D130" s="13">
        <f>('Base original'!D134/'Base original'!D133*100-100)</f>
        <v>0.80833858419686067</v>
      </c>
      <c r="E130" s="13">
        <f>('Base original'!E134/'Base original'!E133*100-100)</f>
        <v>-0.968502022915672</v>
      </c>
      <c r="F130" s="11">
        <f>('Base original'!F134/'Base original'!F133*100-100)</f>
        <v>0.53072208486622685</v>
      </c>
    </row>
    <row r="131" spans="1:6" ht="15" x14ac:dyDescent="0.25">
      <c r="A131" s="20">
        <v>42491</v>
      </c>
      <c r="B131" s="13">
        <f>('Base original'!B135/'Base original'!B134*100-100)</f>
        <v>1.164779288307912</v>
      </c>
      <c r="C131" s="13">
        <f>('Base original'!C135/'Base original'!C134*100-100)</f>
        <v>0.22067937421532235</v>
      </c>
      <c r="D131" s="13">
        <f>('Base original'!D135/'Base original'!D134*100-100)</f>
        <v>0.80146382723840759</v>
      </c>
      <c r="E131" s="13">
        <f>('Base original'!E135/'Base original'!E134*100-100)</f>
        <v>6.1898910272687431</v>
      </c>
      <c r="F131" s="11">
        <f>('Base original'!F135/'Base original'!F134*100-100)</f>
        <v>1.2966632255457142</v>
      </c>
    </row>
    <row r="132" spans="1:6" ht="15" x14ac:dyDescent="0.25">
      <c r="A132" s="20">
        <v>42522</v>
      </c>
      <c r="B132" s="13">
        <f>('Base original'!B136/'Base original'!B135*100-100)</f>
        <v>0.20435985973543325</v>
      </c>
      <c r="C132" s="13">
        <f>('Base original'!C136/'Base original'!C135*100-100)</f>
        <v>0.435958724369641</v>
      </c>
      <c r="D132" s="13">
        <f>('Base original'!D136/'Base original'!D135*100-100)</f>
        <v>0.71785041731169486</v>
      </c>
      <c r="E132" s="13">
        <f>('Base original'!E136/'Base original'!E135*100-100)</f>
        <v>-4.9111925434004888</v>
      </c>
      <c r="F132" s="11">
        <f>('Base original'!F136/'Base original'!F135*100-100)</f>
        <v>6.3976009298158942E-3</v>
      </c>
    </row>
    <row r="133" spans="1:6" ht="15" x14ac:dyDescent="0.25">
      <c r="A133" s="20">
        <v>42552</v>
      </c>
      <c r="B133" s="13">
        <f>('Base original'!B137/'Base original'!B136*100-100)</f>
        <v>0.97310011461848944</v>
      </c>
      <c r="C133" s="13">
        <f>('Base original'!C137/'Base original'!C136*100-100)</f>
        <v>0.64670480494817184</v>
      </c>
      <c r="D133" s="13">
        <f>('Base original'!D137/'Base original'!D136*100-100)</f>
        <v>0.69700481404888137</v>
      </c>
      <c r="E133" s="13">
        <f>('Base original'!E137/'Base original'!E136*100-100)</f>
        <v>1.1609461929436691</v>
      </c>
      <c r="F133" s="11">
        <f>('Base original'!F137/'Base original'!F136*100-100)</f>
        <v>0.8739837039190661</v>
      </c>
    </row>
    <row r="134" spans="1:6" ht="15" x14ac:dyDescent="0.25">
      <c r="A134" s="20">
        <v>42583</v>
      </c>
      <c r="B134" s="13">
        <f>('Base original'!B138/'Base original'!B137*100-100)</f>
        <v>0.67815611542086174</v>
      </c>
      <c r="C134" s="13">
        <f>('Base original'!C138/'Base original'!C137*100-100)</f>
        <v>0.84479153669840912</v>
      </c>
      <c r="D134" s="13">
        <f>('Base original'!D138/'Base original'!D137*100-100)</f>
        <v>0.7282099540271787</v>
      </c>
      <c r="E134" s="13">
        <f>('Base original'!E138/'Base original'!E137*100-100)</f>
        <v>1.1660793151540929</v>
      </c>
      <c r="F134" s="11">
        <f>('Base original'!F138/'Base original'!F137*100-100)</f>
        <v>0.74359743139089574</v>
      </c>
    </row>
    <row r="135" spans="1:6" ht="15" x14ac:dyDescent="0.25">
      <c r="A135" s="20">
        <v>42614</v>
      </c>
      <c r="B135" s="13">
        <f>('Base original'!B139/'Base original'!B138*100-100)</f>
        <v>-0.42780730971173853</v>
      </c>
      <c r="C135" s="13">
        <f>('Base original'!C139/'Base original'!C138*100-100)</f>
        <v>0.55890154065629361</v>
      </c>
      <c r="D135" s="13">
        <f>('Base original'!D139/'Base original'!D138*100-100)</f>
        <v>0.54014749954841079</v>
      </c>
      <c r="E135" s="13">
        <f>('Base original'!E139/'Base original'!E138*100-100)</f>
        <v>-1.7502648804045009</v>
      </c>
      <c r="F135" s="11">
        <f>('Base original'!F139/'Base original'!F138*100-100)</f>
        <v>-0.14433652657224627</v>
      </c>
    </row>
    <row r="136" spans="1:6" ht="15" x14ac:dyDescent="0.25">
      <c r="A136" s="20">
        <v>42644</v>
      </c>
      <c r="B136" s="13">
        <f>('Base original'!B140/'Base original'!B139*100-100)</f>
        <v>0.51632321173795503</v>
      </c>
      <c r="C136" s="13">
        <f>('Base original'!C140/'Base original'!C139*100-100)</f>
        <v>0.67500562910906581</v>
      </c>
      <c r="D136" s="13">
        <f>('Base original'!D140/'Base original'!D139*100-100)</f>
        <v>0.44787682031903842</v>
      </c>
      <c r="E136" s="13">
        <f>('Base original'!E140/'Base original'!E139*100-100)</f>
        <v>-5.7779791184532314</v>
      </c>
      <c r="F136" s="11">
        <f>('Base original'!F140/'Base original'!F139*100-100)</f>
        <v>9.7258135753563124E-2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topLeftCell="A52" zoomScale="55" zoomScaleNormal="55" workbookViewId="0">
      <selection activeCell="X41" sqref="X41"/>
    </sheetView>
  </sheetViews>
  <sheetFormatPr baseColWidth="10" defaultColWidth="11.44140625" defaultRowHeight="14.4" x14ac:dyDescent="0.3"/>
  <cols>
    <col min="1" max="1" width="11.44140625" style="2"/>
    <col min="2" max="2" width="11.44140625" style="2" customWidth="1"/>
    <col min="3" max="21" width="11.44140625" style="2"/>
    <col min="22" max="22" width="3.88671875" style="2" customWidth="1"/>
    <col min="23" max="16384" width="11.44140625" style="2"/>
  </cols>
  <sheetData>
    <row r="1" spans="1:21" ht="15" x14ac:dyDescent="0.25">
      <c r="A1" s="60">
        <v>41913</v>
      </c>
      <c r="P1" s="23"/>
      <c r="Q1" s="23"/>
      <c r="R1" s="23"/>
      <c r="S1" s="23"/>
      <c r="T1" s="23"/>
      <c r="U1" s="23"/>
    </row>
    <row r="2" spans="1:21" ht="15" x14ac:dyDescent="0.35">
      <c r="A2" s="60">
        <v>42644</v>
      </c>
      <c r="B2" s="26" t="s">
        <v>101</v>
      </c>
      <c r="G2" s="26" t="s">
        <v>142</v>
      </c>
      <c r="L2" s="26" t="s">
        <v>143</v>
      </c>
      <c r="P2" s="23"/>
      <c r="Q2" s="23"/>
      <c r="R2" s="23"/>
      <c r="S2" s="23"/>
      <c r="T2" s="23"/>
      <c r="U2" s="23"/>
    </row>
    <row r="3" spans="1:21" ht="15" x14ac:dyDescent="0.35">
      <c r="B3" s="27" t="s">
        <v>100</v>
      </c>
      <c r="G3" s="27" t="s">
        <v>141</v>
      </c>
      <c r="L3" s="27" t="s">
        <v>144</v>
      </c>
      <c r="P3" s="23"/>
      <c r="Q3" s="106"/>
      <c r="R3" s="106"/>
      <c r="S3" s="106"/>
      <c r="T3" s="106"/>
      <c r="U3" s="106"/>
    </row>
    <row r="4" spans="1:21" x14ac:dyDescent="0.3">
      <c r="P4" s="23"/>
      <c r="Q4" s="104"/>
      <c r="R4" s="104"/>
      <c r="S4" s="104"/>
      <c r="T4" s="104"/>
      <c r="U4" s="104"/>
    </row>
    <row r="5" spans="1:21" x14ac:dyDescent="0.3">
      <c r="P5" s="23"/>
      <c r="Q5" s="104"/>
      <c r="R5" s="104"/>
      <c r="S5" s="104"/>
      <c r="T5" s="104"/>
      <c r="U5" s="104"/>
    </row>
    <row r="6" spans="1:21" x14ac:dyDescent="0.3">
      <c r="P6" s="23"/>
      <c r="Q6" s="104"/>
      <c r="R6" s="104"/>
      <c r="S6" s="104"/>
      <c r="T6" s="104"/>
      <c r="U6" s="104"/>
    </row>
    <row r="7" spans="1:21" x14ac:dyDescent="0.3">
      <c r="P7" s="23"/>
      <c r="Q7" s="104"/>
      <c r="R7" s="104"/>
      <c r="S7" s="104"/>
      <c r="T7" s="104"/>
      <c r="U7" s="104"/>
    </row>
    <row r="8" spans="1:21" x14ac:dyDescent="0.3">
      <c r="P8" s="23"/>
      <c r="Q8" s="104"/>
      <c r="R8" s="104"/>
      <c r="S8" s="104"/>
      <c r="T8" s="104"/>
      <c r="U8" s="104"/>
    </row>
    <row r="9" spans="1:21" x14ac:dyDescent="0.3">
      <c r="P9" s="23"/>
      <c r="Q9" s="104"/>
      <c r="R9" s="104"/>
      <c r="S9" s="104"/>
      <c r="T9" s="104"/>
      <c r="U9" s="104"/>
    </row>
    <row r="10" spans="1:21" x14ac:dyDescent="0.3">
      <c r="P10" s="23"/>
      <c r="Q10" s="104"/>
      <c r="R10" s="104"/>
      <c r="S10" s="104"/>
      <c r="T10" s="104"/>
      <c r="U10" s="104"/>
    </row>
    <row r="11" spans="1:21" ht="15" x14ac:dyDescent="0.25">
      <c r="P11" s="23"/>
      <c r="Q11" s="105"/>
      <c r="R11" s="105"/>
      <c r="S11" s="105"/>
      <c r="T11" s="105"/>
      <c r="U11" s="105"/>
    </row>
    <row r="12" spans="1:21" ht="15" x14ac:dyDescent="0.25">
      <c r="P12" s="23"/>
      <c r="Q12" s="23"/>
      <c r="R12" s="23"/>
      <c r="S12" s="23"/>
      <c r="T12" s="23"/>
      <c r="U12" s="23"/>
    </row>
    <row r="17" spans="1:20" x14ac:dyDescent="0.3">
      <c r="B17" s="28" t="s">
        <v>98</v>
      </c>
      <c r="G17" s="107" t="s">
        <v>102</v>
      </c>
      <c r="H17" s="107"/>
      <c r="I17" s="107"/>
      <c r="J17" s="107"/>
      <c r="L17" s="28" t="s">
        <v>98</v>
      </c>
    </row>
    <row r="18" spans="1:20" ht="24" customHeight="1" x14ac:dyDescent="0.3">
      <c r="B18" s="28"/>
      <c r="G18" s="107"/>
      <c r="H18" s="107"/>
      <c r="I18" s="107"/>
      <c r="J18" s="107"/>
      <c r="L18" s="29"/>
    </row>
    <row r="19" spans="1:20" ht="15" x14ac:dyDescent="0.25">
      <c r="B19" s="28"/>
      <c r="G19" s="31"/>
      <c r="H19" s="31"/>
      <c r="I19" s="31"/>
      <c r="J19" s="31"/>
      <c r="L19" s="29"/>
    </row>
    <row r="20" spans="1:20" ht="18" x14ac:dyDescent="0.35">
      <c r="A20" s="109" t="s">
        <v>103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19.8" x14ac:dyDescent="0.5">
      <c r="B21" s="32" t="s">
        <v>104</v>
      </c>
      <c r="G21" s="31"/>
      <c r="H21" s="31"/>
      <c r="I21" s="31"/>
      <c r="J21" s="31"/>
      <c r="L21" s="29"/>
    </row>
    <row r="22" spans="1:20" ht="16.5" x14ac:dyDescent="0.3">
      <c r="B22" s="33" t="s">
        <v>105</v>
      </c>
      <c r="G22" s="31"/>
      <c r="H22" s="31"/>
      <c r="I22" s="31"/>
      <c r="J22" s="31"/>
      <c r="L22" s="29"/>
    </row>
    <row r="23" spans="1:20" ht="15" x14ac:dyDescent="0.25">
      <c r="B23" s="108" t="s">
        <v>106</v>
      </c>
      <c r="C23" s="108"/>
      <c r="D23" s="108"/>
      <c r="E23" s="108"/>
      <c r="G23" s="108" t="s">
        <v>107</v>
      </c>
      <c r="H23" s="108"/>
      <c r="I23" s="108"/>
      <c r="J23" s="108"/>
      <c r="L23" s="108" t="s">
        <v>108</v>
      </c>
      <c r="M23" s="108"/>
      <c r="N23" s="108"/>
      <c r="O23" s="108"/>
      <c r="Q23" s="108" t="s">
        <v>109</v>
      </c>
      <c r="R23" s="108"/>
      <c r="S23" s="108"/>
      <c r="T23" s="108"/>
    </row>
    <row r="37" spans="2:20" x14ac:dyDescent="0.3">
      <c r="B37" s="5" t="s">
        <v>113</v>
      </c>
    </row>
    <row r="38" spans="2:20" x14ac:dyDescent="0.3">
      <c r="B38" s="5"/>
    </row>
    <row r="39" spans="2:20" ht="16.8" x14ac:dyDescent="0.4">
      <c r="B39" s="33" t="s">
        <v>110</v>
      </c>
      <c r="G39" s="30"/>
      <c r="L39" s="30"/>
      <c r="Q39" s="30"/>
    </row>
    <row r="40" spans="2:20" x14ac:dyDescent="0.3">
      <c r="B40" s="108" t="s">
        <v>111</v>
      </c>
      <c r="C40" s="108"/>
      <c r="D40" s="108"/>
      <c r="E40" s="108"/>
      <c r="G40" s="108" t="s">
        <v>112</v>
      </c>
      <c r="H40" s="108"/>
      <c r="I40" s="108"/>
      <c r="J40" s="108"/>
      <c r="L40" s="108" t="s">
        <v>85</v>
      </c>
      <c r="M40" s="108"/>
      <c r="N40" s="108"/>
      <c r="O40" s="108"/>
      <c r="Q40" s="108" t="s">
        <v>84</v>
      </c>
      <c r="R40" s="108"/>
      <c r="S40" s="108"/>
      <c r="T40" s="108"/>
    </row>
    <row r="54" spans="2:20" x14ac:dyDescent="0.3">
      <c r="B54" s="24" t="s">
        <v>113</v>
      </c>
    </row>
    <row r="55" spans="2:20" x14ac:dyDescent="0.3">
      <c r="B55" s="24"/>
    </row>
    <row r="56" spans="2:20" ht="19.2" x14ac:dyDescent="0.45">
      <c r="B56" s="34" t="s">
        <v>145</v>
      </c>
    </row>
    <row r="57" spans="2:20" x14ac:dyDescent="0.3">
      <c r="B57" s="108" t="s">
        <v>46</v>
      </c>
      <c r="C57" s="108"/>
      <c r="D57" s="108"/>
      <c r="E57" s="108"/>
      <c r="G57" s="108" t="s">
        <v>114</v>
      </c>
      <c r="H57" s="108"/>
      <c r="I57" s="108"/>
      <c r="J57" s="108"/>
      <c r="L57" s="108" t="s">
        <v>115</v>
      </c>
      <c r="M57" s="108"/>
      <c r="N57" s="108"/>
      <c r="O57" s="108"/>
      <c r="Q57" s="108" t="s">
        <v>49</v>
      </c>
      <c r="R57" s="108"/>
      <c r="S57" s="108"/>
      <c r="T57" s="108"/>
    </row>
    <row r="72" spans="2:17" x14ac:dyDescent="0.3">
      <c r="B72" s="24" t="s">
        <v>102</v>
      </c>
    </row>
    <row r="75" spans="2:17" ht="19.2" x14ac:dyDescent="0.45">
      <c r="B75" s="34" t="s">
        <v>146</v>
      </c>
    </row>
    <row r="76" spans="2:17" x14ac:dyDescent="0.3">
      <c r="B76" s="108" t="s">
        <v>41</v>
      </c>
      <c r="C76" s="108"/>
      <c r="D76" s="108"/>
      <c r="E76" s="108"/>
      <c r="H76" s="108" t="s">
        <v>42</v>
      </c>
      <c r="I76" s="108"/>
      <c r="J76" s="108"/>
      <c r="K76" s="108"/>
      <c r="N76" s="108" t="s">
        <v>45</v>
      </c>
      <c r="O76" s="108"/>
      <c r="P76" s="108"/>
      <c r="Q76" s="108"/>
    </row>
    <row r="90" spans="2:2" x14ac:dyDescent="0.3">
      <c r="B90" s="24" t="s">
        <v>116</v>
      </c>
    </row>
    <row r="93" spans="2:2" ht="19.2" x14ac:dyDescent="0.45">
      <c r="B93" s="35" t="s">
        <v>117</v>
      </c>
    </row>
  </sheetData>
  <mergeCells count="21"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  <mergeCell ref="B23:E23"/>
    <mergeCell ref="G23:J23"/>
    <mergeCell ref="L23:O23"/>
    <mergeCell ref="Q23:T23"/>
    <mergeCell ref="A20:T20"/>
    <mergeCell ref="Q4:U7"/>
    <mergeCell ref="Q8:U10"/>
    <mergeCell ref="Q11:U11"/>
    <mergeCell ref="Q3:U3"/>
    <mergeCell ref="G17:J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Pablo Filippi F.</cp:lastModifiedBy>
  <dcterms:created xsi:type="dcterms:W3CDTF">2013-01-08T18:06:39Z</dcterms:created>
  <dcterms:modified xsi:type="dcterms:W3CDTF">2016-11-04T20:33:13Z</dcterms:modified>
</cp:coreProperties>
</file>