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408" windowWidth="6528" windowHeight="4248" activeTab="4"/>
  </bookViews>
  <sheets>
    <sheet name="Base original" sheetId="1" r:id="rId1"/>
    <sheet name="Base gráficos 1" sheetId="12" r:id="rId2"/>
    <sheet name="Base gráficos 2" sheetId="163" r:id="rId3"/>
    <sheet name="FAME Persistence2" sheetId="555" state="veryHidden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/>
</workbook>
</file>

<file path=xl/calcChain.xml><?xml version="1.0" encoding="utf-8"?>
<calcChain xmlns="http://schemas.openxmlformats.org/spreadsheetml/2006/main">
  <c r="F8" i="1" l="1"/>
  <c r="AE8" i="1"/>
  <c r="P8" i="1"/>
  <c r="B8" i="1"/>
  <c r="I8" i="1"/>
  <c r="BF8" i="1"/>
  <c r="AT8" i="1"/>
  <c r="O8" i="1"/>
  <c r="AI8" i="1"/>
  <c r="AY8" i="1"/>
  <c r="D8" i="1"/>
  <c r="T8" i="1"/>
  <c r="AJ8" i="1"/>
  <c r="AZ8" i="1"/>
  <c r="J8" i="1"/>
  <c r="AP8" i="1"/>
  <c r="K8" i="1"/>
  <c r="M8" i="1"/>
  <c r="AC8" i="1"/>
  <c r="AS8" i="1"/>
  <c r="BJ8" i="1"/>
  <c r="G8" i="1"/>
  <c r="BL8" i="1"/>
  <c r="AV8" i="1"/>
  <c r="C8" i="1"/>
  <c r="AO8" i="1"/>
  <c r="N8" i="1"/>
  <c r="V8" i="1"/>
  <c r="BB8" i="1"/>
  <c r="W8" i="1"/>
  <c r="AM8" i="1"/>
  <c r="BC8" i="1"/>
  <c r="H8" i="1"/>
  <c r="X8" i="1"/>
  <c r="AN8" i="1"/>
  <c r="BE8" i="1"/>
  <c r="R8" i="1"/>
  <c r="AX8" i="1"/>
  <c r="S8" i="1"/>
  <c r="Q8" i="1"/>
  <c r="AG8" i="1"/>
  <c r="AW8" i="1"/>
  <c r="AL8" i="1"/>
  <c r="AU8" i="1"/>
  <c r="AF8" i="1"/>
  <c r="AH8" i="1"/>
  <c r="Y8" i="1"/>
  <c r="AD8" i="1"/>
  <c r="BK8" i="1"/>
  <c r="AA8" i="1"/>
  <c r="AQ8" i="1"/>
  <c r="BH8" i="1"/>
  <c r="L8" i="1"/>
  <c r="AB8" i="1"/>
  <c r="AR8" i="1"/>
  <c r="BI8" i="1"/>
  <c r="Z8" i="1"/>
  <c r="BG8" i="1"/>
  <c r="E8" i="1"/>
  <c r="U8" i="1"/>
  <c r="AK8" i="1"/>
  <c r="BA8" i="1"/>
  <c r="B161" i="163" l="1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 l="1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 l="1"/>
  <c r="C159" i="163"/>
  <c r="D159" i="163"/>
  <c r="E159" i="163"/>
  <c r="F159" i="163"/>
  <c r="B159" i="12" l="1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 l="1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AD19" i="12" l="1"/>
  <c r="AH19" i="12"/>
  <c r="AG19" i="12"/>
  <c r="L7" i="12"/>
  <c r="AM19" i="12"/>
  <c r="B19" i="12"/>
  <c r="T19" i="12"/>
  <c r="AN19" i="12"/>
  <c r="S7" i="12"/>
  <c r="AK19" i="12"/>
  <c r="AL19" i="12"/>
  <c r="E19" i="12"/>
  <c r="X19" i="12"/>
  <c r="W19" i="12"/>
  <c r="AQ19" i="12"/>
  <c r="F19" i="12"/>
  <c r="Y19" i="12"/>
  <c r="AR19" i="12"/>
  <c r="U19" i="12"/>
  <c r="AO19" i="12"/>
  <c r="AS19" i="12"/>
  <c r="D19" i="12"/>
  <c r="V19" i="12"/>
  <c r="AP19" i="12"/>
  <c r="AT19" i="12"/>
  <c r="P7" i="12"/>
  <c r="AB19" i="12"/>
  <c r="AF19" i="12"/>
  <c r="AC19" i="12"/>
  <c r="C19" i="12"/>
  <c r="G7" i="12"/>
  <c r="Z19" i="12"/>
  <c r="AU19" i="12"/>
  <c r="AA19" i="12"/>
  <c r="AE19" i="12"/>
  <c r="AI19" i="12"/>
  <c r="AJ19" i="12"/>
  <c r="B158" i="163"/>
  <c r="C158" i="163"/>
  <c r="D158" i="163"/>
  <c r="E158" i="163"/>
  <c r="F158" i="163"/>
  <c r="B157" i="163" l="1"/>
  <c r="C157" i="163"/>
  <c r="D157" i="163"/>
  <c r="E157" i="163"/>
  <c r="F157" i="163"/>
  <c r="B156" i="163" l="1"/>
  <c r="C156" i="163"/>
  <c r="D156" i="163"/>
  <c r="E156" i="163"/>
  <c r="F156" i="163"/>
  <c r="B155" i="163" l="1"/>
  <c r="C155" i="163"/>
  <c r="D155" i="163"/>
  <c r="E155" i="163"/>
  <c r="F155" i="163"/>
  <c r="B154" i="163" l="1"/>
  <c r="C154" i="163"/>
  <c r="D154" i="163"/>
  <c r="E154" i="163"/>
  <c r="F154" i="163"/>
  <c r="B153" i="163" l="1"/>
  <c r="C153" i="163"/>
  <c r="D153" i="163"/>
  <c r="E153" i="163"/>
  <c r="F153" i="163"/>
  <c r="B152" i="163" l="1"/>
  <c r="C152" i="163"/>
  <c r="D152" i="163"/>
  <c r="E152" i="163"/>
  <c r="F152" i="163"/>
  <c r="B151" i="163" l="1"/>
  <c r="C151" i="163"/>
  <c r="D151" i="163"/>
  <c r="E151" i="163"/>
  <c r="F151" i="163"/>
  <c r="B150" i="163" l="1"/>
  <c r="C150" i="163"/>
  <c r="D150" i="163"/>
  <c r="E150" i="163"/>
  <c r="F150" i="163"/>
  <c r="B149" i="163" l="1"/>
  <c r="C149" i="163"/>
  <c r="D149" i="163"/>
  <c r="E149" i="163"/>
  <c r="F149" i="163"/>
  <c r="B148" i="163" l="1"/>
  <c r="C148" i="163"/>
  <c r="D148" i="163"/>
  <c r="E148" i="163"/>
  <c r="F148" i="163"/>
  <c r="B147" i="163" l="1"/>
  <c r="C147" i="163"/>
  <c r="D147" i="163"/>
  <c r="E147" i="163"/>
  <c r="F147" i="163"/>
  <c r="B146" i="163" l="1"/>
  <c r="C146" i="163"/>
  <c r="D146" i="163"/>
  <c r="E146" i="163"/>
  <c r="F146" i="163"/>
  <c r="B145" i="163" l="1"/>
  <c r="C145" i="163"/>
  <c r="D145" i="163"/>
  <c r="E145" i="163"/>
  <c r="F145" i="163"/>
  <c r="B144" i="163" l="1"/>
  <c r="C144" i="163"/>
  <c r="D144" i="163"/>
  <c r="E144" i="163"/>
  <c r="F144" i="163"/>
  <c r="B143" i="163" l="1"/>
  <c r="C143" i="163"/>
  <c r="D143" i="163"/>
  <c r="E143" i="163"/>
  <c r="F143" i="163"/>
  <c r="B142" i="163" l="1"/>
  <c r="C142" i="163"/>
  <c r="D142" i="163"/>
  <c r="E142" i="163"/>
  <c r="F142" i="163"/>
  <c r="B141" i="163" l="1"/>
  <c r="C141" i="163"/>
  <c r="D141" i="163"/>
  <c r="E141" i="163"/>
  <c r="F141" i="163"/>
  <c r="B140" i="163" l="1"/>
  <c r="C140" i="163"/>
  <c r="D140" i="163"/>
  <c r="E140" i="163"/>
  <c r="F140" i="163"/>
  <c r="B139" i="163" l="1"/>
  <c r="C139" i="163"/>
  <c r="D139" i="163"/>
  <c r="E139" i="163"/>
  <c r="F139" i="163"/>
  <c r="B138" i="163" l="1"/>
  <c r="C138" i="163"/>
  <c r="D138" i="163"/>
  <c r="E138" i="163"/>
  <c r="F138" i="163"/>
  <c r="B137" i="163" l="1"/>
  <c r="C137" i="163"/>
  <c r="D137" i="163"/>
  <c r="E137" i="163"/>
  <c r="F137" i="163"/>
  <c r="B136" i="163" l="1"/>
  <c r="C136" i="163"/>
  <c r="D136" i="163"/>
  <c r="E136" i="163"/>
  <c r="F136" i="163"/>
  <c r="B135" i="163" l="1"/>
  <c r="C135" i="163"/>
  <c r="D135" i="163"/>
  <c r="E135" i="163"/>
  <c r="F135" i="163"/>
  <c r="B134" i="163" l="1"/>
  <c r="C134" i="163"/>
  <c r="D134" i="163"/>
  <c r="E134" i="163"/>
  <c r="F134" i="163"/>
  <c r="B133" i="163" l="1"/>
  <c r="C133" i="163"/>
  <c r="D133" i="163"/>
  <c r="E133" i="163"/>
  <c r="F133" i="163"/>
  <c r="B132" i="163" l="1"/>
  <c r="C132" i="163"/>
  <c r="D132" i="163"/>
  <c r="E132" i="163"/>
  <c r="F132" i="163"/>
  <c r="B131" i="163" l="1"/>
  <c r="C131" i="163"/>
  <c r="D131" i="163"/>
  <c r="E131" i="163"/>
  <c r="F131" i="163"/>
  <c r="B130" i="163" l="1"/>
  <c r="C130" i="163"/>
  <c r="D130" i="163"/>
  <c r="E130" i="163"/>
  <c r="F130" i="163"/>
  <c r="B129" i="163" l="1"/>
  <c r="C129" i="163"/>
  <c r="D129" i="163"/>
  <c r="E129" i="163"/>
  <c r="F129" i="163"/>
  <c r="B128" i="163" l="1"/>
  <c r="C128" i="163"/>
  <c r="D128" i="163"/>
  <c r="E128" i="163"/>
  <c r="F128" i="163"/>
  <c r="B127" i="163" l="1"/>
  <c r="C127" i="163"/>
  <c r="D127" i="163"/>
  <c r="E127" i="163"/>
  <c r="F127" i="163"/>
  <c r="B126" i="163" l="1"/>
  <c r="C126" i="163"/>
  <c r="D126" i="163"/>
  <c r="E126" i="163"/>
  <c r="F126" i="163"/>
  <c r="B125" i="163" l="1"/>
  <c r="C125" i="163"/>
  <c r="D125" i="163"/>
  <c r="E125" i="163"/>
  <c r="F125" i="163"/>
  <c r="B124" i="163" l="1"/>
  <c r="C124" i="163"/>
  <c r="D124" i="163"/>
  <c r="E124" i="163"/>
  <c r="F124" i="163"/>
  <c r="B123" i="163" l="1"/>
  <c r="C123" i="163"/>
  <c r="D123" i="163"/>
  <c r="E123" i="163"/>
  <c r="F123" i="163"/>
  <c r="B122" i="163" l="1"/>
  <c r="C122" i="163"/>
  <c r="D122" i="163"/>
  <c r="E122" i="163"/>
  <c r="F122" i="163"/>
  <c r="B121" i="163" l="1"/>
  <c r="C121" i="163"/>
  <c r="D121" i="163"/>
  <c r="E121" i="163"/>
  <c r="F121" i="163"/>
  <c r="B120" i="163" l="1"/>
  <c r="C120" i="163"/>
  <c r="D120" i="163"/>
  <c r="E120" i="163"/>
  <c r="F120" i="163"/>
  <c r="B119" i="163" l="1"/>
  <c r="C119" i="163"/>
  <c r="D119" i="163"/>
  <c r="E119" i="163"/>
  <c r="F119" i="163"/>
  <c r="B118" i="163" l="1"/>
  <c r="C118" i="163"/>
  <c r="D118" i="163"/>
  <c r="E118" i="163"/>
  <c r="F118" i="163"/>
  <c r="B117" i="163" l="1"/>
  <c r="C117" i="163"/>
  <c r="D117" i="163"/>
  <c r="E117" i="163"/>
  <c r="F117" i="163"/>
  <c r="B116" i="163" l="1"/>
  <c r="C116" i="163"/>
  <c r="D116" i="163"/>
  <c r="E116" i="163"/>
  <c r="F116" i="163"/>
  <c r="F115" i="163" l="1"/>
  <c r="E115" i="163"/>
  <c r="D115" i="163"/>
  <c r="C115" i="163"/>
  <c r="B115" i="163"/>
  <c r="B114" i="163" l="1"/>
  <c r="C114" i="163"/>
  <c r="D114" i="163"/>
  <c r="E114" i="163"/>
  <c r="F114" i="163"/>
  <c r="B113" i="163" l="1"/>
  <c r="E113" i="163"/>
  <c r="C113" i="163"/>
  <c r="F113" i="163"/>
  <c r="B112" i="163" l="1"/>
  <c r="C112" i="163"/>
  <c r="E112" i="163"/>
  <c r="F112" i="163"/>
  <c r="B111" i="163" l="1"/>
  <c r="C111" i="163"/>
  <c r="D111" i="163"/>
  <c r="E111" i="163"/>
  <c r="F111" i="163"/>
  <c r="B110" i="163" l="1"/>
  <c r="C110" i="163"/>
  <c r="D110" i="163"/>
  <c r="E110" i="163"/>
  <c r="F110" i="163"/>
  <c r="B109" i="163" l="1"/>
  <c r="C109" i="163"/>
  <c r="D109" i="163"/>
  <c r="E109" i="163"/>
  <c r="F109" i="163"/>
  <c r="B108" i="163" l="1"/>
  <c r="C108" i="163"/>
  <c r="D108" i="163"/>
  <c r="E108" i="163"/>
  <c r="F108" i="163"/>
  <c r="B107" i="163" l="1"/>
  <c r="C107" i="163"/>
  <c r="D107" i="163"/>
  <c r="E107" i="163"/>
  <c r="F107" i="163"/>
  <c r="B106" i="163" l="1"/>
  <c r="C106" i="163"/>
  <c r="D106" i="163"/>
  <c r="E106" i="163"/>
  <c r="F106" i="163"/>
  <c r="B105" i="163" l="1"/>
  <c r="C105" i="163"/>
  <c r="D105" i="163"/>
  <c r="E105" i="163"/>
  <c r="F105" i="163"/>
  <c r="F104" i="163" l="1"/>
  <c r="E104" i="163"/>
  <c r="D104" i="163"/>
  <c r="C104" i="163"/>
  <c r="B104" i="163"/>
  <c r="B103" i="163" l="1"/>
  <c r="C103" i="163"/>
  <c r="D103" i="163"/>
  <c r="E103" i="163"/>
  <c r="F103" i="163"/>
  <c r="B102" i="163" l="1"/>
  <c r="C102" i="163"/>
  <c r="D102" i="163"/>
  <c r="E102" i="163"/>
  <c r="F102" i="163"/>
  <c r="B101" i="163" l="1"/>
  <c r="C101" i="163"/>
  <c r="D101" i="163"/>
  <c r="E101" i="163"/>
  <c r="F101" i="163"/>
  <c r="B100" i="163" l="1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 l="1"/>
  <c r="D113" i="163"/>
</calcChain>
</file>

<file path=xl/sharedStrings.xml><?xml version="1.0" encoding="utf-8"?>
<sst xmlns="http://schemas.openxmlformats.org/spreadsheetml/2006/main" count="720" uniqueCount="263">
  <si>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</si>
  <si>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</si>
  <si>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</si>
  <si>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</si>
  <si>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</si>
  <si>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</si>
  <si>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</si>
  <si>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</si>
  <si>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</si>
  <si>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</si>
  <si>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</si>
  <si>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</si>
  <si>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</si>
  <si>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</si>
  <si>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</si>
  <si>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</si>
  <si>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</si>
  <si>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</si>
  <si>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</si>
  <si>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</si>
  <si>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</si>
  <si>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</si>
  <si>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</si>
  <si>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</si>
  <si>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</si>
  <si>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</si>
  <si>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</si>
  <si>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</si>
  <si>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</si>
  <si>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</si>
  <si>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</si>
  <si>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</si>
  <si>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</si>
  <si>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</si>
  <si>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</si>
  <si>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</si>
  <si>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</si>
  <si>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</si>
  <si>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</si>
  <si>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</si>
  <si>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</si>
  <si>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</si>
  <si>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</si>
  <si>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</si>
  <si>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</si>
  <si>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</si>
  <si>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</si>
  <si>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</si>
  <si>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</si>
  <si>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</si>
  <si>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</si>
  <si>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</si>
  <si>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</si>
  <si>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</si>
  <si>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</si>
  <si>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</si>
  <si>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</si>
  <si>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</si>
  <si>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</si>
  <si>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</si>
  <si>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</si>
  <si>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</si>
  <si>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</si>
  <si>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</si>
  <si>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</si>
  <si>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</si>
  <si>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</si>
  <si>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</si>
  <si>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</si>
  <si>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</si>
  <si>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</si>
  <si>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</si>
  <si>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</si>
  <si>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</si>
  <si>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</si>
  <si>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</si>
  <si>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</si>
  <si>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</si>
  <si>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</si>
  <si>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</si>
  <si>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</si>
  <si>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</si>
  <si>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</si>
  <si>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</si>
  <si>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</si>
  <si>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</si>
  <si>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</si>
  <si>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</si>
  <si>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</si>
  <si>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</si>
  <si>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</si>
  <si>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</si>
  <si>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</si>
  <si>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</si>
  <si>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</si>
  <si>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</si>
  <si>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</si>
  <si>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</si>
  <si>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</si>
  <si>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</si>
  <si>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</si>
  <si>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</si>
  <si>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</si>
  <si>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</si>
  <si>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</si>
  <si>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</si>
  <si>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</si>
  <si>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</si>
  <si>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</si>
  <si>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</si>
  <si>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</si>
  <si>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</si>
  <si>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</si>
  <si>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</si>
  <si>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</si>
  <si>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</si>
  <si>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</si>
  <si>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</si>
  <si>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</si>
  <si>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</si>
  <si>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</si>
  <si>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</si>
  <si>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</si>
  <si>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</si>
  <si>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</si>
  <si>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</si>
  <si>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</si>
  <si>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</si>
  <si>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</si>
  <si>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</si>
  <si>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</si>
  <si>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</si>
  <si>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</si>
  <si>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Base original</t>
  </si>
  <si>
    <t>A1:A156</t>
  </si>
  <si>
    <t>Consumo</t>
  </si>
  <si>
    <t>Tasa</t>
  </si>
  <si>
    <t>Flujo</t>
  </si>
  <si>
    <t>Comercio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</si>
  <si>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</si>
  <si>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</si>
  <si>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</si>
  <si>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</si>
  <si>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</si>
  <si>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</si>
  <si>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</si>
  <si>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</si>
  <si>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</si>
  <si>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</si>
  <si>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</si>
  <si>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</si>
  <si>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</si>
  <si>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</si>
  <si>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</si>
  <si>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</si>
  <si>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>crédito en cuotas</t>
  </si>
  <si>
    <t>sobregiros</t>
  </si>
  <si>
    <t xml:space="preserve">Inversión de AFP </t>
  </si>
  <si>
    <t>Fondos mutuos neto en M3</t>
  </si>
  <si>
    <t>AFP neto en M3</t>
  </si>
  <si>
    <t xml:space="preserve">Incidencia en la tasa mensual </t>
  </si>
  <si>
    <t>Tarjetas de crédito rotativo</t>
  </si>
  <si>
    <t>Tarjetas de crédito cuota</t>
  </si>
  <si>
    <t>Tarjeta crédito y otros</t>
  </si>
  <si>
    <t>Comercio promedio</t>
  </si>
  <si>
    <t>Comex promedio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</si>
  <si>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</si>
  <si>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</si>
  <si>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</si>
  <si>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</si>
  <si>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</si>
  <si>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</si>
  <si>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</si>
  <si>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</si>
  <si>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</si>
  <si>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</si>
  <si>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</si>
  <si>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</si>
  <si>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</si>
  <si>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</si>
  <si>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</si>
  <si>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</si>
  <si>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</si>
  <si>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</si>
  <si>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</si>
  <si>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</si>
  <si>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>$B$8</t>
  </si>
  <si>
    <t>2006</t>
  </si>
  <si>
    <t>2018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</si>
  <si>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</si>
  <si>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</si>
  <si>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</si>
  <si>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</si>
  <si>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</si>
  <si>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</si>
  <si>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</si>
  <si>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</si>
  <si>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</si>
  <si>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</si>
  <si>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</si>
  <si>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</si>
  <si>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</si>
  <si>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</si>
  <si>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</si>
  <si>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</si>
  <si>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</si>
  <si>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</si>
  <si>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</si>
  <si>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</si>
  <si>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</si>
  <si>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</si>
  <si>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</si>
  <si>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</si>
  <si>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</si>
  <si>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</si>
  <si>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</si>
  <si>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</si>
  <si>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</si>
  <si>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</si>
  <si>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</si>
  <si>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</si>
  <si>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</si>
  <si>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</si>
  <si>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</si>
  <si>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</si>
  <si>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</si>
  <si>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</si>
  <si>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</si>
  <si>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</si>
  <si>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</si>
  <si>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</si>
  <si>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</si>
  <si>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</si>
  <si>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</si>
  <si>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</si>
  <si>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</si>
  <si>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</si>
  <si>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</si>
  <si>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</si>
  <si>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</si>
  <si>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</si>
  <si>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</si>
  <si>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</si>
  <si>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</si>
  <si>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</si>
  <si>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</si>
  <si>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</si>
  <si>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</si>
  <si>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</si>
  <si>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</si>
  <si>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</si>
  <si>
    <t>Consumo promedio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</si>
  <si>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</si>
  <si>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</si>
  <si>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</si>
  <si>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</si>
  <si>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</si>
  <si>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</si>
  <si>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Tasas de interés y flujos de colocaciones por tipo de deudor (1) </t>
  </si>
  <si>
    <t xml:space="preserve">Stock colocaciones nominales por tipo de deudor (2) </t>
  </si>
  <si>
    <r>
      <t>Agregados monetarios nominales y sus componentes (3)</t>
    </r>
    <r>
      <rPr>
        <b/>
        <sz val="12"/>
        <color theme="1"/>
        <rFont val="Utsaah"/>
        <family val="2"/>
      </rPr>
      <t xml:space="preserve"> </t>
    </r>
  </si>
  <si>
    <r>
      <t>Tasa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</si>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</sst>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2" formatCode="0.0%"/>
    <numFmt numFmtId="174" formatCode="&quot;$&quot;#,##0.00_);[Red]\(&quot;$&quot;#,##0.00\)"/>
    <numFmt numFmtId="175" formatCode="_(* #,##0.00_);_(* \(#,##0.00\);_(* &quot;-&quot;??_);_(@_)"/>
    <numFmt numFmtId="176" formatCode="0.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8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169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69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69" fontId="0" fillId="0" borderId="10" xfId="0" applyNumberFormat="1" applyFill="1" applyBorder="1" applyAlignment="1">
      <alignment horizontal="right"/>
    </xf>
    <xf numFmtId="0" fontId="0" fillId="0" borderId="0" xfId="0" quotePrefix="1"/>
    <xf numFmtId="22" fontId="0" fillId="0" borderId="0" xfId="0" applyNumberFormat="1"/>
    <xf numFmtId="172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/>
    <xf numFmtId="0" fontId="15" fillId="0" borderId="0" xfId="0" applyFont="1" applyAlignment="1">
      <alignment horizontal="left" vertical="center"/>
    </xf>
    <xf numFmtId="0" fontId="24" fillId="0" borderId="0" xfId="0" applyFont="1"/>
    <xf numFmtId="176" fontId="0" fillId="0" borderId="0" xfId="0" applyNumberFormat="1" applyFill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9" fontId="0" fillId="0" borderId="0" xfId="143" applyFont="1" applyFill="1"/>
    <xf numFmtId="43" fontId="23" fillId="0" borderId="0" xfId="142" applyFont="1" applyFill="1" applyBorder="1" applyAlignment="1" applyProtection="1">
      <protection locked="0"/>
    </xf>
    <xf numFmtId="176" fontId="0" fillId="0" borderId="0" xfId="0" applyNumberFormat="1" applyFill="1" applyBorder="1"/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original'!$O$8:$O$493</c:f>
              <c:numCache>
                <c:formatCode>#,#00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original'!$K$8:$K$493</c:f>
              <c:numCache>
                <c:formatCode>#,#00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original'!$M$8:$M$493</c:f>
              <c:numCache>
                <c:formatCode>#,#00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original'!$I$8:$I$493</c:f>
              <c:numCache>
                <c:formatCode>#,#00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original'!$G$8:$G$493</c:f>
              <c:numCache>
                <c:formatCode>#,#00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52416"/>
        <c:axId val="203454336"/>
      </c:lineChart>
      <c:dateAx>
        <c:axId val="203452416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4543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34543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45241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1'!$AJ$20:$AJ$493</c:f>
              <c:numCache>
                <c:formatCode>#,#00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1'!$AH$20:$AH$493</c:f>
              <c:numCache>
                <c:formatCode>#,#00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5.7284764965305719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5.2836833512644787</c:v>
                </c:pt>
                <c:pt idx="141">
                  <c:v>5.5695315653409603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1'!$AI$20:$AI$493</c:f>
              <c:numCache>
                <c:formatCode>#,#00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0.68122754246603823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1'!$AK$20:$AK$493</c:f>
              <c:numCache>
                <c:formatCode>#,#00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1.5734805405746737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1'!$AL$20:$AL$493</c:f>
              <c:numCache>
                <c:formatCode>#,#00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-3.1870877334909391E-2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1'!$AM$20:$AM$493</c:f>
              <c:numCache>
                <c:formatCode>#,#00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7.5809883406158143E-2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1'!$AN$20:$AN$493</c:f>
              <c:numCache>
                <c:formatCode>#,#00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1.1575170160577359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1'!$AS$20:$AS$493</c:f>
              <c:numCache>
                <c:formatCode>#,#00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1.2852885778142553</c:v>
                </c:pt>
                <c:pt idx="134">
                  <c:v>1.5837670951592189</c:v>
                </c:pt>
                <c:pt idx="135">
                  <c:v>1.5102462401271337</c:v>
                </c:pt>
                <c:pt idx="136">
                  <c:v>1.346992499525848</c:v>
                </c:pt>
                <c:pt idx="137">
                  <c:v>1.2253627078587095</c:v>
                </c:pt>
                <c:pt idx="138">
                  <c:v>1.0546300202410748</c:v>
                </c:pt>
                <c:pt idx="139">
                  <c:v>1.1089346734271903</c:v>
                </c:pt>
                <c:pt idx="140">
                  <c:v>1.2449431598043432</c:v>
                </c:pt>
                <c:pt idx="141">
                  <c:v>1.5165110592900368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96981504"/>
        <c:axId val="196983040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1'!$AU$20:$AU$493</c:f>
              <c:numCache>
                <c:formatCode>#,#00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3.9641261111174657</c:v>
                </c:pt>
                <c:pt idx="134">
                  <c:v>5.5416829213827725</c:v>
                </c:pt>
                <c:pt idx="135">
                  <c:v>6.141979400075769</c:v>
                </c:pt>
                <c:pt idx="136">
                  <c:v>6.4766070928374404</c:v>
                </c:pt>
                <c:pt idx="137">
                  <c:v>6.9204449722904116</c:v>
                </c:pt>
                <c:pt idx="138">
                  <c:v>8.2673633567421803</c:v>
                </c:pt>
                <c:pt idx="139">
                  <c:v>8.8379186869034072</c:v>
                </c:pt>
                <c:pt idx="140">
                  <c:v>8.9208408165213342</c:v>
                </c:pt>
                <c:pt idx="141">
                  <c:v>10.143019780563053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81504"/>
        <c:axId val="196983040"/>
      </c:lineChart>
      <c:dateAx>
        <c:axId val="196981504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698304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6983040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698150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1'!$X$20:$X$493</c:f>
              <c:numCache>
                <c:formatCode>#,#00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2.7207635253974054</c:v>
                </c:pt>
                <c:pt idx="141">
                  <c:v>2.6066804866799709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1'!$Y$20:$Y$493</c:f>
              <c:numCache>
                <c:formatCode>#,#00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6.7123646909061714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6.1173016943540635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1'!$Z$20:$Z$493</c:f>
              <c:numCache>
                <c:formatCode>#,#00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0.24996529112989682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1'!$AE$20:$AE$493</c:f>
              <c:numCache>
                <c:formatCode>#,#00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0.47568313908909521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1'!$AF$20:$AF$493</c:f>
              <c:numCache>
                <c:formatCode>#,#00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3.4241720604498163E-2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97186688"/>
        <c:axId val="197188224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1'!$AG$20:$AG$493</c:f>
              <c:numCache>
                <c:formatCode>#,#00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9.832995144190221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9.046728464206538</c:v>
                </c:pt>
                <c:pt idx="141">
                  <c:v>9.4838723318575262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6688"/>
        <c:axId val="197188224"/>
      </c:lineChart>
      <c:dateAx>
        <c:axId val="197186688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718822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7188224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7186688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</c:numCache>
            </c:numRef>
          </c:cat>
          <c:val>
            <c:numRef>
              <c:f>'Base gráficos 1'!$D$9:$D$493</c:f>
              <c:numCache>
                <c:formatCode>#,#00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9.4945796146326984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</c:numCache>
            </c:numRef>
          </c:cat>
          <c:val>
            <c:numRef>
              <c:f>'Base gráficos 1'!$B$9:$B$493</c:f>
              <c:numCache>
                <c:formatCode>#,#00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9.5122317305042827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</c:numCache>
            </c:numRef>
          </c:cat>
          <c:val>
            <c:numRef>
              <c:f>'Base gráficos 1'!$C$9:$C$493</c:f>
              <c:numCache>
                <c:formatCode>#,#00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8.5142958056983957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</c:numCache>
            </c:numRef>
          </c:cat>
          <c:val>
            <c:numRef>
              <c:f>'Base gráficos 1'!$F$9:$F$493</c:f>
              <c:numCache>
                <c:formatCode>#,#00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9.4088702493502154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53344"/>
        <c:axId val="201754880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#,#00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9.8574875912008793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07488"/>
        <c:axId val="203005952"/>
      </c:lineChart>
      <c:dateAx>
        <c:axId val="201753344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175488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175488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1753344"/>
        <c:crosses val="autoZero"/>
        <c:crossBetween val="midCat"/>
        <c:majorUnit val="4"/>
        <c:minorUnit val="2"/>
      </c:valAx>
      <c:valAx>
        <c:axId val="203005952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3007488"/>
        <c:crosses val="max"/>
        <c:crossBetween val="between"/>
        <c:majorUnit val="20"/>
        <c:minorUnit val="1.4"/>
      </c:valAx>
      <c:dateAx>
        <c:axId val="2030074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203005952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</c:numCache>
            </c:numRef>
          </c:cat>
          <c:val>
            <c:numRef>
              <c:f>'Base gráficos 1'!$W$8:$W$493</c:f>
              <c:numCache>
                <c:formatCode>#,#00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10.913475674518835</c:v>
                </c:pt>
                <c:pt idx="153">
                  <c:v>10.425853134065903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</c:numCache>
            </c:numRef>
          </c:cat>
          <c:val>
            <c:numRef>
              <c:f>'Base gráficos 1'!$AG$8:$AG$493</c:f>
              <c:numCache>
                <c:formatCode>#,#00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9.832995144190221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9.046728464206538</c:v>
                </c:pt>
                <c:pt idx="153">
                  <c:v>9.4838723318575262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</c:numCache>
            </c:numRef>
          </c:cat>
          <c:val>
            <c:numRef>
              <c:f>'Base gráficos 1'!$AU$8:$AU$493</c:f>
              <c:numCache>
                <c:formatCode>#,#00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3.9641261111174657</c:v>
                </c:pt>
                <c:pt idx="146">
                  <c:v>5.5416829213827725</c:v>
                </c:pt>
                <c:pt idx="147">
                  <c:v>6.141979400075769</c:v>
                </c:pt>
                <c:pt idx="148">
                  <c:v>6.4766070928374404</c:v>
                </c:pt>
                <c:pt idx="149">
                  <c:v>6.9204449722904116</c:v>
                </c:pt>
                <c:pt idx="150">
                  <c:v>8.2673633567421803</c:v>
                </c:pt>
                <c:pt idx="151">
                  <c:v>8.8379186869034072</c:v>
                </c:pt>
                <c:pt idx="152">
                  <c:v>8.9208408165213342</c:v>
                </c:pt>
                <c:pt idx="153">
                  <c:v>10.143019780563053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46272"/>
        <c:axId val="203052160"/>
      </c:lineChart>
      <c:dateAx>
        <c:axId val="203046272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05216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03052160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04627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</c:numCache>
            </c:numRef>
          </c:cat>
          <c:val>
            <c:numRef>
              <c:f>'Base gráficos 1'!$S$8:$S$493</c:f>
              <c:numCache>
                <c:formatCode>#,#00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</c:numCache>
            </c:numRef>
          </c:cat>
          <c:val>
            <c:numRef>
              <c:f>'Base gráficos 1'!$P$8:$P$493</c:f>
              <c:numCache>
                <c:formatCode>#,#00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</c:numCache>
            </c:numRef>
          </c:cat>
          <c:val>
            <c:numRef>
              <c:f>'Base gráficos 1'!$L$8:$L$493</c:f>
              <c:numCache>
                <c:formatCode>#,#00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22176"/>
        <c:axId val="20312371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</c:numCache>
            </c:numRef>
          </c:cat>
          <c:val>
            <c:numRef>
              <c:f>'Base gráficos 1'!$G$8:$G$493</c:f>
              <c:numCache>
                <c:formatCode>#,#00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97536"/>
        <c:axId val="203299072"/>
      </c:lineChart>
      <c:dateAx>
        <c:axId val="203122176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2031237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312371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03122176"/>
        <c:crosses val="autoZero"/>
        <c:crossBetween val="midCat"/>
        <c:majorUnit val="4"/>
      </c:valAx>
      <c:dateAx>
        <c:axId val="20329753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203299072"/>
        <c:crosses val="autoZero"/>
        <c:auto val="1"/>
        <c:lblOffset val="100"/>
        <c:baseTimeUnit val="months"/>
      </c:dateAx>
      <c:valAx>
        <c:axId val="203299072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03297536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original'!$J$8:$J$493</c:f>
              <c:numCache>
                <c:formatCode>#,#00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original'!$L$8:$L$493</c:f>
              <c:numCache>
                <c:formatCode>#,#00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original'!$P$8:$P$493</c:f>
              <c:numCache>
                <c:formatCode>#,#00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original'!$N$8:$N$493</c:f>
              <c:numCache>
                <c:formatCode>#,#00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361280"/>
        <c:axId val="203399936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original'!$H$8:$H$493</c:f>
              <c:numCache>
                <c:formatCode>#,#00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61280"/>
        <c:axId val="203399936"/>
      </c:lineChart>
      <c:dateAx>
        <c:axId val="203361280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399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33999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361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original'!$X$8:$X$493</c:f>
              <c:numCache>
                <c:formatCode>#,#00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original'!$T$8:$T$493</c:f>
              <c:numCache>
                <c:formatCode>#,#00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original'!$V$8:$V$493</c:f>
              <c:numCache>
                <c:formatCode>#,#00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432704"/>
        <c:axId val="203434240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original'!$R$8:$R$493</c:f>
              <c:numCache>
                <c:formatCode>#,#00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32704"/>
        <c:axId val="203434240"/>
      </c:lineChart>
      <c:dateAx>
        <c:axId val="203432704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4342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34342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432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original'!$AB$8:$AB$493</c:f>
              <c:numCache>
                <c:formatCode>#,#00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original'!$AD$8:$AD$493</c:f>
              <c:numCache>
                <c:formatCode>#,#00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502336"/>
        <c:axId val="203503872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original'!$Z$8:$Z$493</c:f>
              <c:numCache>
                <c:formatCode>#,#00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02336"/>
        <c:axId val="203503872"/>
      </c:lineChart>
      <c:dateAx>
        <c:axId val="203502336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5038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350387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502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original'!$AF$8:$AF$493</c:f>
              <c:numCache>
                <c:formatCode>#,#00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544832"/>
        <c:axId val="203571200"/>
      </c:barChart>
      <c:dateAx>
        <c:axId val="203544832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57120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0357120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54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original'!$BF$8:$BF$493</c:f>
              <c:numCache>
                <c:formatCode>#,#00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594368"/>
        <c:axId val="203592832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original'!$BE$8:$BE$493</c:f>
              <c:numCache>
                <c:formatCode>#,#00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9504"/>
        <c:axId val="203591040"/>
      </c:lineChart>
      <c:dateAx>
        <c:axId val="203589504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591040"/>
        <c:crosses val="autoZero"/>
        <c:auto val="0"/>
        <c:lblOffset val="100"/>
        <c:baseTimeUnit val="months"/>
        <c:majorUnit val="4"/>
        <c:majorTimeUnit val="months"/>
      </c:dateAx>
      <c:valAx>
        <c:axId val="20359104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589504"/>
        <c:crosses val="autoZero"/>
        <c:crossBetween val="between"/>
        <c:majorUnit val="1"/>
      </c:valAx>
      <c:valAx>
        <c:axId val="203592832"/>
        <c:scaling>
          <c:orientation val="minMax"/>
          <c:max val="20000"/>
          <c:min val="0"/>
        </c:scaling>
        <c:delete val="0"/>
        <c:axPos val="r"/>
        <c:numFmt formatCode="#,#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3594368"/>
        <c:crosses val="max"/>
        <c:crossBetween val="between"/>
        <c:majorUnit val="4000"/>
      </c:valAx>
      <c:dateAx>
        <c:axId val="2035943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20359283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original'!$Q$8:$Q$493</c:f>
              <c:numCache>
                <c:formatCode>#,#00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original'!$W$8:$W$493</c:f>
              <c:numCache>
                <c:formatCode>#,#00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original'!$S$8:$S$493</c:f>
              <c:numCache>
                <c:formatCode>#,#00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original'!$U$8:$U$493</c:f>
              <c:numCache>
                <c:formatCode>#,#00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4.6900000000000004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15008"/>
        <c:axId val="211292928"/>
      </c:lineChart>
      <c:dateAx>
        <c:axId val="211115008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1129292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1129292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11115008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1670191216080847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original'!$BH$8:$BH$493</c:f>
              <c:numCache>
                <c:formatCode>#,#00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736192"/>
        <c:axId val="203726208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original'!$BG$8:$BG$493</c:f>
              <c:numCache>
                <c:formatCode>#,#00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23136"/>
        <c:axId val="203724672"/>
      </c:lineChart>
      <c:dateAx>
        <c:axId val="203723136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724672"/>
        <c:crosses val="autoZero"/>
        <c:auto val="0"/>
        <c:lblOffset val="100"/>
        <c:baseTimeUnit val="months"/>
        <c:majorUnit val="4"/>
        <c:majorTimeUnit val="months"/>
      </c:dateAx>
      <c:valAx>
        <c:axId val="20372467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723136"/>
        <c:crosses val="autoZero"/>
        <c:crossBetween val="between"/>
        <c:majorUnit val="1"/>
      </c:valAx>
      <c:valAx>
        <c:axId val="203726208"/>
        <c:scaling>
          <c:orientation val="minMax"/>
          <c:max val="10000"/>
          <c:min val="0"/>
        </c:scaling>
        <c:delete val="0"/>
        <c:axPos val="r"/>
        <c:numFmt formatCode="#,#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3736192"/>
        <c:crosses val="max"/>
        <c:crossBetween val="between"/>
        <c:majorUnit val="2000"/>
      </c:valAx>
      <c:dateAx>
        <c:axId val="20373619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20372620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original'!$BJ$8:$BJ$493</c:f>
              <c:numCache>
                <c:formatCode>#,#00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12864"/>
        <c:axId val="203774208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original'!$BI$8:$BI$493</c:f>
              <c:numCache>
                <c:formatCode>#,#00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62688"/>
        <c:axId val="203772672"/>
      </c:lineChart>
      <c:dateAx>
        <c:axId val="203762688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772672"/>
        <c:crosses val="autoZero"/>
        <c:auto val="0"/>
        <c:lblOffset val="100"/>
        <c:baseTimeUnit val="months"/>
        <c:majorUnit val="4"/>
        <c:majorTimeUnit val="months"/>
      </c:dateAx>
      <c:valAx>
        <c:axId val="20377267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762688"/>
        <c:crosses val="autoZero"/>
        <c:crossBetween val="between"/>
        <c:majorUnit val="1"/>
      </c:valAx>
      <c:valAx>
        <c:axId val="203774208"/>
        <c:scaling>
          <c:orientation val="minMax"/>
          <c:max val="2500"/>
          <c:min val="0"/>
        </c:scaling>
        <c:delete val="0"/>
        <c:axPos val="r"/>
        <c:numFmt formatCode="#,#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3812864"/>
        <c:crosses val="max"/>
        <c:crossBetween val="between"/>
        <c:majorUnit val="500"/>
      </c:valAx>
      <c:dateAx>
        <c:axId val="2038128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20377420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original'!$BL$8:$BL$493</c:f>
              <c:numCache>
                <c:formatCode>#,#00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30240"/>
        <c:axId val="203928704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original'!$BK$8:$BK$493</c:f>
              <c:numCache>
                <c:formatCode>#,#00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21280"/>
        <c:axId val="203922816"/>
      </c:lineChart>
      <c:dateAx>
        <c:axId val="203921280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922816"/>
        <c:crosses val="autoZero"/>
        <c:auto val="0"/>
        <c:lblOffset val="100"/>
        <c:baseTimeUnit val="months"/>
        <c:majorUnit val="4"/>
        <c:majorTimeUnit val="months"/>
      </c:dateAx>
      <c:valAx>
        <c:axId val="20392281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3921280"/>
        <c:crosses val="autoZero"/>
        <c:crossBetween val="between"/>
        <c:majorUnit val="1"/>
      </c:valAx>
      <c:valAx>
        <c:axId val="203928704"/>
        <c:scaling>
          <c:orientation val="minMax"/>
          <c:max val="500"/>
          <c:min val="0"/>
        </c:scaling>
        <c:delete val="0"/>
        <c:axPos val="r"/>
        <c:numFmt formatCode="#,#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3930240"/>
        <c:crosses val="max"/>
        <c:crossBetween val="between"/>
        <c:majorUnit val="100"/>
      </c:valAx>
      <c:dateAx>
        <c:axId val="20393024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2039287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original'!$Y$8:$Y$493</c:f>
              <c:numCache>
                <c:formatCode>#,#00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original'!$AC$8:$AC$493</c:f>
              <c:numCache>
                <c:formatCode>#,#00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original'!$AA$8:$AA$493</c:f>
              <c:numCache>
                <c:formatCode>#,#00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(* #,##0.00_);_(* \(#,##0.00\);_(* &quot;-&quot;??_);_(@_)">
                  <c:v>3.33</c:v>
                </c:pt>
                <c:pt idx="152" formatCode="_(* #,##0.00_);_(* \(#,##0.00\);_(* &quot;-&quot;??_);_(@_)">
                  <c:v>3.58</c:v>
                </c:pt>
                <c:pt idx="153" formatCode="_(* #,##0.00_);_(* \(#,##0.00\);_(* &quot;-&quot;??_);_(@_)">
                  <c:v>3.46</c:v>
                </c:pt>
                <c:pt idx="154" formatCode="_(* #,##0.00_);_(* \(#,##0.00\);_(* &quot;-&quot;??_);_(@_)">
                  <c:v>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39104"/>
        <c:axId val="192240640"/>
      </c:lineChart>
      <c:dateAx>
        <c:axId val="192239104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2406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92240640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23910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</c:numCache>
            </c:numRef>
          </c:cat>
          <c:val>
            <c:numRef>
              <c:f>'Base original'!$AE$8:$AE$493</c:f>
              <c:numCache>
                <c:formatCode>#,#00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51040"/>
        <c:axId val="193365120"/>
      </c:lineChart>
      <c:dateAx>
        <c:axId val="193351040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336512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93365120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3351040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1'!$C$20:$C$493</c:f>
              <c:numCache>
                <c:formatCode>#,#00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8.5142958056983957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78656"/>
        <c:axId val="19348019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2'!$C$20:$C$493</c:f>
              <c:numCache>
                <c:formatCode>#,#00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1.1728610387376222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0384"/>
        <c:axId val="193481728"/>
      </c:lineChart>
      <c:dateAx>
        <c:axId val="193478656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3480192"/>
        <c:crosses val="autoZero"/>
        <c:auto val="0"/>
        <c:lblOffset val="100"/>
        <c:baseTimeUnit val="months"/>
        <c:majorUnit val="4"/>
        <c:majorTimeUnit val="months"/>
      </c:dateAx>
      <c:valAx>
        <c:axId val="193480192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3478656"/>
        <c:crosses val="autoZero"/>
        <c:crossBetween val="midCat"/>
        <c:majorUnit val="4"/>
      </c:valAx>
      <c:valAx>
        <c:axId val="193481728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3520384"/>
        <c:crosses val="max"/>
        <c:crossBetween val="between"/>
        <c:majorUnit val="0.9"/>
      </c:valAx>
      <c:dateAx>
        <c:axId val="1935203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9348172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</c:numCache>
            </c:numRef>
          </c:cat>
          <c:val>
            <c:numRef>
              <c:f>'Base gráficos 1'!$B$19:$B$493</c:f>
              <c:numCache>
                <c:formatCode>#,#00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9.5122317305042827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1248"/>
        <c:axId val="195062784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</c:numCache>
            </c:numRef>
          </c:cat>
          <c:val>
            <c:numRef>
              <c:f>'Base gráficos 2'!$B$19:$B$500</c:f>
              <c:numCache>
                <c:formatCode>#,#00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0.90346900724482282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74304"/>
        <c:axId val="195072768"/>
      </c:lineChart>
      <c:dateAx>
        <c:axId val="195061248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5062784"/>
        <c:crosses val="autoZero"/>
        <c:auto val="0"/>
        <c:lblOffset val="100"/>
        <c:baseTimeUnit val="months"/>
        <c:majorUnit val="4"/>
        <c:majorTimeUnit val="months"/>
      </c:dateAx>
      <c:valAx>
        <c:axId val="195062784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5061248"/>
        <c:crosses val="autoZero"/>
        <c:crossBetween val="midCat"/>
        <c:majorUnit val="4"/>
      </c:valAx>
      <c:valAx>
        <c:axId val="195072768"/>
        <c:scaling>
          <c:orientation val="minMax"/>
          <c:max val="2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5074304"/>
        <c:crosses val="max"/>
        <c:crossBetween val="between"/>
        <c:majorUnit val="1"/>
        <c:minorUnit val="0.2"/>
      </c:valAx>
      <c:dateAx>
        <c:axId val="19507430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950727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</c:numCache>
            </c:numRef>
          </c:cat>
          <c:val>
            <c:numRef>
              <c:f>'Base gráficos 1'!$E$19:$E$493</c:f>
              <c:numCache>
                <c:formatCode>#,#00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9.8574875912008793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98496"/>
        <c:axId val="195100032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</c:numCache>
            </c:numRef>
          </c:cat>
          <c:val>
            <c:numRef>
              <c:f>'Base gráficos 2'!$E$19:$E$500</c:f>
              <c:numCache>
                <c:formatCode>#,#00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-3.5141969353964555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87104"/>
        <c:axId val="196285568"/>
      </c:lineChart>
      <c:dateAx>
        <c:axId val="195098496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5100032"/>
        <c:crosses val="autoZero"/>
        <c:auto val="0"/>
        <c:lblOffset val="100"/>
        <c:baseTimeUnit val="months"/>
        <c:majorUnit val="4"/>
        <c:majorTimeUnit val="months"/>
      </c:dateAx>
      <c:valAx>
        <c:axId val="195100032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5098496"/>
        <c:crosses val="autoZero"/>
        <c:crossBetween val="midCat"/>
        <c:majorUnit val="10"/>
      </c:valAx>
      <c:valAx>
        <c:axId val="196285568"/>
        <c:scaling>
          <c:orientation val="minMax"/>
          <c:max val="12"/>
          <c:min val="-12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6287104"/>
        <c:crosses val="max"/>
        <c:crossBetween val="between"/>
        <c:majorUnit val="6"/>
      </c:valAx>
      <c:dateAx>
        <c:axId val="19628710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962855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</c:numCache>
            </c:numRef>
          </c:cat>
          <c:val>
            <c:numRef>
              <c:f>'Base gráficos 1'!$D$19:$D$493</c:f>
              <c:numCache>
                <c:formatCode>#,#00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9.4945796146326984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13856"/>
        <c:axId val="196315392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</c:numCache>
            </c:numRef>
          </c:cat>
          <c:val>
            <c:numRef>
              <c:f>'Base gráficos 2'!$D$19:$D$200</c:f>
              <c:numCache>
                <c:formatCode>#,#00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0.9987488011651493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22816"/>
        <c:axId val="196321280"/>
      </c:lineChart>
      <c:dateAx>
        <c:axId val="196313856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6315392"/>
        <c:crosses val="autoZero"/>
        <c:auto val="0"/>
        <c:lblOffset val="100"/>
        <c:baseTimeUnit val="months"/>
        <c:majorUnit val="4"/>
        <c:majorTimeUnit val="months"/>
      </c:dateAx>
      <c:valAx>
        <c:axId val="196315392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6313856"/>
        <c:crosses val="autoZero"/>
        <c:crossBetween val="midCat"/>
        <c:majorUnit val="4"/>
      </c:valAx>
      <c:valAx>
        <c:axId val="196321280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6322816"/>
        <c:crosses val="max"/>
        <c:crossBetween val="between"/>
        <c:majorUnit val="0.5"/>
      </c:valAx>
      <c:dateAx>
        <c:axId val="19632281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9632128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1'!$T$20:$T$493</c:f>
              <c:numCache>
                <c:formatCode>#,#00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1'!$U$20:$U$493</c:f>
              <c:numCache>
                <c:formatCode>#,#00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7.1013467739847522</c:v>
                </c:pt>
                <c:pt idx="141">
                  <c:v>7.8014193734600736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1'!$V$20:$V$493</c:f>
              <c:numCache>
                <c:formatCode>#,#00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2.8861778517525232</c:v>
                </c:pt>
                <c:pt idx="141">
                  <c:v>1.8202389938918666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96543616"/>
        <c:axId val="196545152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</c:numCache>
            </c:numRef>
          </c:cat>
          <c:val>
            <c:numRef>
              <c:f>'Base gráficos 1'!$W$20:$W$493</c:f>
              <c:numCache>
                <c:formatCode>#,#00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10.913475674518835</c:v>
                </c:pt>
                <c:pt idx="141">
                  <c:v>10.425853134065903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43616"/>
        <c:axId val="196545152"/>
      </c:lineChart>
      <c:dateAx>
        <c:axId val="196543616"/>
        <c:scaling>
          <c:orientation val="minMax"/>
          <c:max val="43405"/>
          <c:min val="426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654515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6545152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6543616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7.emf"/><Relationship Id="rId5" Type="http://schemas.openxmlformats.org/officeDocument/2006/relationships/chart" Target="../charts/chart5.xml"/><Relationship Id="rId15" Type="http://schemas.openxmlformats.org/officeDocument/2006/relationships/image" Target="../media/image6.emf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5</xdr:col>
      <xdr:colOff>9525</xdr:colOff>
      <xdr:row>89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77</xdr:row>
      <xdr:rowOff>0</xdr:rowOff>
    </xdr:from>
    <xdr:to>
      <xdr:col>10</xdr:col>
      <xdr:colOff>9525</xdr:colOff>
      <xdr:row>89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77</xdr:row>
      <xdr:rowOff>0</xdr:rowOff>
    </xdr:from>
    <xdr:to>
      <xdr:col>15</xdr:col>
      <xdr:colOff>9525</xdr:colOff>
      <xdr:row>89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77</xdr:row>
      <xdr:rowOff>0</xdr:rowOff>
    </xdr:from>
    <xdr:to>
      <xdr:col>20</xdr:col>
      <xdr:colOff>9525</xdr:colOff>
      <xdr:row>89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431800</xdr:colOff>
      <xdr:row>111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97</xdr:row>
      <xdr:rowOff>0</xdr:rowOff>
    </xdr:from>
    <xdr:to>
      <xdr:col>18</xdr:col>
      <xdr:colOff>368300</xdr:colOff>
      <xdr:row>111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97</xdr:row>
      <xdr:rowOff>0</xdr:rowOff>
    </xdr:from>
    <xdr:to>
      <xdr:col>12</xdr:col>
      <xdr:colOff>368300</xdr:colOff>
      <xdr:row>111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134471</xdr:colOff>
      <xdr:row>114</xdr:row>
      <xdr:rowOff>56028</xdr:rowOff>
    </xdr:from>
    <xdr:to>
      <xdr:col>13</xdr:col>
      <xdr:colOff>694765</xdr:colOff>
      <xdr:row>141</xdr:row>
      <xdr:rowOff>129540</xdr:rowOff>
    </xdr:to>
    <xdr:sp macro="" textlink="">
      <xdr:nvSpPr>
        <xdr:cNvPr id="22" name="21 CuadroTexto"/>
        <xdr:cNvSpPr txBox="1"/>
      </xdr:nvSpPr>
      <xdr:spPr>
        <a:xfrm>
          <a:off x="919331" y="17574408"/>
          <a:ext cx="9978614" cy="5011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efectivas y flujos totales efectivos de las operaciones realizadas en el mes por bancos comerciales en la Región Metropolitana.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El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detalle con la participación por plazos y moneda de cada tipo de tasa de interés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Vásquez, correspondiente a la Serie de Estudios Económicos Estadísticos, N° 113, Banco Central de Chile,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julio 2015.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Gráficos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discontinuos implica que no se registraron operaciones para ese mes.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el exterior.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dos últimos períodos corresponden a cifras provisionales.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Velásquez, correspondiente a la Serie de Estudios Económicos Estadísticos, N° 92, Banco Central de Chile, julio 2012.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 los bancos comerciales, de la Superintendencia de Bancos e Instituciones Financieras,  de la Superintendencia de Pensiones, de la Superintendencia de Valores y Seguros; y de la Tesorería General de la República,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tres últimos períodos corresponden a cifras provisionales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      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 correspondiente a la Serie de Estudios Económicos Estadísticos, N°53, Banco Central de Chile, mayo 2006.</a:t>
          </a:r>
        </a:p>
        <a:p>
          <a:pPr marL="228600" marR="1011555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 noProof="0">
              <a:ln>
                <a:noFill/>
              </a:ln>
              <a:solidFill>
                <a:srgbClr val="1A1A1A"/>
              </a:solidFill>
              <a:effectLst/>
              <a:uLnTx/>
              <a:uFillTx/>
              <a:latin typeface="Utsaah"/>
              <a:ea typeface="Calibri"/>
              <a:cs typeface="Times New Roman"/>
            </a:rPr>
            <a:t>Producto de la incorporación de nuevas fuentes de información, las series de M2 y M3 publicadas en octubre de 2017 han sido revisadas  desde enero de 2005 a la fecha, debido a la actualización de los “Depósitos a Plazo (Dp)”. Adicionalmente, se revisaron las series de “Depósitos en Cuenta Corriente (D1)” y “Depósitos y Ahorro a la Vista (Dv + Ahv)”.</a:t>
          </a:r>
          <a:endParaRPr kumimoji="0" lang="es-CL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9</xdr:col>
      <xdr:colOff>133349</xdr:colOff>
      <xdr:row>90</xdr:row>
      <xdr:rowOff>76199</xdr:rowOff>
    </xdr:from>
    <xdr:to>
      <xdr:col>12</xdr:col>
      <xdr:colOff>646338</xdr:colOff>
      <xdr:row>91</xdr:row>
      <xdr:rowOff>47623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88900</xdr:colOff>
      <xdr:row>57</xdr:row>
      <xdr:rowOff>139700</xdr:rowOff>
    </xdr:from>
    <xdr:to>
      <xdr:col>5</xdr:col>
      <xdr:colOff>98425</xdr:colOff>
      <xdr:row>70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177800</xdr:colOff>
      <xdr:row>57</xdr:row>
      <xdr:rowOff>139700</xdr:rowOff>
    </xdr:from>
    <xdr:to>
      <xdr:col>10</xdr:col>
      <xdr:colOff>187325</xdr:colOff>
      <xdr:row>70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431800</xdr:colOff>
      <xdr:row>57</xdr:row>
      <xdr:rowOff>139700</xdr:rowOff>
    </xdr:from>
    <xdr:to>
      <xdr:col>15</xdr:col>
      <xdr:colOff>441325</xdr:colOff>
      <xdr:row>70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177800</xdr:colOff>
      <xdr:row>57</xdr:row>
      <xdr:rowOff>114300</xdr:rowOff>
    </xdr:from>
    <xdr:to>
      <xdr:col>20</xdr:col>
      <xdr:colOff>187325</xdr:colOff>
      <xdr:row>70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312962</xdr:colOff>
      <xdr:row>71</xdr:row>
      <xdr:rowOff>105925</xdr:rowOff>
    </xdr:from>
    <xdr:to>
      <xdr:col>11</xdr:col>
      <xdr:colOff>685589</xdr:colOff>
      <xdr:row>73</xdr:row>
      <xdr:rowOff>76200</xdr:rowOff>
    </xdr:to>
    <xdr:grpSp>
      <xdr:nvGrpSpPr>
        <xdr:cNvPr id="6" name="5 Grupo"/>
        <xdr:cNvGrpSpPr/>
      </xdr:nvGrpSpPr>
      <xdr:grpSpPr>
        <a:xfrm>
          <a:off x="7445282" y="13486645"/>
          <a:ext cx="1957587" cy="336035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showGridLines="0" zoomScale="70" zoomScaleNormal="70" workbookViewId="0">
      <pane xSplit="1" ySplit="7" topLeftCell="BC146" activePane="bottomRight" state="frozen"/>
      <selection activeCell="J167" sqref="J167"/>
      <selection pane="topRight" activeCell="J167" sqref="J167"/>
      <selection pane="bottomLeft" activeCell="J167" sqref="J167"/>
      <selection pane="bottomRight" activeCell="BL163" sqref="BL163"/>
    </sheetView>
  </sheetViews>
  <sheetFormatPr baseColWidth="10" defaultColWidth="11.44140625" defaultRowHeight="14.4" x14ac:dyDescent="0.3"/>
  <cols>
    <col min="1" max="1" width="11.44140625" style="1"/>
    <col min="2" max="6" width="13" style="2" customWidth="1"/>
    <col min="7" max="9" width="11.77734375" style="2" bestFit="1" customWidth="1"/>
    <col min="10" max="12" width="11.77734375" style="2" customWidth="1"/>
    <col min="13" max="13" width="11.77734375" style="2" bestFit="1" customWidth="1"/>
    <col min="14" max="15" width="11.77734375" style="2" customWidth="1"/>
    <col min="16" max="16" width="11.77734375" style="2" bestFit="1" customWidth="1"/>
    <col min="17" max="18" width="11.5546875" style="2" bestFit="1" customWidth="1"/>
    <col min="19" max="20" width="11.5546875" style="2" customWidth="1"/>
    <col min="21" max="21" width="11.5546875" style="2" bestFit="1" customWidth="1"/>
    <col min="22" max="23" width="11.5546875" style="2" customWidth="1"/>
    <col min="24" max="27" width="11.5546875" style="2" bestFit="1" customWidth="1"/>
    <col min="28" max="29" width="11.5546875" style="2" customWidth="1"/>
    <col min="30" max="30" width="11.5546875" style="2" bestFit="1" customWidth="1"/>
    <col min="31" max="32" width="14.21875" style="2" customWidth="1"/>
    <col min="33" max="34" width="11.77734375" style="2" bestFit="1" customWidth="1"/>
    <col min="35" max="39" width="11.5546875" style="2" bestFit="1" customWidth="1"/>
    <col min="40" max="40" width="11.77734375" style="2" bestFit="1" customWidth="1"/>
    <col min="41" max="41" width="11.5546875" style="2" bestFit="1" customWidth="1"/>
    <col min="42" max="42" width="11.77734375" style="2" bestFit="1" customWidth="1"/>
    <col min="43" max="45" width="11.5546875" style="2" bestFit="1" customWidth="1"/>
    <col min="46" max="46" width="11.77734375" style="2" bestFit="1" customWidth="1"/>
    <col min="47" max="47" width="11.5546875" style="2" bestFit="1" customWidth="1"/>
    <col min="48" max="49" width="12.44140625" style="2" bestFit="1" customWidth="1"/>
    <col min="50" max="55" width="11.5546875" style="2" bestFit="1" customWidth="1"/>
    <col min="56" max="56" width="11.5546875" style="2" customWidth="1"/>
    <col min="57" max="64" width="15.77734375" style="2" customWidth="1"/>
    <col min="65" max="16384" width="11.44140625" style="2"/>
  </cols>
  <sheetData>
    <row r="1" spans="1:64" ht="33" customHeight="1" x14ac:dyDescent="0.45">
      <c r="B1" s="109" t="s">
        <v>130</v>
      </c>
      <c r="C1" s="109"/>
      <c r="D1" s="109"/>
      <c r="E1" s="109"/>
      <c r="F1" s="109"/>
      <c r="G1" s="112" t="s">
        <v>131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13"/>
      <c r="AF1" s="114"/>
      <c r="AG1" s="119" t="s">
        <v>132</v>
      </c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49"/>
      <c r="BE1" s="109" t="s">
        <v>150</v>
      </c>
      <c r="BF1" s="109"/>
      <c r="BG1" s="109"/>
      <c r="BH1" s="109"/>
      <c r="BI1" s="109"/>
      <c r="BJ1" s="109"/>
      <c r="BK1" s="109"/>
      <c r="BL1" s="109"/>
    </row>
    <row r="2" spans="1:64" s="4" customFormat="1" ht="18.75" customHeight="1" x14ac:dyDescent="0.3">
      <c r="A2" s="3"/>
      <c r="B2" s="115" t="s">
        <v>44</v>
      </c>
      <c r="C2" s="115"/>
      <c r="D2" s="115"/>
      <c r="E2" s="115"/>
      <c r="F2" s="115"/>
      <c r="G2" s="116" t="s">
        <v>92</v>
      </c>
      <c r="H2" s="117"/>
      <c r="I2" s="115"/>
      <c r="J2" s="115"/>
      <c r="K2" s="115"/>
      <c r="L2" s="115"/>
      <c r="M2" s="115"/>
      <c r="N2" s="115"/>
      <c r="O2" s="115"/>
      <c r="P2" s="115"/>
      <c r="Q2" s="98" t="s">
        <v>141</v>
      </c>
      <c r="R2" s="115"/>
      <c r="S2" s="115"/>
      <c r="T2" s="115"/>
      <c r="U2" s="115"/>
      <c r="V2" s="115"/>
      <c r="W2" s="115"/>
      <c r="X2" s="99"/>
      <c r="Y2" s="116" t="s">
        <v>140</v>
      </c>
      <c r="Z2" s="117"/>
      <c r="AA2" s="115"/>
      <c r="AB2" s="115"/>
      <c r="AC2" s="115"/>
      <c r="AD2" s="115"/>
      <c r="AE2" s="98" t="s">
        <v>95</v>
      </c>
      <c r="AF2" s="99"/>
      <c r="AG2" s="115" t="s">
        <v>37</v>
      </c>
      <c r="AH2" s="115"/>
      <c r="AI2" s="115"/>
      <c r="AJ2" s="115"/>
      <c r="AK2" s="99"/>
      <c r="AL2" s="98" t="s">
        <v>38</v>
      </c>
      <c r="AM2" s="115"/>
      <c r="AN2" s="115"/>
      <c r="AO2" s="115"/>
      <c r="AP2" s="115"/>
      <c r="AQ2" s="115"/>
      <c r="AR2" s="99"/>
      <c r="AS2" s="98" t="s">
        <v>41</v>
      </c>
      <c r="AT2" s="115"/>
      <c r="AU2" s="115"/>
      <c r="AV2" s="115"/>
      <c r="AW2" s="115"/>
      <c r="AX2" s="115"/>
      <c r="AY2" s="115"/>
      <c r="AZ2" s="115"/>
      <c r="BA2" s="115"/>
      <c r="BB2" s="115"/>
      <c r="BC2" s="99"/>
      <c r="BD2" s="50"/>
      <c r="BE2" s="110" t="s">
        <v>69</v>
      </c>
      <c r="BF2" s="111"/>
      <c r="BG2" s="110" t="s">
        <v>70</v>
      </c>
      <c r="BH2" s="111"/>
      <c r="BI2" s="110" t="s">
        <v>71</v>
      </c>
      <c r="BJ2" s="111"/>
      <c r="BK2" s="110" t="s">
        <v>72</v>
      </c>
      <c r="BL2" s="111"/>
    </row>
    <row r="3" spans="1:64" s="4" customFormat="1" ht="55.2" x14ac:dyDescent="0.3">
      <c r="A3" s="3"/>
      <c r="B3" s="41" t="s">
        <v>99</v>
      </c>
      <c r="C3" s="41" t="s">
        <v>42</v>
      </c>
      <c r="D3" s="41" t="s">
        <v>36</v>
      </c>
      <c r="E3" s="41" t="s">
        <v>114</v>
      </c>
      <c r="F3" s="44" t="s">
        <v>43</v>
      </c>
      <c r="G3" s="94" t="s">
        <v>135</v>
      </c>
      <c r="H3" s="95"/>
      <c r="I3" s="94" t="s">
        <v>142</v>
      </c>
      <c r="J3" s="100"/>
      <c r="K3" s="100" t="s">
        <v>143</v>
      </c>
      <c r="L3" s="100"/>
      <c r="M3" s="100" t="s">
        <v>144</v>
      </c>
      <c r="N3" s="100"/>
      <c r="O3" s="100" t="s">
        <v>145</v>
      </c>
      <c r="P3" s="95"/>
      <c r="Q3" s="96" t="s">
        <v>138</v>
      </c>
      <c r="R3" s="97"/>
      <c r="S3" s="94" t="s">
        <v>146</v>
      </c>
      <c r="T3" s="100"/>
      <c r="U3" s="100" t="s">
        <v>144</v>
      </c>
      <c r="V3" s="100"/>
      <c r="W3" s="100" t="s">
        <v>145</v>
      </c>
      <c r="X3" s="95"/>
      <c r="Y3" s="94" t="s">
        <v>139</v>
      </c>
      <c r="Z3" s="95"/>
      <c r="AA3" s="94" t="s">
        <v>147</v>
      </c>
      <c r="AB3" s="100"/>
      <c r="AC3" s="100" t="s">
        <v>148</v>
      </c>
      <c r="AD3" s="95"/>
      <c r="AE3" s="43"/>
      <c r="AF3" s="42"/>
      <c r="AG3" s="41" t="s">
        <v>46</v>
      </c>
      <c r="AH3" s="41" t="s">
        <v>47</v>
      </c>
      <c r="AI3" s="41" t="s">
        <v>48</v>
      </c>
      <c r="AJ3" s="41" t="s">
        <v>49</v>
      </c>
      <c r="AK3" s="42" t="s">
        <v>37</v>
      </c>
      <c r="AL3" s="43" t="s">
        <v>50</v>
      </c>
      <c r="AM3" s="41" t="s">
        <v>51</v>
      </c>
      <c r="AN3" s="41" t="s">
        <v>52</v>
      </c>
      <c r="AO3" s="41" t="s">
        <v>53</v>
      </c>
      <c r="AP3" s="41" t="s">
        <v>54</v>
      </c>
      <c r="AQ3" s="41" t="s">
        <v>55</v>
      </c>
      <c r="AR3" s="42" t="s">
        <v>38</v>
      </c>
      <c r="AS3" s="43" t="s">
        <v>56</v>
      </c>
      <c r="AT3" s="41" t="s">
        <v>57</v>
      </c>
      <c r="AU3" s="41" t="s">
        <v>58</v>
      </c>
      <c r="AV3" s="41" t="s">
        <v>39</v>
      </c>
      <c r="AW3" s="41" t="s">
        <v>40</v>
      </c>
      <c r="AX3" s="41" t="s">
        <v>59</v>
      </c>
      <c r="AY3" s="41" t="s">
        <v>60</v>
      </c>
      <c r="AZ3" s="41" t="s">
        <v>61</v>
      </c>
      <c r="BA3" s="41" t="s">
        <v>62</v>
      </c>
      <c r="BB3" s="41" t="s">
        <v>63</v>
      </c>
      <c r="BC3" s="42" t="s">
        <v>41</v>
      </c>
      <c r="BD3" s="51"/>
      <c r="BE3" s="86" t="s">
        <v>69</v>
      </c>
      <c r="BF3" s="87"/>
      <c r="BG3" s="86" t="s">
        <v>70</v>
      </c>
      <c r="BH3" s="87"/>
      <c r="BI3" s="88" t="s">
        <v>71</v>
      </c>
      <c r="BJ3" s="89"/>
      <c r="BK3" s="86" t="s">
        <v>72</v>
      </c>
      <c r="BL3" s="45"/>
    </row>
    <row r="4" spans="1:64" s="4" customFormat="1" x14ac:dyDescent="0.3">
      <c r="A4" s="3"/>
      <c r="B4" s="41"/>
      <c r="C4" s="41"/>
      <c r="D4" s="41"/>
      <c r="E4" s="41"/>
      <c r="F4" s="41"/>
      <c r="G4" s="43" t="s">
        <v>136</v>
      </c>
      <c r="H4" s="41" t="s">
        <v>137</v>
      </c>
      <c r="I4" s="43" t="s">
        <v>136</v>
      </c>
      <c r="J4" s="41" t="s">
        <v>137</v>
      </c>
      <c r="K4" s="41" t="s">
        <v>136</v>
      </c>
      <c r="L4" s="41" t="s">
        <v>137</v>
      </c>
      <c r="M4" s="41" t="s">
        <v>136</v>
      </c>
      <c r="N4" s="41" t="s">
        <v>137</v>
      </c>
      <c r="O4" s="41" t="s">
        <v>136</v>
      </c>
      <c r="P4" s="41" t="s">
        <v>137</v>
      </c>
      <c r="Q4" s="43" t="s">
        <v>136</v>
      </c>
      <c r="R4" s="42" t="s">
        <v>137</v>
      </c>
      <c r="S4" s="41" t="s">
        <v>136</v>
      </c>
      <c r="T4" s="41" t="s">
        <v>137</v>
      </c>
      <c r="U4" s="41" t="s">
        <v>136</v>
      </c>
      <c r="V4" s="41" t="s">
        <v>137</v>
      </c>
      <c r="W4" s="41" t="s">
        <v>136</v>
      </c>
      <c r="X4" s="42" t="s">
        <v>137</v>
      </c>
      <c r="Y4" s="43" t="s">
        <v>136</v>
      </c>
      <c r="Z4" s="42" t="s">
        <v>137</v>
      </c>
      <c r="AA4" s="41" t="s">
        <v>136</v>
      </c>
      <c r="AB4" s="41" t="s">
        <v>137</v>
      </c>
      <c r="AC4" s="41" t="s">
        <v>136</v>
      </c>
      <c r="AD4" s="41" t="s">
        <v>137</v>
      </c>
      <c r="AE4" s="43" t="s">
        <v>136</v>
      </c>
      <c r="AF4" s="42" t="s">
        <v>137</v>
      </c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2"/>
      <c r="BD4" s="51"/>
      <c r="BE4" s="43" t="s">
        <v>136</v>
      </c>
      <c r="BF4" s="42" t="s">
        <v>137</v>
      </c>
      <c r="BG4" s="43" t="s">
        <v>136</v>
      </c>
      <c r="BH4" s="42" t="s">
        <v>137</v>
      </c>
      <c r="BI4" s="43" t="s">
        <v>136</v>
      </c>
      <c r="BJ4" s="42" t="s">
        <v>137</v>
      </c>
      <c r="BK4" s="43" t="s">
        <v>136</v>
      </c>
      <c r="BL4" s="42" t="s">
        <v>137</v>
      </c>
    </row>
    <row r="5" spans="1:64" s="4" customFormat="1" ht="15" customHeight="1" x14ac:dyDescent="0.3">
      <c r="A5" s="3"/>
      <c r="B5" s="101" t="s">
        <v>115</v>
      </c>
      <c r="C5" s="102"/>
      <c r="D5" s="102"/>
      <c r="E5" s="102"/>
      <c r="F5" s="103"/>
      <c r="G5" s="101" t="s">
        <v>149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3"/>
      <c r="AG5" s="101" t="s">
        <v>115</v>
      </c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3"/>
      <c r="BE5" s="101" t="s">
        <v>116</v>
      </c>
      <c r="BF5" s="102"/>
      <c r="BG5" s="102"/>
      <c r="BH5" s="102"/>
      <c r="BI5" s="102"/>
      <c r="BJ5" s="102"/>
      <c r="BK5" s="102"/>
      <c r="BL5" s="103"/>
    </row>
    <row r="6" spans="1:64" s="4" customFormat="1" ht="15" customHeight="1" x14ac:dyDescent="0.3">
      <c r="A6" s="3"/>
      <c r="B6" s="104" t="s">
        <v>103</v>
      </c>
      <c r="C6" s="105"/>
      <c r="D6" s="105"/>
      <c r="E6" s="105"/>
      <c r="F6" s="106"/>
      <c r="G6" s="107" t="s">
        <v>101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8"/>
      <c r="AG6" s="104" t="s">
        <v>101</v>
      </c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6"/>
      <c r="BE6" s="104" t="s">
        <v>101</v>
      </c>
      <c r="BF6" s="105"/>
      <c r="BG6" s="105"/>
      <c r="BH6" s="105"/>
      <c r="BI6" s="105"/>
      <c r="BJ6" s="105"/>
      <c r="BK6" s="105"/>
      <c r="BL6" s="106"/>
    </row>
    <row r="7" spans="1:64" s="5" customFormat="1" x14ac:dyDescent="0.3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172</v>
      </c>
      <c r="I7" s="7" t="s">
        <v>185</v>
      </c>
      <c r="J7" s="7" t="s">
        <v>182</v>
      </c>
      <c r="K7" s="7" t="s">
        <v>184</v>
      </c>
      <c r="L7" s="7" t="s">
        <v>181</v>
      </c>
      <c r="M7" s="7" t="s">
        <v>124</v>
      </c>
      <c r="N7" s="7" t="s">
        <v>179</v>
      </c>
      <c r="O7" s="7" t="s">
        <v>125</v>
      </c>
      <c r="P7" s="7" t="s">
        <v>180</v>
      </c>
      <c r="Q7" s="18" t="s">
        <v>6</v>
      </c>
      <c r="R7" s="21" t="s">
        <v>170</v>
      </c>
      <c r="S7" s="7" t="s">
        <v>183</v>
      </c>
      <c r="T7" s="7" t="s">
        <v>176</v>
      </c>
      <c r="U7" s="7" t="s">
        <v>126</v>
      </c>
      <c r="V7" s="7" t="s">
        <v>174</v>
      </c>
      <c r="W7" s="7" t="s">
        <v>127</v>
      </c>
      <c r="X7" s="7" t="s">
        <v>175</v>
      </c>
      <c r="Y7" s="18" t="s">
        <v>7</v>
      </c>
      <c r="Z7" s="21" t="s">
        <v>171</v>
      </c>
      <c r="AA7" s="7" t="s">
        <v>128</v>
      </c>
      <c r="AB7" s="7" t="s">
        <v>177</v>
      </c>
      <c r="AC7" s="7" t="s">
        <v>129</v>
      </c>
      <c r="AD7" s="7" t="s">
        <v>178</v>
      </c>
      <c r="AE7" s="18" t="s">
        <v>8</v>
      </c>
      <c r="AF7" s="21" t="s">
        <v>173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6"/>
      <c r="BE7" s="18" t="s">
        <v>9</v>
      </c>
      <c r="BF7" s="17" t="s">
        <v>167</v>
      </c>
      <c r="BG7" s="17" t="s">
        <v>10</v>
      </c>
      <c r="BH7" s="17" t="s">
        <v>168</v>
      </c>
      <c r="BI7" s="17" t="s">
        <v>11</v>
      </c>
      <c r="BJ7" s="17" t="s">
        <v>166</v>
      </c>
      <c r="BK7" s="17" t="s">
        <v>12</v>
      </c>
      <c r="BL7" s="21" t="s">
        <v>169</v>
      </c>
    </row>
    <row r="8" spans="1:64" s="5" customFormat="1" x14ac:dyDescent="0.3">
      <c r="A8" s="20">
        <v>38718</v>
      </c>
      <c r="B8" s="53">
        <f>[1]!FAMEData(B7, "2006", "2018", 0,"Monthly", "Down", "No Heading", "Normal")</f>
        <v>25877.188999999998</v>
      </c>
      <c r="C8" s="53">
        <f>[1]!FAMEData(C7, "2006", "2018", 0,"Monthly", "Down", "No Heading", "Normal")</f>
        <v>5571.0029999999997</v>
      </c>
      <c r="D8" s="53">
        <f>[1]!FAMEData(D7, "2006", "2018", 0,"Monthly", "Down", "No Heading", "Normal")</f>
        <v>9317.4879999999994</v>
      </c>
      <c r="E8" s="54">
        <f>[1]!FAMEData(E7, "2006", "2018", 0,"Monthly", "Down", "No Heading", "Normal")</f>
        <v>3905.4259999999999</v>
      </c>
      <c r="F8" s="53">
        <f>[1]!FAMEData(F7, "2006", "2018", 0,"Monthly", "Down", "No Heading", "Normal")</f>
        <v>44671.106</v>
      </c>
      <c r="G8" s="15">
        <f>[1]!FAMEData(G7, "2006", "2018", 0,"Monthly", "Down", "No Heading", "Normal")</f>
        <v>26.840105511345499</v>
      </c>
      <c r="H8" s="9" t="str">
        <f>[1]!FAMEData(H7, "2006", "2018", 0,"Monthly", "Down", "No Heading", "Normal")</f>
        <v/>
      </c>
      <c r="I8" s="12" t="str">
        <f>[1]!FAMEData(I7, "2006", "2018", 0,"Monthly", "Down", "No Heading", "Normal")</f>
        <v/>
      </c>
      <c r="J8" s="12" t="str">
        <f>[1]!FAMEData(J7, "2006", "2018", 0,"Monthly", "Down", "No Heading", "Normal")</f>
        <v/>
      </c>
      <c r="K8" s="12" t="str">
        <f>[1]!FAMEData(K7, "2006", "2018", 0,"Monthly", "Down", "No Heading", "Normal")</f>
        <v/>
      </c>
      <c r="L8" s="12" t="str">
        <f>[1]!FAMEData(L7, "2006", "2018", 0,"Monthly", "Down", "No Heading", "Normal")</f>
        <v/>
      </c>
      <c r="M8" s="53" t="str">
        <f>[1]!FAMEData(M7, "2006", "2018", 0,"Monthly", "Down", "No Heading", "Normal")</f>
        <v/>
      </c>
      <c r="N8" s="53" t="str">
        <f>[1]!FAMEData(N7, "2006", "2018", 0,"Monthly", "Down", "No Heading", "Normal")</f>
        <v/>
      </c>
      <c r="O8" s="53" t="str">
        <f>[1]!FAMEData(O7, "2006", "2018", 0,"Monthly", "Down", "No Heading", "Normal")</f>
        <v/>
      </c>
      <c r="P8" s="53" t="str">
        <f>[1]!FAMEData(P7, "2006", "2018", 0,"Monthly", "Down", "No Heading", "Normal")</f>
        <v/>
      </c>
      <c r="Q8" s="15">
        <f>[1]!FAMEData(Q7, "2006", "2018", 0,"Monthly", "Down", "No Heading", "Normal")</f>
        <v>10.2731725726366</v>
      </c>
      <c r="R8" s="9" t="str">
        <f>[1]!FAMEData(R7, "2006", "2018", 0,"Monthly", "Down", "No Heading", "Normal")</f>
        <v/>
      </c>
      <c r="S8" s="12" t="str">
        <f>[1]!FAMEData(S7, "2006", "2018", 0,"Monthly", "Down", "No Heading", "Normal")</f>
        <v/>
      </c>
      <c r="T8" s="12" t="str">
        <f>[1]!FAMEData(T7, "2006", "2018", 0,"Monthly", "Down", "No Heading", "Normal")</f>
        <v/>
      </c>
      <c r="U8" s="53" t="str">
        <f>[1]!FAMEData(U7, "2006", "2018", 0,"Monthly", "Down", "No Heading", "Normal")</f>
        <v/>
      </c>
      <c r="V8" s="53" t="str">
        <f>[1]!FAMEData(V7, "2006", "2018", 0,"Monthly", "Down", "No Heading", "Normal")</f>
        <v/>
      </c>
      <c r="W8" s="53" t="str">
        <f>[1]!FAMEData(W7, "2006", "2018", 0,"Monthly", "Down", "No Heading", "Normal")</f>
        <v/>
      </c>
      <c r="X8" s="53" t="str">
        <f>[1]!FAMEData(X7, "2006", "2018", 0,"Monthly", "Down", "No Heading", "Normal")</f>
        <v/>
      </c>
      <c r="Y8" s="15">
        <f>[1]!FAMEData(Y7, "2006", "2018", 0,"Monthly", "Down", "No Heading", "Normal")</f>
        <v>5.28923438819597</v>
      </c>
      <c r="Z8" s="9" t="str">
        <f>[1]!FAMEData(Z7, "2006", "2018", 0,"Monthly", "Down", "No Heading", "Normal")</f>
        <v/>
      </c>
      <c r="AA8" s="53" t="str">
        <f>[1]!FAMEData(AA7, "2006", "2018", 0,"Monthly", "Down", "No Heading", "Normal")</f>
        <v/>
      </c>
      <c r="AB8" s="53" t="str">
        <f>[1]!FAMEData(AB7, "2006", "2018", 0,"Monthly", "Down", "No Heading", "Normal")</f>
        <v/>
      </c>
      <c r="AC8" s="53" t="str">
        <f>[1]!FAMEData(AC7, "2006", "2018", 0,"Monthly", "Down", "No Heading", "Normal")</f>
        <v/>
      </c>
      <c r="AD8" s="53" t="str">
        <f>[1]!FAMEData(AD7, "2006", "2018", 0,"Monthly", "Down", "No Heading", "Normal")</f>
        <v/>
      </c>
      <c r="AE8" s="15">
        <f>[1]!FAMEData(AE7, "2006", "2018", 0,"Monthly", "Down", "No Heading", "Normal")</f>
        <v>5.31</v>
      </c>
      <c r="AF8" s="9" t="str">
        <f>[1]!FAMEData(AF7, "2006", "2018", 0,"Monthly", "Down", "No Heading", "Normal")</f>
        <v/>
      </c>
      <c r="AG8" s="53">
        <f>[1]!FAMEData(AG7, "2006", "2018", 0,"Monthly", "Down", "No Heading", "Normal")</f>
        <v>2757.7020000000002</v>
      </c>
      <c r="AH8" s="53">
        <f>[1]!FAMEData(AH7, "2006", "2018", 0,"Monthly", "Down", "No Heading", "Normal")</f>
        <v>1694</v>
      </c>
      <c r="AI8" s="53">
        <f>[1]!FAMEData(AI7, "2006", "2018", 0,"Monthly", "Down", "No Heading", "Normal")</f>
        <v>4523.3099999999995</v>
      </c>
      <c r="AJ8" s="53">
        <f>[1]!FAMEData(AJ7, "2006", "2018", 0,"Monthly", "Down", "No Heading", "Normal")</f>
        <v>1360.3000000000002</v>
      </c>
      <c r="AK8" s="54">
        <f>[1]!FAMEData(AK7, "2006", "2018", 0,"Monthly", "Down", "No Heading", "Normal")</f>
        <v>7577.61</v>
      </c>
      <c r="AL8" s="53">
        <f>[1]!FAMEData(AL7, "2006", "2018", 0,"Monthly", "Down", "No Heading", "Normal")</f>
        <v>23131.487499999999</v>
      </c>
      <c r="AM8" s="53">
        <f>[1]!FAMEData(AM7, "2006", "2018", 0,"Monthly", "Down", "No Heading", "Normal")</f>
        <v>2244.9699999999998</v>
      </c>
      <c r="AN8" s="53">
        <f>[1]!FAMEData(AN7, "2006", "2018", 0,"Monthly", "Down", "No Heading", "Normal")</f>
        <v>3330.57</v>
      </c>
      <c r="AO8" s="53">
        <f>[1]!FAMEData(AO7, "2006", "2018", 0,"Monthly", "Down", "No Heading", "Normal")</f>
        <v>110.16</v>
      </c>
      <c r="AP8" s="53">
        <f>[1]!FAMEData(AP7, "2006", "2018", 0,"Monthly", "Down", "No Heading", "Normal")</f>
        <v>3111.66</v>
      </c>
      <c r="AQ8" s="53">
        <f>[1]!FAMEData(AQ7, "2006", "2018", 0,"Monthly", "Down", "No Heading", "Normal")</f>
        <v>8.4700000000000006</v>
      </c>
      <c r="AR8" s="54">
        <f>[1]!FAMEData(AR7, "2006", "2018", 0,"Monthly", "Down", "No Heading", "Normal")</f>
        <v>33274.667500000003</v>
      </c>
      <c r="AS8" s="53">
        <f>[1]!FAMEData(AS7, "2006", "2018", 0,"Monthly", "Down", "No Heading", "Normal")</f>
        <v>3263.92</v>
      </c>
      <c r="AT8" s="53">
        <f>[1]!FAMEData(AT7, "2006", "2018", 0,"Monthly", "Down", "No Heading", "Normal")</f>
        <v>6603.07</v>
      </c>
      <c r="AU8" s="53">
        <f>[1]!FAMEData(AU7, "2006", "2018", 0,"Monthly", "Down", "No Heading", "Normal")</f>
        <v>1040.99</v>
      </c>
      <c r="AV8" s="53">
        <f>[1]!FAMEData(AV7, "2006", "2018", 0,"Monthly", "Down", "No Heading", "Normal")</f>
        <v>4253.96</v>
      </c>
      <c r="AW8" s="53">
        <f>[1]!FAMEData(AW7, "2006", "2018", 0,"Monthly", "Down", "No Heading", "Normal")</f>
        <v>352.74</v>
      </c>
      <c r="AX8" s="53">
        <f>[1]!FAMEData(AX7, "2006", "2018", 0,"Monthly", "Down", "No Heading", "Normal")</f>
        <v>8243.9500000000007</v>
      </c>
      <c r="AY8" s="53">
        <f>[1]!FAMEData(AY7, "2006", "2018", 0,"Monthly", "Down", "No Heading", "Normal")</f>
        <v>3443.76</v>
      </c>
      <c r="AZ8" s="53">
        <f>[1]!FAMEData(AZ7, "2006", "2018", 0,"Monthly", "Down", "No Heading", "Normal")</f>
        <v>408.65</v>
      </c>
      <c r="BA8" s="53">
        <f>[1]!FAMEData(BA7, "2006", "2018", 0,"Monthly", "Down", "No Heading", "Normal")</f>
        <v>2312.86</v>
      </c>
      <c r="BB8" s="53">
        <f>[1]!FAMEData(BB7, "2006", "2018", 0,"Monthly", "Down", "No Heading", "Normal")</f>
        <v>161.41</v>
      </c>
      <c r="BC8" s="54">
        <f>[1]!FAMEData(BC7, "2006", "2018", 0,"Monthly", "Down", "No Heading", "Normal")</f>
        <v>58411.4375</v>
      </c>
      <c r="BD8" s="6"/>
      <c r="BE8" s="15">
        <f>[1]!FAMEData(BE7, "2006", "2018", 0,"Monthly", "Down", "No Heading", "Normal")</f>
        <v>4.92</v>
      </c>
      <c r="BF8" s="12" t="str">
        <f>[1]!FAMEData(BF7, "2006", "2018", 0,"Monthly", "Down", "No Heading", "Normal")</f>
        <v/>
      </c>
      <c r="BG8" s="15">
        <f>[1]!FAMEData(BG7, "2006", "2018", 0,"Monthly", "Down", "No Heading", "Normal")</f>
        <v>5.52</v>
      </c>
      <c r="BH8" s="12" t="str">
        <f>[1]!FAMEData(BH7, "2006", "2018", 0,"Monthly", "Down", "No Heading", "Normal")</f>
        <v/>
      </c>
      <c r="BI8" s="15">
        <f>[1]!FAMEData(BI7, "2006", "2018", 0,"Monthly", "Down", "No Heading", "Normal")</f>
        <v>6.24</v>
      </c>
      <c r="BJ8" s="12" t="str">
        <f>[1]!FAMEData(BJ7, "2006", "2018", 0,"Monthly", "Down", "No Heading", "Normal")</f>
        <v/>
      </c>
      <c r="BK8" s="15">
        <f>[1]!FAMEData(BK7, "2006", "2018", 0,"Monthly", "Down", "No Heading", "Normal")</f>
        <v>6.36</v>
      </c>
      <c r="BL8" s="9" t="str">
        <f>[1]!FAMEData(BL7, "2006", "2018", 0,"Monthly", "Down", "No Heading", "Normal")</f>
        <v/>
      </c>
    </row>
    <row r="9" spans="1:64" s="5" customFormat="1" x14ac:dyDescent="0.3">
      <c r="A9" s="19">
        <v>38749</v>
      </c>
      <c r="B9" s="53">
        <v>25995.919000000002</v>
      </c>
      <c r="C9" s="53">
        <v>5649.9009999999998</v>
      </c>
      <c r="D9" s="53">
        <v>9409.7510000000002</v>
      </c>
      <c r="E9" s="54">
        <v>3971.4110000000001</v>
      </c>
      <c r="F9" s="53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3">
        <v>2800.7710000000002</v>
      </c>
      <c r="AH9" s="53">
        <v>1718.6</v>
      </c>
      <c r="AI9" s="53">
        <v>4534.7425000000003</v>
      </c>
      <c r="AJ9" s="53">
        <v>1295.0274999999988</v>
      </c>
      <c r="AK9" s="54">
        <v>7548.369999999999</v>
      </c>
      <c r="AL9" s="53">
        <v>23439.305499999999</v>
      </c>
      <c r="AM9" s="53">
        <v>2237.5500000000002</v>
      </c>
      <c r="AN9" s="53">
        <v>3233.72</v>
      </c>
      <c r="AO9" s="53">
        <v>123.01</v>
      </c>
      <c r="AP9" s="53">
        <v>3034.93</v>
      </c>
      <c r="AQ9" s="53">
        <v>5.84</v>
      </c>
      <c r="AR9" s="54">
        <v>33541.1855</v>
      </c>
      <c r="AS9" s="53">
        <v>3379.45</v>
      </c>
      <c r="AT9" s="53">
        <v>6469.58</v>
      </c>
      <c r="AU9" s="53">
        <v>1053.0899999999999</v>
      </c>
      <c r="AV9" s="53">
        <v>4269.9799999999996</v>
      </c>
      <c r="AW9" s="53">
        <v>358.48</v>
      </c>
      <c r="AX9" s="53">
        <v>8174.45</v>
      </c>
      <c r="AY9" s="53">
        <v>3670.98</v>
      </c>
      <c r="AZ9" s="53">
        <v>420.38</v>
      </c>
      <c r="BA9" s="53">
        <v>2365.2199999999998</v>
      </c>
      <c r="BB9" s="53">
        <v>163.97</v>
      </c>
      <c r="BC9" s="54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 x14ac:dyDescent="0.3">
      <c r="A10" s="19">
        <v>38777</v>
      </c>
      <c r="B10" s="53">
        <v>26532.268</v>
      </c>
      <c r="C10" s="53">
        <v>5831.4129999999996</v>
      </c>
      <c r="D10" s="53">
        <v>9540.0669999999991</v>
      </c>
      <c r="E10" s="54">
        <v>4086.0120000000002</v>
      </c>
      <c r="F10" s="53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3">
        <v>2897.087</v>
      </c>
      <c r="AH10" s="53">
        <v>1708.3</v>
      </c>
      <c r="AI10" s="53">
        <v>4530.39725</v>
      </c>
      <c r="AJ10" s="53">
        <v>1300.88275</v>
      </c>
      <c r="AK10" s="54">
        <v>7539.58</v>
      </c>
      <c r="AL10" s="53">
        <v>23947.409</v>
      </c>
      <c r="AM10" s="53">
        <v>2238.86</v>
      </c>
      <c r="AN10" s="53">
        <v>3752.51</v>
      </c>
      <c r="AO10" s="53">
        <v>127.13</v>
      </c>
      <c r="AP10" s="53">
        <v>3546.99</v>
      </c>
      <c r="AQ10" s="53">
        <v>6.15</v>
      </c>
      <c r="AR10" s="54">
        <v>34052.349000000009</v>
      </c>
      <c r="AS10" s="53">
        <v>3311.26</v>
      </c>
      <c r="AT10" s="53">
        <v>6343.46</v>
      </c>
      <c r="AU10" s="53">
        <v>1063.27</v>
      </c>
      <c r="AV10" s="53">
        <v>4348.74</v>
      </c>
      <c r="AW10" s="53">
        <v>354.14</v>
      </c>
      <c r="AX10" s="53">
        <v>8242.23</v>
      </c>
      <c r="AY10" s="53">
        <v>3777.33</v>
      </c>
      <c r="AZ10" s="53">
        <v>430.6</v>
      </c>
      <c r="BA10" s="53">
        <v>2420.59</v>
      </c>
      <c r="BB10" s="53">
        <v>166.01</v>
      </c>
      <c r="BC10" s="54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 x14ac:dyDescent="0.3">
      <c r="A11" s="19">
        <v>38808</v>
      </c>
      <c r="B11" s="53">
        <v>27144.353999999999</v>
      </c>
      <c r="C11" s="53">
        <v>5934.6040000000003</v>
      </c>
      <c r="D11" s="53">
        <v>9634.7270000000008</v>
      </c>
      <c r="E11" s="54">
        <v>4126.3919999999998</v>
      </c>
      <c r="F11" s="53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3">
        <v>3019.9389999999999</v>
      </c>
      <c r="AH11" s="53">
        <v>1710.9</v>
      </c>
      <c r="AI11" s="53">
        <v>4668.0776999999998</v>
      </c>
      <c r="AJ11" s="53">
        <v>1257.6623000000004</v>
      </c>
      <c r="AK11" s="54">
        <v>7636.64</v>
      </c>
      <c r="AL11" s="53">
        <v>24350.179</v>
      </c>
      <c r="AM11" s="53">
        <v>2239.71</v>
      </c>
      <c r="AN11" s="53">
        <v>4222.62</v>
      </c>
      <c r="AO11" s="53">
        <v>123.45</v>
      </c>
      <c r="AP11" s="53">
        <v>4032.18</v>
      </c>
      <c r="AQ11" s="53">
        <v>11.32</v>
      </c>
      <c r="AR11" s="54">
        <v>34529.099000000002</v>
      </c>
      <c r="AS11" s="53">
        <v>3342.52</v>
      </c>
      <c r="AT11" s="53">
        <v>6252.99</v>
      </c>
      <c r="AU11" s="53">
        <v>1067.8399999999999</v>
      </c>
      <c r="AV11" s="53">
        <v>4250.3</v>
      </c>
      <c r="AW11" s="53">
        <v>330.64</v>
      </c>
      <c r="AX11" s="53">
        <v>8372.4</v>
      </c>
      <c r="AY11" s="53">
        <v>3828.1</v>
      </c>
      <c r="AZ11" s="53">
        <v>445.85</v>
      </c>
      <c r="BA11" s="53">
        <v>2485.1</v>
      </c>
      <c r="BB11" s="53">
        <v>168.26</v>
      </c>
      <c r="BC11" s="54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 x14ac:dyDescent="0.3">
      <c r="A12" s="19">
        <v>38838</v>
      </c>
      <c r="B12" s="53">
        <v>27224.794999999998</v>
      </c>
      <c r="C12" s="53">
        <v>6010.1760000000004</v>
      </c>
      <c r="D12" s="53">
        <v>9795.9539999999997</v>
      </c>
      <c r="E12" s="54">
        <v>4360.8059999999996</v>
      </c>
      <c r="F12" s="53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3">
        <v>2891.7040000000002</v>
      </c>
      <c r="AH12" s="53">
        <v>1719</v>
      </c>
      <c r="AI12" s="53">
        <v>4778.1961499999998</v>
      </c>
      <c r="AJ12" s="53">
        <v>1198.3438500000002</v>
      </c>
      <c r="AK12" s="54">
        <v>7695.54</v>
      </c>
      <c r="AL12" s="53">
        <v>24721.836499999998</v>
      </c>
      <c r="AM12" s="53">
        <v>2258.06</v>
      </c>
      <c r="AN12" s="53">
        <v>3957.82</v>
      </c>
      <c r="AO12" s="53">
        <v>124.65</v>
      </c>
      <c r="AP12" s="53">
        <v>3797.24</v>
      </c>
      <c r="AQ12" s="53">
        <v>11.71</v>
      </c>
      <c r="AR12" s="54">
        <v>34948.9565</v>
      </c>
      <c r="AS12" s="53">
        <v>3514.52</v>
      </c>
      <c r="AT12" s="53">
        <v>6039.46</v>
      </c>
      <c r="AU12" s="53">
        <v>1065.26</v>
      </c>
      <c r="AV12" s="53">
        <v>4309.05</v>
      </c>
      <c r="AW12" s="53">
        <v>313.95999999999998</v>
      </c>
      <c r="AX12" s="53">
        <v>8445.32</v>
      </c>
      <c r="AY12" s="53">
        <v>3866.9</v>
      </c>
      <c r="AZ12" s="53">
        <v>455.5</v>
      </c>
      <c r="BA12" s="53">
        <v>2471.92</v>
      </c>
      <c r="BB12" s="53">
        <v>179.66</v>
      </c>
      <c r="BC12" s="54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 x14ac:dyDescent="0.3">
      <c r="A13" s="19">
        <v>38869</v>
      </c>
      <c r="B13" s="53">
        <v>27538.088</v>
      </c>
      <c r="C13" s="53">
        <v>6095.0370000000003</v>
      </c>
      <c r="D13" s="53">
        <v>9949.0169999999998</v>
      </c>
      <c r="E13" s="54">
        <v>4700.0010000000002</v>
      </c>
      <c r="F13" s="53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3">
        <v>2910.86</v>
      </c>
      <c r="AH13" s="53">
        <v>1755.2</v>
      </c>
      <c r="AI13" s="53">
        <v>4677.9574000000002</v>
      </c>
      <c r="AJ13" s="53">
        <v>1388.642599999999</v>
      </c>
      <c r="AK13" s="54">
        <v>7821.7999999999993</v>
      </c>
      <c r="AL13" s="53">
        <v>24974.548999999999</v>
      </c>
      <c r="AM13" s="53">
        <v>2289.71</v>
      </c>
      <c r="AN13" s="53">
        <v>4054.03</v>
      </c>
      <c r="AO13" s="53">
        <v>128.52000000000001</v>
      </c>
      <c r="AP13" s="53">
        <v>3856.88</v>
      </c>
      <c r="AQ13" s="53">
        <v>7.17</v>
      </c>
      <c r="AR13" s="54">
        <v>35404.559000000001</v>
      </c>
      <c r="AS13" s="53">
        <v>3629.06</v>
      </c>
      <c r="AT13" s="53">
        <v>5881.13</v>
      </c>
      <c r="AU13" s="53">
        <v>1057.3800000000001</v>
      </c>
      <c r="AV13" s="53">
        <v>4419.18</v>
      </c>
      <c r="AW13" s="53">
        <v>316.05</v>
      </c>
      <c r="AX13" s="53">
        <v>8469.06</v>
      </c>
      <c r="AY13" s="53">
        <v>3777.34</v>
      </c>
      <c r="AZ13" s="53">
        <v>452.49</v>
      </c>
      <c r="BA13" s="53">
        <v>2419.6799999999998</v>
      </c>
      <c r="BB13" s="53">
        <v>184.36</v>
      </c>
      <c r="BC13" s="54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 x14ac:dyDescent="0.3">
      <c r="A14" s="19">
        <v>38899</v>
      </c>
      <c r="B14" s="53">
        <v>27878.936000000002</v>
      </c>
      <c r="C14" s="53">
        <v>6188.0330000000004</v>
      </c>
      <c r="D14" s="53">
        <v>10134.075000000001</v>
      </c>
      <c r="E14" s="54">
        <v>4504.95</v>
      </c>
      <c r="F14" s="53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3">
        <v>2889.248</v>
      </c>
      <c r="AH14" s="53">
        <v>1744.3</v>
      </c>
      <c r="AI14" s="53">
        <v>4593.7705500000002</v>
      </c>
      <c r="AJ14" s="53">
        <v>1352.1194500000004</v>
      </c>
      <c r="AK14" s="54">
        <v>7690.1900000000005</v>
      </c>
      <c r="AL14" s="53">
        <v>25128.756999999998</v>
      </c>
      <c r="AM14" s="53">
        <v>2298.52</v>
      </c>
      <c r="AN14" s="53">
        <v>4091.77</v>
      </c>
      <c r="AO14" s="53">
        <v>128.53</v>
      </c>
      <c r="AP14" s="53">
        <v>3878.73</v>
      </c>
      <c r="AQ14" s="53">
        <v>8.41</v>
      </c>
      <c r="AR14" s="54">
        <v>35450.627</v>
      </c>
      <c r="AS14" s="53">
        <v>3630.31</v>
      </c>
      <c r="AT14" s="53">
        <v>5722.86</v>
      </c>
      <c r="AU14" s="53">
        <v>1063.0999999999999</v>
      </c>
      <c r="AV14" s="53">
        <v>4334.5600000000004</v>
      </c>
      <c r="AW14" s="53">
        <v>337.86</v>
      </c>
      <c r="AX14" s="53">
        <v>8430.67</v>
      </c>
      <c r="AY14" s="53">
        <v>3818.66</v>
      </c>
      <c r="AZ14" s="53">
        <v>455.8</v>
      </c>
      <c r="BA14" s="53">
        <v>2486.5700000000002</v>
      </c>
      <c r="BB14" s="53">
        <v>185.74</v>
      </c>
      <c r="BC14" s="54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 x14ac:dyDescent="0.3">
      <c r="A15" s="19">
        <v>38930</v>
      </c>
      <c r="B15" s="53">
        <v>28247.624</v>
      </c>
      <c r="C15" s="53">
        <v>6337.7860000000001</v>
      </c>
      <c r="D15" s="53">
        <v>10348.575000000001</v>
      </c>
      <c r="E15" s="54">
        <v>4524.201</v>
      </c>
      <c r="F15" s="53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3">
        <v>2764.59</v>
      </c>
      <c r="AH15" s="53">
        <v>1724.9</v>
      </c>
      <c r="AI15" s="53">
        <v>4577.3334999999997</v>
      </c>
      <c r="AJ15" s="53">
        <v>1355.3565000000003</v>
      </c>
      <c r="AK15" s="54">
        <v>7657.59</v>
      </c>
      <c r="AL15" s="53">
        <v>25565.782500000001</v>
      </c>
      <c r="AM15" s="53">
        <v>2303.31</v>
      </c>
      <c r="AN15" s="53">
        <v>3801.64</v>
      </c>
      <c r="AO15" s="53">
        <v>127.65</v>
      </c>
      <c r="AP15" s="53">
        <v>3148.09</v>
      </c>
      <c r="AQ15" s="53">
        <v>9.9</v>
      </c>
      <c r="AR15" s="54">
        <v>36297.982499999998</v>
      </c>
      <c r="AS15" s="53">
        <v>3597.79</v>
      </c>
      <c r="AT15" s="53">
        <v>6004.8</v>
      </c>
      <c r="AU15" s="53">
        <v>1071.25</v>
      </c>
      <c r="AV15" s="53">
        <v>4281.3599999999997</v>
      </c>
      <c r="AW15" s="53">
        <v>363.45</v>
      </c>
      <c r="AX15" s="53">
        <v>8510.2199999999993</v>
      </c>
      <c r="AY15" s="53">
        <v>4004.45</v>
      </c>
      <c r="AZ15" s="53">
        <v>469</v>
      </c>
      <c r="BA15" s="53">
        <v>2893.12</v>
      </c>
      <c r="BB15" s="53">
        <v>189.31</v>
      </c>
      <c r="BC15" s="54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 x14ac:dyDescent="0.3">
      <c r="A16" s="19">
        <v>38961</v>
      </c>
      <c r="B16" s="53">
        <v>28286.671999999999</v>
      </c>
      <c r="C16" s="53">
        <v>6452.1310000000003</v>
      </c>
      <c r="D16" s="53">
        <v>10481.288</v>
      </c>
      <c r="E16" s="54">
        <v>4639.0709999999999</v>
      </c>
      <c r="F16" s="53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3">
        <v>3018.4589999999998</v>
      </c>
      <c r="AH16" s="53">
        <v>1805.7</v>
      </c>
      <c r="AI16" s="53">
        <v>4605.4864999999991</v>
      </c>
      <c r="AJ16" s="53">
        <v>1513.8235000000002</v>
      </c>
      <c r="AK16" s="54">
        <v>7925.0099999999993</v>
      </c>
      <c r="AL16" s="53">
        <v>26010.968000000001</v>
      </c>
      <c r="AM16" s="53">
        <v>2309.4499999999998</v>
      </c>
      <c r="AN16" s="53">
        <v>4298.29</v>
      </c>
      <c r="AO16" s="53">
        <v>151.94999999999999</v>
      </c>
      <c r="AP16" s="53">
        <v>3592.98</v>
      </c>
      <c r="AQ16" s="53">
        <v>9.93</v>
      </c>
      <c r="AR16" s="54">
        <v>37092.757999999994</v>
      </c>
      <c r="AS16" s="53">
        <v>3605.23</v>
      </c>
      <c r="AT16" s="53">
        <v>6394.11</v>
      </c>
      <c r="AU16" s="53">
        <v>1079.8</v>
      </c>
      <c r="AV16" s="53">
        <v>4379.0600000000004</v>
      </c>
      <c r="AW16" s="53">
        <v>371.07</v>
      </c>
      <c r="AX16" s="53">
        <v>8652.0300000000007</v>
      </c>
      <c r="AY16" s="53">
        <v>4126.88</v>
      </c>
      <c r="AZ16" s="53">
        <v>482.11</v>
      </c>
      <c r="BA16" s="53">
        <v>2999.78</v>
      </c>
      <c r="BB16" s="53">
        <v>191.47</v>
      </c>
      <c r="BC16" s="54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 x14ac:dyDescent="0.3">
      <c r="A17" s="19">
        <v>38991</v>
      </c>
      <c r="B17" s="53">
        <v>28525.245999999999</v>
      </c>
      <c r="C17" s="53">
        <v>6567.0209999999997</v>
      </c>
      <c r="D17" s="53">
        <v>10583.666999999999</v>
      </c>
      <c r="E17" s="54">
        <v>4580.3370000000004</v>
      </c>
      <c r="F17" s="53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3">
        <v>3003.0526370000002</v>
      </c>
      <c r="AH17" s="53">
        <v>1781.4</v>
      </c>
      <c r="AI17" s="53">
        <v>4572.5084999999999</v>
      </c>
      <c r="AJ17" s="53">
        <v>1385.6614999999997</v>
      </c>
      <c r="AK17" s="54">
        <v>7739.57</v>
      </c>
      <c r="AL17" s="53">
        <v>26344.010999999999</v>
      </c>
      <c r="AM17" s="53">
        <v>2313.98</v>
      </c>
      <c r="AN17" s="53">
        <v>4781.8100000000004</v>
      </c>
      <c r="AO17" s="53">
        <v>176.88</v>
      </c>
      <c r="AP17" s="53">
        <v>4504.55</v>
      </c>
      <c r="AQ17" s="53">
        <v>11.2</v>
      </c>
      <c r="AR17" s="54">
        <v>36840.501000000004</v>
      </c>
      <c r="AS17" s="53">
        <v>3638.46</v>
      </c>
      <c r="AT17" s="53">
        <v>6187.42</v>
      </c>
      <c r="AU17" s="53">
        <v>1089.92</v>
      </c>
      <c r="AV17" s="53">
        <v>4337.05</v>
      </c>
      <c r="AW17" s="53">
        <v>371.05</v>
      </c>
      <c r="AX17" s="53">
        <v>8713.07</v>
      </c>
      <c r="AY17" s="53">
        <v>4168.04</v>
      </c>
      <c r="AZ17" s="53">
        <v>498.26</v>
      </c>
      <c r="BA17" s="53">
        <v>2737.7</v>
      </c>
      <c r="BB17" s="53">
        <v>193.7</v>
      </c>
      <c r="BC17" s="54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 x14ac:dyDescent="0.3">
      <c r="A18" s="19">
        <v>39022</v>
      </c>
      <c r="B18" s="53">
        <v>29148.368999999999</v>
      </c>
      <c r="C18" s="53">
        <v>6690.5990000000002</v>
      </c>
      <c r="D18" s="53">
        <v>10695.628000000001</v>
      </c>
      <c r="E18" s="54">
        <v>4696.9269999999997</v>
      </c>
      <c r="F18" s="53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3">
        <v>3011.76559</v>
      </c>
      <c r="AH18" s="53">
        <v>1804.2</v>
      </c>
      <c r="AI18" s="53">
        <v>4581.5053000000007</v>
      </c>
      <c r="AJ18" s="53">
        <v>1481.534699999999</v>
      </c>
      <c r="AK18" s="54">
        <v>7867.24</v>
      </c>
      <c r="AL18" s="53">
        <v>26760.862999999998</v>
      </c>
      <c r="AM18" s="53">
        <v>2304.87</v>
      </c>
      <c r="AN18" s="53">
        <v>4571.5</v>
      </c>
      <c r="AO18" s="53">
        <v>177.92</v>
      </c>
      <c r="AP18" s="53">
        <v>4354.2</v>
      </c>
      <c r="AQ18" s="53">
        <v>12.42</v>
      </c>
      <c r="AR18" s="54">
        <v>37315.773000000001</v>
      </c>
      <c r="AS18" s="53">
        <v>3679.09</v>
      </c>
      <c r="AT18" s="53">
        <v>6044.24</v>
      </c>
      <c r="AU18" s="53">
        <v>1082.9000000000001</v>
      </c>
      <c r="AV18" s="53">
        <v>4440.1000000000004</v>
      </c>
      <c r="AW18" s="53">
        <v>368.02</v>
      </c>
      <c r="AX18" s="53">
        <v>8780.32</v>
      </c>
      <c r="AY18" s="53">
        <v>4245.68</v>
      </c>
      <c r="AZ18" s="53">
        <v>516.44000000000005</v>
      </c>
      <c r="BA18" s="53">
        <v>2714.6</v>
      </c>
      <c r="BB18" s="53">
        <v>197.76</v>
      </c>
      <c r="BC18" s="54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 x14ac:dyDescent="0.3">
      <c r="A19" s="19">
        <v>39052</v>
      </c>
      <c r="B19" s="53">
        <v>29910.707999999999</v>
      </c>
      <c r="C19" s="53">
        <v>6786.2209999999995</v>
      </c>
      <c r="D19" s="53">
        <v>10799.63</v>
      </c>
      <c r="E19" s="54">
        <v>4805.6109999999999</v>
      </c>
      <c r="F19" s="53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3">
        <v>3504.0686519999999</v>
      </c>
      <c r="AH19" s="53">
        <v>1958.1</v>
      </c>
      <c r="AI19" s="53">
        <v>4912.8567000000003</v>
      </c>
      <c r="AJ19" s="53">
        <v>1709.1432999999984</v>
      </c>
      <c r="AK19" s="54">
        <v>8580.0999999999985</v>
      </c>
      <c r="AL19" s="53">
        <v>27389.040000000001</v>
      </c>
      <c r="AM19" s="53">
        <v>2282.73</v>
      </c>
      <c r="AN19" s="53">
        <v>4613.79</v>
      </c>
      <c r="AO19" s="53">
        <v>174.56</v>
      </c>
      <c r="AP19" s="53">
        <v>4388.79</v>
      </c>
      <c r="AQ19" s="53">
        <v>12.87</v>
      </c>
      <c r="AR19" s="54">
        <v>38638.560000000005</v>
      </c>
      <c r="AS19" s="53">
        <v>3630.32</v>
      </c>
      <c r="AT19" s="53">
        <v>5879.37</v>
      </c>
      <c r="AU19" s="53">
        <v>1058.49</v>
      </c>
      <c r="AV19" s="53">
        <v>4467.42</v>
      </c>
      <c r="AW19" s="53">
        <v>364.22</v>
      </c>
      <c r="AX19" s="53">
        <v>8999.0300000000007</v>
      </c>
      <c r="AY19" s="53">
        <v>4359.5200000000004</v>
      </c>
      <c r="AZ19" s="53">
        <v>538.89</v>
      </c>
      <c r="BA19" s="53">
        <v>2696.8</v>
      </c>
      <c r="BB19" s="53">
        <v>202.16</v>
      </c>
      <c r="BC19" s="54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 x14ac:dyDescent="0.3">
      <c r="A20" s="20">
        <v>39083</v>
      </c>
      <c r="B20" s="53">
        <v>30104.208999999999</v>
      </c>
      <c r="C20" s="53">
        <v>6864.27</v>
      </c>
      <c r="D20" s="53">
        <v>10928.962</v>
      </c>
      <c r="E20" s="54">
        <v>4950.3680000000004</v>
      </c>
      <c r="F20" s="53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3">
        <v>3035.860502</v>
      </c>
      <c r="AH20" s="53">
        <v>1944.3</v>
      </c>
      <c r="AI20" s="53">
        <v>5174.8192999999992</v>
      </c>
      <c r="AJ20" s="53">
        <v>1672.7307000000012</v>
      </c>
      <c r="AK20" s="54">
        <v>8791.85</v>
      </c>
      <c r="AL20" s="53">
        <v>28083.585500000001</v>
      </c>
      <c r="AM20" s="53">
        <v>2275.6999999999998</v>
      </c>
      <c r="AN20" s="53">
        <v>4558.09</v>
      </c>
      <c r="AO20" s="53">
        <v>170.67</v>
      </c>
      <c r="AP20" s="53">
        <v>4356.9399999999996</v>
      </c>
      <c r="AQ20" s="53">
        <v>12.05</v>
      </c>
      <c r="AR20" s="54">
        <v>39510.905500000001</v>
      </c>
      <c r="AS20" s="53">
        <v>3630.65</v>
      </c>
      <c r="AT20" s="53">
        <v>5344.41</v>
      </c>
      <c r="AU20" s="53">
        <v>1039.43</v>
      </c>
      <c r="AV20" s="53">
        <v>4352.59</v>
      </c>
      <c r="AW20" s="53">
        <v>361.04</v>
      </c>
      <c r="AX20" s="53">
        <v>9272.74</v>
      </c>
      <c r="AY20" s="53">
        <v>4565.59</v>
      </c>
      <c r="AZ20" s="53">
        <v>558.19000000000005</v>
      </c>
      <c r="BA20" s="53">
        <v>2684.67</v>
      </c>
      <c r="BB20" s="53">
        <v>208.05</v>
      </c>
      <c r="BC20" s="54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 x14ac:dyDescent="0.3">
      <c r="A21" s="19">
        <v>39114</v>
      </c>
      <c r="B21" s="53">
        <v>30453.855</v>
      </c>
      <c r="C21" s="53">
        <v>6925.2460000000001</v>
      </c>
      <c r="D21" s="53">
        <v>11070.236999999999</v>
      </c>
      <c r="E21" s="54">
        <v>4981.741</v>
      </c>
      <c r="F21" s="53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3">
        <v>3250.881288</v>
      </c>
      <c r="AH21" s="53">
        <v>1974</v>
      </c>
      <c r="AI21" s="53">
        <v>5245.0043499999992</v>
      </c>
      <c r="AJ21" s="53">
        <v>1520.4356500000013</v>
      </c>
      <c r="AK21" s="54">
        <v>8739.44</v>
      </c>
      <c r="AL21" s="53">
        <v>28586.565999999999</v>
      </c>
      <c r="AM21" s="53">
        <v>2273.9499999999998</v>
      </c>
      <c r="AN21" s="53">
        <v>4242.7</v>
      </c>
      <c r="AO21" s="53">
        <v>172.72</v>
      </c>
      <c r="AP21" s="53">
        <v>4138.21</v>
      </c>
      <c r="AQ21" s="53">
        <v>12.09</v>
      </c>
      <c r="AR21" s="54">
        <v>39865.075999999994</v>
      </c>
      <c r="AS21" s="53">
        <v>3755.68</v>
      </c>
      <c r="AT21" s="53">
        <v>5159.6000000000004</v>
      </c>
      <c r="AU21" s="53">
        <v>1049.47</v>
      </c>
      <c r="AV21" s="53">
        <v>4365.8999999999996</v>
      </c>
      <c r="AW21" s="53">
        <v>363.87</v>
      </c>
      <c r="AX21" s="53">
        <v>9393.7000000000007</v>
      </c>
      <c r="AY21" s="53">
        <v>4755.82</v>
      </c>
      <c r="AZ21" s="53">
        <v>566.44000000000005</v>
      </c>
      <c r="BA21" s="53">
        <v>2714.44</v>
      </c>
      <c r="BB21" s="53">
        <v>205.13</v>
      </c>
      <c r="BC21" s="54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 x14ac:dyDescent="0.3">
      <c r="A22" s="19">
        <v>39142</v>
      </c>
      <c r="B22" s="53">
        <v>30797.955000000002</v>
      </c>
      <c r="C22" s="53">
        <v>7057.0450000000001</v>
      </c>
      <c r="D22" s="53">
        <v>11237.237999999999</v>
      </c>
      <c r="E22" s="54">
        <v>4974.9380000000001</v>
      </c>
      <c r="F22" s="53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3">
        <v>3466.2068429999999</v>
      </c>
      <c r="AH22" s="53">
        <v>1967.6</v>
      </c>
      <c r="AI22" s="53">
        <v>5356.8644999999997</v>
      </c>
      <c r="AJ22" s="53">
        <v>1457.0655000000011</v>
      </c>
      <c r="AK22" s="54">
        <v>8781.5300000000007</v>
      </c>
      <c r="AL22" s="53">
        <v>29060.515500000001</v>
      </c>
      <c r="AM22" s="53">
        <v>2277.19</v>
      </c>
      <c r="AN22" s="53">
        <v>4764.3500000000004</v>
      </c>
      <c r="AO22" s="53">
        <v>176.15</v>
      </c>
      <c r="AP22" s="53">
        <v>4639.47</v>
      </c>
      <c r="AQ22" s="53">
        <v>11.9</v>
      </c>
      <c r="AR22" s="54">
        <v>40408.3655</v>
      </c>
      <c r="AS22" s="53">
        <v>3758.09</v>
      </c>
      <c r="AT22" s="53">
        <v>5135.92</v>
      </c>
      <c r="AU22" s="53">
        <v>1035.8399999999999</v>
      </c>
      <c r="AV22" s="53">
        <v>4402.84</v>
      </c>
      <c r="AW22" s="53">
        <v>369.8</v>
      </c>
      <c r="AX22" s="53">
        <v>9433.6200000000008</v>
      </c>
      <c r="AY22" s="53">
        <v>4940.53</v>
      </c>
      <c r="AZ22" s="53">
        <v>574.64</v>
      </c>
      <c r="BA22" s="53">
        <v>2836.48</v>
      </c>
      <c r="BB22" s="53">
        <v>210.66</v>
      </c>
      <c r="BC22" s="54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 x14ac:dyDescent="0.3">
      <c r="A23" s="19">
        <v>39173</v>
      </c>
      <c r="B23" s="53">
        <v>31287.592000000001</v>
      </c>
      <c r="C23" s="53">
        <v>7145.5609999999997</v>
      </c>
      <c r="D23" s="53">
        <v>11391.856</v>
      </c>
      <c r="E23" s="54">
        <v>5143.0990000000002</v>
      </c>
      <c r="F23" s="53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3">
        <v>3604.7379999999998</v>
      </c>
      <c r="AH23" s="53">
        <v>1972.8</v>
      </c>
      <c r="AI23" s="53">
        <v>5462.2137499999999</v>
      </c>
      <c r="AJ23" s="53">
        <v>1561.0062500000006</v>
      </c>
      <c r="AK23" s="54">
        <v>8996.02</v>
      </c>
      <c r="AL23" s="53">
        <v>29482.415000000001</v>
      </c>
      <c r="AM23" s="53">
        <v>2277.08</v>
      </c>
      <c r="AN23" s="53">
        <v>5255.88</v>
      </c>
      <c r="AO23" s="53">
        <v>177.89</v>
      </c>
      <c r="AP23" s="53">
        <v>5054.87</v>
      </c>
      <c r="AQ23" s="53">
        <v>14.28</v>
      </c>
      <c r="AR23" s="54">
        <v>41120.135000000002</v>
      </c>
      <c r="AS23" s="53">
        <v>3808.68</v>
      </c>
      <c r="AT23" s="53">
        <v>5050.13</v>
      </c>
      <c r="AU23" s="53">
        <v>1012.14</v>
      </c>
      <c r="AV23" s="53">
        <v>4048.81</v>
      </c>
      <c r="AW23" s="53">
        <v>372.27</v>
      </c>
      <c r="AX23" s="53">
        <v>9423.35</v>
      </c>
      <c r="AY23" s="53">
        <v>5234.03</v>
      </c>
      <c r="AZ23" s="53">
        <v>598.29999999999995</v>
      </c>
      <c r="BA23" s="53">
        <v>2952.32</v>
      </c>
      <c r="BB23" s="53">
        <v>213.44</v>
      </c>
      <c r="BC23" s="54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 x14ac:dyDescent="0.3">
      <c r="A24" s="19">
        <v>39203</v>
      </c>
      <c r="B24" s="53">
        <v>31686.085999999999</v>
      </c>
      <c r="C24" s="53">
        <v>7187.3029999999999</v>
      </c>
      <c r="D24" s="53">
        <v>11616.995999999999</v>
      </c>
      <c r="E24" s="54">
        <v>5319.2820000000002</v>
      </c>
      <c r="F24" s="53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3">
        <v>3718.4435149999999</v>
      </c>
      <c r="AH24" s="53">
        <v>1985.9</v>
      </c>
      <c r="AI24" s="53">
        <v>5487.3403500000004</v>
      </c>
      <c r="AJ24" s="53">
        <v>1575.6496499999989</v>
      </c>
      <c r="AK24" s="54">
        <v>9048.89</v>
      </c>
      <c r="AL24" s="53">
        <v>29997.855499999998</v>
      </c>
      <c r="AM24" s="53">
        <v>2292.6799999999998</v>
      </c>
      <c r="AN24" s="53">
        <v>5086.24</v>
      </c>
      <c r="AO24" s="53">
        <v>189.13</v>
      </c>
      <c r="AP24" s="53">
        <v>4850.32</v>
      </c>
      <c r="AQ24" s="53">
        <v>16.920000000000002</v>
      </c>
      <c r="AR24" s="54">
        <v>41747.555499999995</v>
      </c>
      <c r="AS24" s="53">
        <v>3961.75</v>
      </c>
      <c r="AT24" s="53">
        <v>4914.41</v>
      </c>
      <c r="AU24" s="53">
        <v>1067.46</v>
      </c>
      <c r="AV24" s="53">
        <v>4189.04</v>
      </c>
      <c r="AW24" s="53">
        <v>372.17</v>
      </c>
      <c r="AX24" s="53">
        <v>9500.48</v>
      </c>
      <c r="AY24" s="53">
        <v>5422.62</v>
      </c>
      <c r="AZ24" s="53">
        <v>625.74</v>
      </c>
      <c r="BA24" s="53">
        <v>2894.61</v>
      </c>
      <c r="BB24" s="53">
        <v>220.86</v>
      </c>
      <c r="BC24" s="54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 x14ac:dyDescent="0.3">
      <c r="A25" s="19">
        <v>39234</v>
      </c>
      <c r="B25" s="53">
        <v>32190.673999999999</v>
      </c>
      <c r="C25" s="53">
        <v>7240.03</v>
      </c>
      <c r="D25" s="53">
        <v>11889.188</v>
      </c>
      <c r="E25" s="54">
        <v>5286.9889999999996</v>
      </c>
      <c r="F25" s="53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3">
        <v>3666.4787850000002</v>
      </c>
      <c r="AH25" s="53">
        <v>2006.5</v>
      </c>
      <c r="AI25" s="53">
        <v>5406.4358000000002</v>
      </c>
      <c r="AJ25" s="53">
        <v>1679.8541999999989</v>
      </c>
      <c r="AK25" s="54">
        <v>9092.7899999999991</v>
      </c>
      <c r="AL25" s="53">
        <v>30655.150500000003</v>
      </c>
      <c r="AM25" s="53">
        <v>2317.0500000000002</v>
      </c>
      <c r="AN25" s="53">
        <v>5315.17</v>
      </c>
      <c r="AO25" s="53">
        <v>203.23</v>
      </c>
      <c r="AP25" s="53">
        <v>5089.07</v>
      </c>
      <c r="AQ25" s="53">
        <v>16.45</v>
      </c>
      <c r="AR25" s="54">
        <v>42477.870500000005</v>
      </c>
      <c r="AS25" s="53">
        <v>3932.11</v>
      </c>
      <c r="AT25" s="53">
        <v>4718.7299999999996</v>
      </c>
      <c r="AU25" s="53">
        <v>1133.57</v>
      </c>
      <c r="AV25" s="53">
        <v>4213.57</v>
      </c>
      <c r="AW25" s="53">
        <v>381.92</v>
      </c>
      <c r="AX25" s="53">
        <v>9597.02</v>
      </c>
      <c r="AY25" s="53">
        <v>5560.25</v>
      </c>
      <c r="AZ25" s="53">
        <v>650.12</v>
      </c>
      <c r="BA25" s="53">
        <v>2805.23</v>
      </c>
      <c r="BB25" s="53">
        <v>228.88</v>
      </c>
      <c r="BC25" s="54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 x14ac:dyDescent="0.3">
      <c r="A26" s="19">
        <v>39264</v>
      </c>
      <c r="B26" s="53">
        <v>32687.58</v>
      </c>
      <c r="C26" s="53">
        <v>7329.2539999999999</v>
      </c>
      <c r="D26" s="53">
        <v>12122.924000000001</v>
      </c>
      <c r="E26" s="54">
        <v>5263.1570000000002</v>
      </c>
      <c r="F26" s="53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3">
        <v>3650.5884460000002</v>
      </c>
      <c r="AH26" s="53">
        <v>1991.3</v>
      </c>
      <c r="AI26" s="53">
        <v>5397.0863499999996</v>
      </c>
      <c r="AJ26" s="53">
        <v>1752.803650000001</v>
      </c>
      <c r="AK26" s="54">
        <v>9141.19</v>
      </c>
      <c r="AL26" s="53">
        <v>31072.552500000002</v>
      </c>
      <c r="AM26" s="53">
        <v>2321.37</v>
      </c>
      <c r="AN26" s="53">
        <v>5253.62</v>
      </c>
      <c r="AO26" s="53">
        <v>211.65</v>
      </c>
      <c r="AP26" s="53">
        <v>4889.29</v>
      </c>
      <c r="AQ26" s="53">
        <v>17.420000000000002</v>
      </c>
      <c r="AR26" s="54">
        <v>43093.672500000008</v>
      </c>
      <c r="AS26" s="53">
        <v>3926.29</v>
      </c>
      <c r="AT26" s="53">
        <v>4653.62</v>
      </c>
      <c r="AU26" s="53">
        <v>1160.6300000000001</v>
      </c>
      <c r="AV26" s="53">
        <v>4096.74</v>
      </c>
      <c r="AW26" s="53">
        <v>389.69</v>
      </c>
      <c r="AX26" s="53">
        <v>9609.6200000000008</v>
      </c>
      <c r="AY26" s="53">
        <v>5782.33</v>
      </c>
      <c r="AZ26" s="53">
        <v>671.26</v>
      </c>
      <c r="BA26" s="53">
        <v>2805.97</v>
      </c>
      <c r="BB26" s="53">
        <v>234.6</v>
      </c>
      <c r="BC26" s="54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 x14ac:dyDescent="0.3">
      <c r="A27" s="19">
        <v>39295</v>
      </c>
      <c r="B27" s="53">
        <v>33344.21</v>
      </c>
      <c r="C27" s="53">
        <v>7456.1440000000002</v>
      </c>
      <c r="D27" s="53">
        <v>12409.393</v>
      </c>
      <c r="E27" s="54">
        <v>5359.9480000000003</v>
      </c>
      <c r="F27" s="53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3">
        <v>3502.9674054217703</v>
      </c>
      <c r="AH27" s="53">
        <v>1969.9</v>
      </c>
      <c r="AI27" s="53">
        <v>5408.1836000000003</v>
      </c>
      <c r="AJ27" s="53">
        <v>1743.3664000000003</v>
      </c>
      <c r="AK27" s="54">
        <v>9121.4500000000007</v>
      </c>
      <c r="AL27" s="53">
        <v>31127.8495</v>
      </c>
      <c r="AM27" s="53">
        <v>2327.08</v>
      </c>
      <c r="AN27" s="53">
        <v>5407.28</v>
      </c>
      <c r="AO27" s="53">
        <v>220.73</v>
      </c>
      <c r="AP27" s="53">
        <v>4995.6099999999997</v>
      </c>
      <c r="AQ27" s="53">
        <v>19.91</v>
      </c>
      <c r="AR27" s="54">
        <v>43188.869500000001</v>
      </c>
      <c r="AS27" s="53">
        <v>3958.81</v>
      </c>
      <c r="AT27" s="53">
        <v>4744.24</v>
      </c>
      <c r="AU27" s="53">
        <v>1160.28</v>
      </c>
      <c r="AV27" s="53">
        <v>4146.57</v>
      </c>
      <c r="AW27" s="53">
        <v>397.83</v>
      </c>
      <c r="AX27" s="53">
        <v>9734.06</v>
      </c>
      <c r="AY27" s="53">
        <v>5885.32</v>
      </c>
      <c r="AZ27" s="53">
        <v>672.26</v>
      </c>
      <c r="BA27" s="53">
        <v>2898.11</v>
      </c>
      <c r="BB27" s="53">
        <v>233.27</v>
      </c>
      <c r="BC27" s="54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 x14ac:dyDescent="0.3">
      <c r="A28" s="19">
        <v>39326</v>
      </c>
      <c r="B28" s="53">
        <v>34064.347000000002</v>
      </c>
      <c r="C28" s="53">
        <v>7529.5680000000002</v>
      </c>
      <c r="D28" s="53">
        <v>12721.028</v>
      </c>
      <c r="E28" s="54">
        <v>5310.8159999999998</v>
      </c>
      <c r="F28" s="53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3">
        <v>4118.5018824799999</v>
      </c>
      <c r="AH28" s="53">
        <v>2059.3000000000002</v>
      </c>
      <c r="AI28" s="53">
        <v>5397.7653499999997</v>
      </c>
      <c r="AJ28" s="53">
        <v>1952.1646499999997</v>
      </c>
      <c r="AK28" s="54">
        <v>9409.23</v>
      </c>
      <c r="AL28" s="53">
        <v>31394.433499999999</v>
      </c>
      <c r="AM28" s="53">
        <v>2340.96</v>
      </c>
      <c r="AN28" s="53">
        <v>5425.09</v>
      </c>
      <c r="AO28" s="53">
        <v>229.26</v>
      </c>
      <c r="AP28" s="53">
        <v>5262.59</v>
      </c>
      <c r="AQ28" s="53">
        <v>19.989999999999998</v>
      </c>
      <c r="AR28" s="54">
        <v>43516.393499999991</v>
      </c>
      <c r="AS28" s="53">
        <v>3967.61</v>
      </c>
      <c r="AT28" s="53">
        <v>4687.45</v>
      </c>
      <c r="AU28" s="53">
        <v>1185.22</v>
      </c>
      <c r="AV28" s="53">
        <v>4227.91</v>
      </c>
      <c r="AW28" s="53">
        <v>397.53</v>
      </c>
      <c r="AX28" s="53">
        <v>9905.39</v>
      </c>
      <c r="AY28" s="53">
        <v>5964.2</v>
      </c>
      <c r="AZ28" s="53">
        <v>681.5</v>
      </c>
      <c r="BA28" s="53">
        <v>2984.07</v>
      </c>
      <c r="BB28" s="53">
        <v>225.16</v>
      </c>
      <c r="BC28" s="54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 x14ac:dyDescent="0.3">
      <c r="A29" s="19">
        <v>39356</v>
      </c>
      <c r="B29" s="53">
        <v>34709.023999999998</v>
      </c>
      <c r="C29" s="53">
        <v>7628.0240000000003</v>
      </c>
      <c r="D29" s="53">
        <v>12982.869000000001</v>
      </c>
      <c r="E29" s="54">
        <v>5237.7790000000005</v>
      </c>
      <c r="F29" s="53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3">
        <v>3533.5825240000004</v>
      </c>
      <c r="AH29" s="53">
        <v>2018.9</v>
      </c>
      <c r="AI29" s="53">
        <v>5351.5121999999992</v>
      </c>
      <c r="AJ29" s="53">
        <v>1820.4178000000006</v>
      </c>
      <c r="AK29" s="54">
        <v>9190.83</v>
      </c>
      <c r="AL29" s="53">
        <v>32192.0455</v>
      </c>
      <c r="AM29" s="53">
        <v>2357.69</v>
      </c>
      <c r="AN29" s="53">
        <v>5528.08</v>
      </c>
      <c r="AO29" s="53">
        <v>234.83</v>
      </c>
      <c r="AP29" s="53">
        <v>5508.11</v>
      </c>
      <c r="AQ29" s="53">
        <v>17.059999999999999</v>
      </c>
      <c r="AR29" s="54">
        <v>43978.305500000002</v>
      </c>
      <c r="AS29" s="53">
        <v>4089.22</v>
      </c>
      <c r="AT29" s="53">
        <v>4596.54</v>
      </c>
      <c r="AU29" s="53">
        <v>1184.1400000000001</v>
      </c>
      <c r="AV29" s="53">
        <v>4137.2700000000004</v>
      </c>
      <c r="AW29" s="53">
        <v>393.47</v>
      </c>
      <c r="AX29" s="53">
        <v>10064.370000000001</v>
      </c>
      <c r="AY29" s="53">
        <v>6212.2</v>
      </c>
      <c r="AZ29" s="53">
        <v>716.88</v>
      </c>
      <c r="BA29" s="53">
        <v>3014.92</v>
      </c>
      <c r="BB29" s="53">
        <v>230.2</v>
      </c>
      <c r="BC29" s="54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 x14ac:dyDescent="0.3">
      <c r="A30" s="19">
        <v>39387</v>
      </c>
      <c r="B30" s="53">
        <v>35764.525000000001</v>
      </c>
      <c r="C30" s="53">
        <v>7740.683</v>
      </c>
      <c r="D30" s="53">
        <v>13182.558999999999</v>
      </c>
      <c r="E30" s="54">
        <v>5543.69</v>
      </c>
      <c r="F30" s="53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3">
        <v>3515.0658659999999</v>
      </c>
      <c r="AH30" s="53">
        <v>2041.2</v>
      </c>
      <c r="AI30" s="53">
        <v>5462.3508999999995</v>
      </c>
      <c r="AJ30" s="53">
        <v>2066.9790999999996</v>
      </c>
      <c r="AK30" s="54">
        <v>9570.5299999999988</v>
      </c>
      <c r="AL30" s="53">
        <v>33221.212500000001</v>
      </c>
      <c r="AM30" s="53">
        <v>2363.5700000000002</v>
      </c>
      <c r="AN30" s="53">
        <v>6338.14</v>
      </c>
      <c r="AO30" s="53">
        <v>229.9</v>
      </c>
      <c r="AP30" s="53">
        <v>6247.86</v>
      </c>
      <c r="AQ30" s="53">
        <v>15.74</v>
      </c>
      <c r="AR30" s="54">
        <v>45459.752500000002</v>
      </c>
      <c r="AS30" s="53">
        <v>4144.9799999999996</v>
      </c>
      <c r="AT30" s="53">
        <v>4450.9799999999996</v>
      </c>
      <c r="AU30" s="53">
        <v>1231.92</v>
      </c>
      <c r="AV30" s="53">
        <v>4167.13</v>
      </c>
      <c r="AW30" s="53">
        <v>405.73</v>
      </c>
      <c r="AX30" s="53">
        <v>10272.129999999999</v>
      </c>
      <c r="AY30" s="53">
        <v>6296.57</v>
      </c>
      <c r="AZ30" s="53">
        <v>723.79</v>
      </c>
      <c r="BA30" s="53">
        <v>3081.23</v>
      </c>
      <c r="BB30" s="53">
        <v>242.1</v>
      </c>
      <c r="BC30" s="54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 x14ac:dyDescent="0.3">
      <c r="A31" s="19">
        <v>39417</v>
      </c>
      <c r="B31" s="53">
        <v>36669.065999999999</v>
      </c>
      <c r="C31" s="53">
        <v>7827.1149109999997</v>
      </c>
      <c r="D31" s="53">
        <v>13431.648999999999</v>
      </c>
      <c r="E31" s="54">
        <v>5403.1790000000001</v>
      </c>
      <c r="F31" s="53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3">
        <v>3660.5775624892599</v>
      </c>
      <c r="AH31" s="53">
        <v>2210.3000000000002</v>
      </c>
      <c r="AI31" s="53">
        <v>5873.0164999999997</v>
      </c>
      <c r="AJ31" s="53">
        <v>2046.5435000000007</v>
      </c>
      <c r="AK31" s="54">
        <v>10129.86</v>
      </c>
      <c r="AL31" s="53">
        <v>34305.202999999994</v>
      </c>
      <c r="AM31" s="53">
        <v>2356.44</v>
      </c>
      <c r="AN31" s="53">
        <v>6176.76</v>
      </c>
      <c r="AO31" s="53">
        <v>221.39</v>
      </c>
      <c r="AP31" s="53">
        <v>6053.72</v>
      </c>
      <c r="AQ31" s="53">
        <v>16.559999999999999</v>
      </c>
      <c r="AR31" s="54">
        <v>47119.373</v>
      </c>
      <c r="AS31" s="53">
        <v>4142.8900000000003</v>
      </c>
      <c r="AT31" s="53">
        <v>4082.7</v>
      </c>
      <c r="AU31" s="53">
        <v>1327.55</v>
      </c>
      <c r="AV31" s="53">
        <v>4138.16</v>
      </c>
      <c r="AW31" s="53">
        <v>389.53</v>
      </c>
      <c r="AX31" s="53">
        <v>10443.17</v>
      </c>
      <c r="AY31" s="53">
        <v>6094.77</v>
      </c>
      <c r="AZ31" s="53">
        <v>706.55</v>
      </c>
      <c r="BA31" s="53">
        <v>3017.96</v>
      </c>
      <c r="BB31" s="53">
        <v>248.08</v>
      </c>
      <c r="BC31" s="54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 x14ac:dyDescent="0.3">
      <c r="A32" s="20">
        <v>39448</v>
      </c>
      <c r="B32" s="53">
        <v>36532.937510000003</v>
      </c>
      <c r="C32" s="53">
        <v>7916.3758319999997</v>
      </c>
      <c r="D32" s="53">
        <v>13711.532590000001</v>
      </c>
      <c r="E32" s="54">
        <v>5095.8082670000003</v>
      </c>
      <c r="F32" s="53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3">
        <v>3746.54839480891</v>
      </c>
      <c r="AH32" s="53">
        <v>2190.6</v>
      </c>
      <c r="AI32" s="53">
        <v>6114.3454999999994</v>
      </c>
      <c r="AJ32" s="53">
        <v>1899.1544999999992</v>
      </c>
      <c r="AK32" s="54">
        <v>10204.099999999999</v>
      </c>
      <c r="AL32" s="53">
        <v>35106.784999999996</v>
      </c>
      <c r="AM32" s="53">
        <v>2362.9</v>
      </c>
      <c r="AN32" s="53">
        <v>5566.9</v>
      </c>
      <c r="AO32" s="53">
        <v>229.4</v>
      </c>
      <c r="AP32" s="53">
        <v>5520</v>
      </c>
      <c r="AQ32" s="53">
        <v>18.5</v>
      </c>
      <c r="AR32" s="54">
        <v>47931.584999999999</v>
      </c>
      <c r="AS32" s="53">
        <v>4208.8</v>
      </c>
      <c r="AT32" s="53">
        <v>4142.8</v>
      </c>
      <c r="AU32" s="53">
        <v>1397.2</v>
      </c>
      <c r="AV32" s="53">
        <v>4131.3</v>
      </c>
      <c r="AW32" s="53">
        <v>368.7</v>
      </c>
      <c r="AX32" s="53">
        <v>10541.2</v>
      </c>
      <c r="AY32" s="53">
        <v>5674.1</v>
      </c>
      <c r="AZ32" s="53">
        <v>666</v>
      </c>
      <c r="BA32" s="53">
        <v>2953.2</v>
      </c>
      <c r="BB32" s="53">
        <v>253.8</v>
      </c>
      <c r="BC32" s="54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 x14ac:dyDescent="0.3">
      <c r="A33" s="19">
        <v>39479</v>
      </c>
      <c r="B33" s="53">
        <v>36902.591229999998</v>
      </c>
      <c r="C33" s="53">
        <v>7975.8912190000001</v>
      </c>
      <c r="D33" s="53">
        <v>13854.585139999999</v>
      </c>
      <c r="E33" s="54">
        <v>5196.5313230000002</v>
      </c>
      <c r="F33" s="53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3">
        <v>3755.4123613319998</v>
      </c>
      <c r="AH33" s="53">
        <v>2228.8000000000002</v>
      </c>
      <c r="AI33" s="53">
        <v>6031.2590999999993</v>
      </c>
      <c r="AJ33" s="53">
        <v>1896.7408999999998</v>
      </c>
      <c r="AK33" s="54">
        <v>10156.799999999999</v>
      </c>
      <c r="AL33" s="53">
        <v>35534.998999999996</v>
      </c>
      <c r="AM33" s="53">
        <v>2374.6999999999998</v>
      </c>
      <c r="AN33" s="53">
        <v>5860.6</v>
      </c>
      <c r="AO33" s="53">
        <v>240.4</v>
      </c>
      <c r="AP33" s="53">
        <v>5697.6</v>
      </c>
      <c r="AQ33" s="53">
        <v>16.600000000000001</v>
      </c>
      <c r="AR33" s="54">
        <v>48453.298999999999</v>
      </c>
      <c r="AS33" s="53">
        <v>4258.8999999999996</v>
      </c>
      <c r="AT33" s="53">
        <v>4376.3</v>
      </c>
      <c r="AU33" s="53">
        <v>1301.8</v>
      </c>
      <c r="AV33" s="53">
        <v>4084</v>
      </c>
      <c r="AW33" s="53">
        <v>369.8</v>
      </c>
      <c r="AX33" s="53">
        <v>10558.6</v>
      </c>
      <c r="AY33" s="53">
        <v>5491.9</v>
      </c>
      <c r="AZ33" s="53">
        <v>638.79999999999995</v>
      </c>
      <c r="BA33" s="53">
        <v>3171</v>
      </c>
      <c r="BB33" s="53">
        <v>249</v>
      </c>
      <c r="BC33" s="54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 x14ac:dyDescent="0.3">
      <c r="A34" s="19">
        <v>39508</v>
      </c>
      <c r="B34" s="53">
        <v>37065.959470000002</v>
      </c>
      <c r="C34" s="53">
        <v>8059.479026</v>
      </c>
      <c r="D34" s="53">
        <v>14054.684499999999</v>
      </c>
      <c r="E34" s="54">
        <v>5151.1482319999996</v>
      </c>
      <c r="F34" s="53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3">
        <v>3909.4759407573997</v>
      </c>
      <c r="AH34" s="53">
        <v>2229.3000000000002</v>
      </c>
      <c r="AI34" s="53">
        <v>6007.5789000000004</v>
      </c>
      <c r="AJ34" s="53">
        <v>1864.8211000000001</v>
      </c>
      <c r="AK34" s="54">
        <v>10101.700000000001</v>
      </c>
      <c r="AL34" s="53">
        <v>36025.548000000003</v>
      </c>
      <c r="AM34" s="53">
        <v>2380.3000000000002</v>
      </c>
      <c r="AN34" s="53">
        <v>5949.5</v>
      </c>
      <c r="AO34" s="53">
        <v>250.8</v>
      </c>
      <c r="AP34" s="53">
        <v>5714.1</v>
      </c>
      <c r="AQ34" s="53">
        <v>14.8</v>
      </c>
      <c r="AR34" s="54">
        <v>48978.948000000011</v>
      </c>
      <c r="AS34" s="53">
        <v>4172.8999999999996</v>
      </c>
      <c r="AT34" s="53">
        <v>4370.3999999999996</v>
      </c>
      <c r="AU34" s="53">
        <v>1336.5</v>
      </c>
      <c r="AV34" s="53">
        <v>4081.2</v>
      </c>
      <c r="AW34" s="53">
        <v>365.9</v>
      </c>
      <c r="AX34" s="53">
        <v>10620.1</v>
      </c>
      <c r="AY34" s="53">
        <v>5702.6</v>
      </c>
      <c r="AZ34" s="53">
        <v>638.29999999999995</v>
      </c>
      <c r="BA34" s="53">
        <v>3450</v>
      </c>
      <c r="BB34" s="53">
        <v>258.2</v>
      </c>
      <c r="BC34" s="54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 x14ac:dyDescent="0.3">
      <c r="A35" s="19">
        <v>39539</v>
      </c>
      <c r="B35" s="53">
        <v>37929.259859999998</v>
      </c>
      <c r="C35" s="53">
        <v>8157.7401650000002</v>
      </c>
      <c r="D35" s="53">
        <v>14333.60615</v>
      </c>
      <c r="E35" s="54">
        <v>5818.9849320000003</v>
      </c>
      <c r="F35" s="53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3">
        <v>3768.9299700000001</v>
      </c>
      <c r="AH35" s="53">
        <v>2213.8000000000002</v>
      </c>
      <c r="AI35" s="53">
        <v>6050.2836499999994</v>
      </c>
      <c r="AJ35" s="53">
        <v>1837.2163499999997</v>
      </c>
      <c r="AK35" s="54">
        <v>10101.299999999999</v>
      </c>
      <c r="AL35" s="53">
        <v>36664.948499999999</v>
      </c>
      <c r="AM35" s="53">
        <v>2392.4</v>
      </c>
      <c r="AN35" s="53">
        <v>6075.6</v>
      </c>
      <c r="AO35" s="53">
        <v>261.39999999999998</v>
      </c>
      <c r="AP35" s="53">
        <v>5909.6</v>
      </c>
      <c r="AQ35" s="53">
        <v>16.100000000000001</v>
      </c>
      <c r="AR35" s="54">
        <v>49569.948500000006</v>
      </c>
      <c r="AS35" s="53">
        <v>4431.3</v>
      </c>
      <c r="AT35" s="53">
        <v>4342.6000000000004</v>
      </c>
      <c r="AU35" s="53">
        <v>1426.3</v>
      </c>
      <c r="AV35" s="53">
        <v>4082.3</v>
      </c>
      <c r="AW35" s="53">
        <v>375.2</v>
      </c>
      <c r="AX35" s="53">
        <v>10823.6</v>
      </c>
      <c r="AY35" s="53">
        <v>5906.2</v>
      </c>
      <c r="AZ35" s="53">
        <v>636.6</v>
      </c>
      <c r="BA35" s="53">
        <v>3513.8</v>
      </c>
      <c r="BB35" s="53">
        <v>252.7</v>
      </c>
      <c r="BC35" s="54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 x14ac:dyDescent="0.3">
      <c r="A36" s="19">
        <v>39569</v>
      </c>
      <c r="B36" s="53">
        <v>38480.927710000004</v>
      </c>
      <c r="C36" s="53">
        <v>8155.6718179999998</v>
      </c>
      <c r="D36" s="53">
        <v>14529.422200000001</v>
      </c>
      <c r="E36" s="54">
        <v>6335.3939030000001</v>
      </c>
      <c r="F36" s="53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3">
        <v>3922.1344470286499</v>
      </c>
      <c r="AH36" s="53">
        <v>2257.1999999999998</v>
      </c>
      <c r="AI36" s="53">
        <v>6158.4199499999995</v>
      </c>
      <c r="AJ36" s="53">
        <v>2000.7800500000003</v>
      </c>
      <c r="AK36" s="54">
        <v>10416.4</v>
      </c>
      <c r="AL36" s="53">
        <v>36940.379000000001</v>
      </c>
      <c r="AM36" s="53">
        <v>2427.4</v>
      </c>
      <c r="AN36" s="53">
        <v>6895.9</v>
      </c>
      <c r="AO36" s="53">
        <v>274.5</v>
      </c>
      <c r="AP36" s="53">
        <v>6684</v>
      </c>
      <c r="AQ36" s="53">
        <v>18.8</v>
      </c>
      <c r="AR36" s="54">
        <v>50251.779000000002</v>
      </c>
      <c r="AS36" s="53">
        <v>4876.2</v>
      </c>
      <c r="AT36" s="53">
        <v>4531.7</v>
      </c>
      <c r="AU36" s="53">
        <v>1556.6</v>
      </c>
      <c r="AV36" s="53">
        <v>3987.2</v>
      </c>
      <c r="AW36" s="53">
        <v>396</v>
      </c>
      <c r="AX36" s="53">
        <v>11137.4</v>
      </c>
      <c r="AY36" s="53">
        <v>6041</v>
      </c>
      <c r="AZ36" s="53">
        <v>655.20000000000005</v>
      </c>
      <c r="BA36" s="53">
        <v>3503.9</v>
      </c>
      <c r="BB36" s="53">
        <v>251</v>
      </c>
      <c r="BC36" s="54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 x14ac:dyDescent="0.3">
      <c r="A37" s="19">
        <v>39600</v>
      </c>
      <c r="B37" s="53">
        <v>39280.581299999998</v>
      </c>
      <c r="C37" s="53">
        <v>8190.3773739999997</v>
      </c>
      <c r="D37" s="53">
        <v>14847.071019999999</v>
      </c>
      <c r="E37" s="54">
        <v>7018.9911060000004</v>
      </c>
      <c r="F37" s="53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3">
        <v>3942.2369978939996</v>
      </c>
      <c r="AH37" s="53">
        <v>2274.1999999999998</v>
      </c>
      <c r="AI37" s="53">
        <v>6353.5361000000003</v>
      </c>
      <c r="AJ37" s="53">
        <v>1863.9639000000006</v>
      </c>
      <c r="AK37" s="54">
        <v>10491.7</v>
      </c>
      <c r="AL37" s="53">
        <v>36953.186500000003</v>
      </c>
      <c r="AM37" s="53">
        <v>2468.3000000000002</v>
      </c>
      <c r="AN37" s="53">
        <v>6562.2</v>
      </c>
      <c r="AO37" s="53">
        <v>293.5</v>
      </c>
      <c r="AP37" s="53">
        <v>6357.7</v>
      </c>
      <c r="AQ37" s="53">
        <v>22</v>
      </c>
      <c r="AR37" s="54">
        <v>50389.186500000011</v>
      </c>
      <c r="AS37" s="53">
        <v>5370</v>
      </c>
      <c r="AT37" s="53">
        <v>4879.8</v>
      </c>
      <c r="AU37" s="53">
        <v>1630.8</v>
      </c>
      <c r="AV37" s="53">
        <v>4083.1</v>
      </c>
      <c r="AW37" s="53">
        <v>413.2</v>
      </c>
      <c r="AX37" s="53">
        <v>11329.1</v>
      </c>
      <c r="AY37" s="53">
        <v>6013.4</v>
      </c>
      <c r="AZ37" s="53">
        <v>657.3</v>
      </c>
      <c r="BA37" s="53">
        <v>3453.4</v>
      </c>
      <c r="BB37" s="53">
        <v>250.4</v>
      </c>
      <c r="BC37" s="54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 x14ac:dyDescent="0.3">
      <c r="A38" s="19">
        <v>39630</v>
      </c>
      <c r="B38" s="53">
        <v>39742.064830000003</v>
      </c>
      <c r="C38" s="53">
        <v>8230.3700950000002</v>
      </c>
      <c r="D38" s="53">
        <v>15178.60382</v>
      </c>
      <c r="E38" s="54">
        <v>6694.5079480000004</v>
      </c>
      <c r="F38" s="53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3">
        <v>3885.24557257891</v>
      </c>
      <c r="AH38" s="53">
        <v>2254.4</v>
      </c>
      <c r="AI38" s="53">
        <v>6175.0858000000007</v>
      </c>
      <c r="AJ38" s="53">
        <v>1520.7141999999999</v>
      </c>
      <c r="AK38" s="54">
        <v>9950.2000000000007</v>
      </c>
      <c r="AL38" s="53">
        <v>37144.072</v>
      </c>
      <c r="AM38" s="53">
        <v>2498.6999999999998</v>
      </c>
      <c r="AN38" s="53">
        <v>6257</v>
      </c>
      <c r="AO38" s="53">
        <v>307.89999999999998</v>
      </c>
      <c r="AP38" s="53">
        <v>6006.6</v>
      </c>
      <c r="AQ38" s="53">
        <v>23.7</v>
      </c>
      <c r="AR38" s="54">
        <v>50127.571999999993</v>
      </c>
      <c r="AS38" s="53">
        <v>5832.1</v>
      </c>
      <c r="AT38" s="53">
        <v>5436.9</v>
      </c>
      <c r="AU38" s="53">
        <v>1685.6</v>
      </c>
      <c r="AV38" s="53">
        <v>4002.9</v>
      </c>
      <c r="AW38" s="53">
        <v>420.3</v>
      </c>
      <c r="AX38" s="53">
        <v>11377.4</v>
      </c>
      <c r="AY38" s="53">
        <v>5891.9</v>
      </c>
      <c r="AZ38" s="53">
        <v>638.9</v>
      </c>
      <c r="BA38" s="53">
        <v>3507.2</v>
      </c>
      <c r="BB38" s="53">
        <v>263.5</v>
      </c>
      <c r="BC38" s="54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 x14ac:dyDescent="0.3">
      <c r="A39" s="19">
        <v>39661</v>
      </c>
      <c r="B39" s="53">
        <v>40257.88392</v>
      </c>
      <c r="C39" s="53">
        <v>8288.8088970000008</v>
      </c>
      <c r="D39" s="53">
        <v>15482.081</v>
      </c>
      <c r="E39" s="54">
        <v>6706.7849420000002</v>
      </c>
      <c r="F39" s="53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3">
        <v>3888.73578073305</v>
      </c>
      <c r="AH39" s="53">
        <v>2232</v>
      </c>
      <c r="AI39" s="53">
        <v>5954.4933000000001</v>
      </c>
      <c r="AJ39" s="53">
        <v>1876.3066999999992</v>
      </c>
      <c r="AK39" s="54">
        <v>10062.799999999999</v>
      </c>
      <c r="AL39" s="53">
        <v>37322.297000000006</v>
      </c>
      <c r="AM39" s="53">
        <v>2523.5</v>
      </c>
      <c r="AN39" s="53">
        <v>6316.2</v>
      </c>
      <c r="AO39" s="53">
        <v>321.3</v>
      </c>
      <c r="AP39" s="53">
        <v>5907.8</v>
      </c>
      <c r="AQ39" s="53">
        <v>24.4</v>
      </c>
      <c r="AR39" s="54">
        <v>50613.897000000012</v>
      </c>
      <c r="AS39" s="53">
        <v>6044.2</v>
      </c>
      <c r="AT39" s="53">
        <v>6257.8</v>
      </c>
      <c r="AU39" s="53">
        <v>1827.6</v>
      </c>
      <c r="AV39" s="53">
        <v>4007.5</v>
      </c>
      <c r="AW39" s="53">
        <v>436.4</v>
      </c>
      <c r="AX39" s="53">
        <v>11696.9</v>
      </c>
      <c r="AY39" s="53">
        <v>5802.1</v>
      </c>
      <c r="AZ39" s="53">
        <v>619.6</v>
      </c>
      <c r="BA39" s="53">
        <v>3699.5</v>
      </c>
      <c r="BB39" s="53">
        <v>266.2</v>
      </c>
      <c r="BC39" s="54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 x14ac:dyDescent="0.3">
      <c r="A40" s="19">
        <v>39692</v>
      </c>
      <c r="B40" s="53">
        <v>40957.882839999998</v>
      </c>
      <c r="C40" s="53">
        <v>8315.6560050000007</v>
      </c>
      <c r="D40" s="53">
        <v>15741.795550000001</v>
      </c>
      <c r="E40" s="54">
        <v>7268.8705710000004</v>
      </c>
      <c r="F40" s="53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3">
        <v>3946.4730052424998</v>
      </c>
      <c r="AH40" s="53">
        <v>2315</v>
      </c>
      <c r="AI40" s="53">
        <v>6148.6309000000001</v>
      </c>
      <c r="AJ40" s="53">
        <v>1729.6690999999992</v>
      </c>
      <c r="AK40" s="54">
        <v>10193.299999999999</v>
      </c>
      <c r="AL40" s="53">
        <v>37743.865000000005</v>
      </c>
      <c r="AM40" s="53">
        <v>2546.6</v>
      </c>
      <c r="AN40" s="53">
        <v>5893.7</v>
      </c>
      <c r="AO40" s="53">
        <v>328.1</v>
      </c>
      <c r="AP40" s="53">
        <v>5393</v>
      </c>
      <c r="AQ40" s="53">
        <v>22.8</v>
      </c>
      <c r="AR40" s="54">
        <v>51289.765000000007</v>
      </c>
      <c r="AS40" s="53">
        <v>6220.8</v>
      </c>
      <c r="AT40" s="53">
        <v>6968.1</v>
      </c>
      <c r="AU40" s="53">
        <v>1974.3</v>
      </c>
      <c r="AV40" s="53">
        <v>3983.4</v>
      </c>
      <c r="AW40" s="53">
        <v>457.6</v>
      </c>
      <c r="AX40" s="53">
        <v>12067.3</v>
      </c>
      <c r="AY40" s="53">
        <v>5505.3</v>
      </c>
      <c r="AZ40" s="53">
        <v>582.1</v>
      </c>
      <c r="BA40" s="53">
        <v>3542.9</v>
      </c>
      <c r="BB40" s="53">
        <v>271.10000000000002</v>
      </c>
      <c r="BC40" s="54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 x14ac:dyDescent="0.3">
      <c r="A41" s="19">
        <v>39722</v>
      </c>
      <c r="B41" s="53">
        <v>42404.142359999998</v>
      </c>
      <c r="C41" s="53">
        <v>8325.8533970000008</v>
      </c>
      <c r="D41" s="53">
        <v>15986.531230000001</v>
      </c>
      <c r="E41" s="54">
        <v>8464.0938960000003</v>
      </c>
      <c r="F41" s="53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3">
        <v>3936.5988181818202</v>
      </c>
      <c r="AH41" s="53">
        <v>2305.9</v>
      </c>
      <c r="AI41" s="53">
        <v>6214.3885000000009</v>
      </c>
      <c r="AJ41" s="53">
        <v>1896.211499999999</v>
      </c>
      <c r="AK41" s="54">
        <v>10416.5</v>
      </c>
      <c r="AL41" s="53">
        <v>39143.106</v>
      </c>
      <c r="AM41" s="53">
        <v>2563.5</v>
      </c>
      <c r="AN41" s="53">
        <v>6055.2</v>
      </c>
      <c r="AO41" s="53">
        <v>326.39999999999998</v>
      </c>
      <c r="AP41" s="53">
        <v>5559.3</v>
      </c>
      <c r="AQ41" s="53">
        <v>18.100000000000001</v>
      </c>
      <c r="AR41" s="54">
        <v>52927.306000000004</v>
      </c>
      <c r="AS41" s="53">
        <v>6550.1</v>
      </c>
      <c r="AT41" s="53">
        <v>6842</v>
      </c>
      <c r="AU41" s="53">
        <v>2137.4</v>
      </c>
      <c r="AV41" s="53">
        <v>3925.9</v>
      </c>
      <c r="AW41" s="53">
        <v>465.1</v>
      </c>
      <c r="AX41" s="53">
        <v>12231.4</v>
      </c>
      <c r="AY41" s="53">
        <v>4853.3999999999996</v>
      </c>
      <c r="AZ41" s="53">
        <v>510.9</v>
      </c>
      <c r="BA41" s="53">
        <v>3183</v>
      </c>
      <c r="BB41" s="53">
        <v>268.3</v>
      </c>
      <c r="BC41" s="54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 x14ac:dyDescent="0.3">
      <c r="A42" s="19">
        <v>39753</v>
      </c>
      <c r="B42" s="53">
        <v>42751.920680000003</v>
      </c>
      <c r="C42" s="53">
        <v>8365.9103759999998</v>
      </c>
      <c r="D42" s="53">
        <v>16177.99934</v>
      </c>
      <c r="E42" s="54">
        <v>8393.2883629999997</v>
      </c>
      <c r="F42" s="53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3">
        <v>4137.1909678218499</v>
      </c>
      <c r="AH42" s="53">
        <v>2331.1</v>
      </c>
      <c r="AI42" s="53">
        <v>6159.8162000000002</v>
      </c>
      <c r="AJ42" s="53">
        <v>1791.8837999999992</v>
      </c>
      <c r="AK42" s="54">
        <v>10282.799999999999</v>
      </c>
      <c r="AL42" s="53">
        <v>40446.747499999998</v>
      </c>
      <c r="AM42" s="53">
        <v>2571.9</v>
      </c>
      <c r="AN42" s="53">
        <v>6236.7</v>
      </c>
      <c r="AO42" s="53">
        <v>330.4</v>
      </c>
      <c r="AP42" s="53">
        <v>5757.5</v>
      </c>
      <c r="AQ42" s="53">
        <v>18.399999999999999</v>
      </c>
      <c r="AR42" s="54">
        <v>54092.647499999999</v>
      </c>
      <c r="AS42" s="53">
        <v>6857.2</v>
      </c>
      <c r="AT42" s="53">
        <v>6481.1</v>
      </c>
      <c r="AU42" s="53">
        <v>2293.6</v>
      </c>
      <c r="AV42" s="53">
        <v>3944.6</v>
      </c>
      <c r="AW42" s="53">
        <v>487</v>
      </c>
      <c r="AX42" s="53">
        <v>12405</v>
      </c>
      <c r="AY42" s="53">
        <v>4328.1000000000004</v>
      </c>
      <c r="AZ42" s="53">
        <v>465.9</v>
      </c>
      <c r="BA42" s="53">
        <v>3078.7</v>
      </c>
      <c r="BB42" s="53">
        <v>255</v>
      </c>
      <c r="BC42" s="54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 x14ac:dyDescent="0.3">
      <c r="A43" s="19">
        <v>39783</v>
      </c>
      <c r="B43" s="53">
        <v>42262.408869999999</v>
      </c>
      <c r="C43" s="53">
        <v>8356.5838980000008</v>
      </c>
      <c r="D43" s="53">
        <v>16275.07166</v>
      </c>
      <c r="E43" s="54">
        <v>7828.0500240000001</v>
      </c>
      <c r="F43" s="53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3">
        <v>4287.5804880410496</v>
      </c>
      <c r="AH43" s="53">
        <v>2484.8000000000002</v>
      </c>
      <c r="AI43" s="53">
        <v>6340.7397000000001</v>
      </c>
      <c r="AJ43" s="53">
        <v>1982.3602999999994</v>
      </c>
      <c r="AK43" s="54">
        <v>10807.9</v>
      </c>
      <c r="AL43" s="53">
        <v>40974.224999999999</v>
      </c>
      <c r="AM43" s="53">
        <v>2563.5</v>
      </c>
      <c r="AN43" s="53">
        <v>6512</v>
      </c>
      <c r="AO43" s="53">
        <v>342.6</v>
      </c>
      <c r="AP43" s="53">
        <v>6021.2</v>
      </c>
      <c r="AQ43" s="53">
        <v>22.2</v>
      </c>
      <c r="AR43" s="54">
        <v>55156.825000000004</v>
      </c>
      <c r="AS43" s="53">
        <v>6666.5</v>
      </c>
      <c r="AT43" s="53">
        <v>6330.6</v>
      </c>
      <c r="AU43" s="53">
        <v>2335.6999999999998</v>
      </c>
      <c r="AV43" s="53">
        <v>3816.7</v>
      </c>
      <c r="AW43" s="53">
        <v>503.4</v>
      </c>
      <c r="AX43" s="53">
        <v>12650.5</v>
      </c>
      <c r="AY43" s="53">
        <v>4091.8</v>
      </c>
      <c r="AZ43" s="53">
        <v>459.9</v>
      </c>
      <c r="BA43" s="53">
        <v>2953.5</v>
      </c>
      <c r="BB43" s="53">
        <v>248.3</v>
      </c>
      <c r="BC43" s="54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 x14ac:dyDescent="0.3">
      <c r="A44" s="20">
        <v>39814</v>
      </c>
      <c r="B44" s="53">
        <v>41620.532899999998</v>
      </c>
      <c r="C44" s="53">
        <v>8342.3151440000001</v>
      </c>
      <c r="D44" s="53">
        <v>16266.58066</v>
      </c>
      <c r="E44" s="54">
        <v>7488.709613</v>
      </c>
      <c r="F44" s="53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3">
        <v>4305.7889999999998</v>
      </c>
      <c r="AH44" s="53">
        <v>2445.4</v>
      </c>
      <c r="AI44" s="53">
        <v>6472.3665500000006</v>
      </c>
      <c r="AJ44" s="53">
        <v>1835.0334500000004</v>
      </c>
      <c r="AK44" s="54">
        <v>10752.800000000001</v>
      </c>
      <c r="AL44" s="53">
        <v>41131.804999999993</v>
      </c>
      <c r="AM44" s="53">
        <v>2555</v>
      </c>
      <c r="AN44" s="53">
        <v>7657.4</v>
      </c>
      <c r="AO44" s="53">
        <v>348.9</v>
      </c>
      <c r="AP44" s="53">
        <v>7157.4</v>
      </c>
      <c r="AQ44" s="53">
        <v>24.9</v>
      </c>
      <c r="AR44" s="54">
        <v>55263.604999999996</v>
      </c>
      <c r="AS44" s="53">
        <v>6548.5</v>
      </c>
      <c r="AT44" s="53">
        <v>6051.9</v>
      </c>
      <c r="AU44" s="53">
        <v>2350.1999999999998</v>
      </c>
      <c r="AV44" s="53">
        <v>3670.3</v>
      </c>
      <c r="AW44" s="53">
        <v>500.4</v>
      </c>
      <c r="AX44" s="53">
        <v>13010.6</v>
      </c>
      <c r="AY44" s="53">
        <v>4144.3999999999996</v>
      </c>
      <c r="AZ44" s="53">
        <v>453.1</v>
      </c>
      <c r="BA44" s="53">
        <v>3108.8</v>
      </c>
      <c r="BB44" s="53">
        <v>239</v>
      </c>
      <c r="BC44" s="54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 x14ac:dyDescent="0.3">
      <c r="A45" s="19">
        <v>39845</v>
      </c>
      <c r="B45" s="53">
        <v>41119.385600000001</v>
      </c>
      <c r="C45" s="53">
        <v>8282.9839759999995</v>
      </c>
      <c r="D45" s="53">
        <v>16154.006069999999</v>
      </c>
      <c r="E45" s="54">
        <v>7068.3894250000003</v>
      </c>
      <c r="F45" s="53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3">
        <v>4164.7997999999998</v>
      </c>
      <c r="AH45" s="53">
        <v>2446</v>
      </c>
      <c r="AI45" s="53">
        <v>6485.56095</v>
      </c>
      <c r="AJ45" s="53">
        <v>1603.6390500000007</v>
      </c>
      <c r="AK45" s="54">
        <v>10535.2</v>
      </c>
      <c r="AL45" s="53">
        <v>40750.096999999994</v>
      </c>
      <c r="AM45" s="53">
        <v>2541.1999999999998</v>
      </c>
      <c r="AN45" s="53">
        <v>8278.7999999999993</v>
      </c>
      <c r="AO45" s="53">
        <v>355.9</v>
      </c>
      <c r="AP45" s="53">
        <v>7709</v>
      </c>
      <c r="AQ45" s="53">
        <v>25.7</v>
      </c>
      <c r="AR45" s="54">
        <v>54726.496999999988</v>
      </c>
      <c r="AS45" s="53">
        <v>6554.7</v>
      </c>
      <c r="AT45" s="53">
        <v>6124.9</v>
      </c>
      <c r="AU45" s="53">
        <v>2445.3000000000002</v>
      </c>
      <c r="AV45" s="53">
        <v>3715.3</v>
      </c>
      <c r="AW45" s="53">
        <v>529</v>
      </c>
      <c r="AX45" s="53">
        <v>13196.2</v>
      </c>
      <c r="AY45" s="53">
        <v>4551</v>
      </c>
      <c r="AZ45" s="53">
        <v>446.6</v>
      </c>
      <c r="BA45" s="53">
        <v>3610.3</v>
      </c>
      <c r="BB45" s="53">
        <v>239</v>
      </c>
      <c r="BC45" s="54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 x14ac:dyDescent="0.3">
      <c r="A46" s="19">
        <v>39873</v>
      </c>
      <c r="B46" s="53">
        <v>40445.082249999999</v>
      </c>
      <c r="C46" s="53">
        <v>8286.7588780000005</v>
      </c>
      <c r="D46" s="53">
        <v>16177.831829999999</v>
      </c>
      <c r="E46" s="54">
        <v>6733.9237579999999</v>
      </c>
      <c r="F46" s="53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3">
        <v>4218.5468339999998</v>
      </c>
      <c r="AH46" s="53">
        <v>2459.9</v>
      </c>
      <c r="AI46" s="53">
        <v>6613.8780499999993</v>
      </c>
      <c r="AJ46" s="53">
        <v>1568.7219500000006</v>
      </c>
      <c r="AK46" s="54">
        <v>10642.5</v>
      </c>
      <c r="AL46" s="53">
        <v>39918.084999999999</v>
      </c>
      <c r="AM46" s="53">
        <v>2533.6999999999998</v>
      </c>
      <c r="AN46" s="53">
        <v>8098.2</v>
      </c>
      <c r="AO46" s="53">
        <v>363.2</v>
      </c>
      <c r="AP46" s="53">
        <v>7551.7</v>
      </c>
      <c r="AQ46" s="53">
        <v>25.9</v>
      </c>
      <c r="AR46" s="54">
        <v>53978.084999999999</v>
      </c>
      <c r="AS46" s="53">
        <v>6489.1</v>
      </c>
      <c r="AT46" s="53">
        <v>6655.6</v>
      </c>
      <c r="AU46" s="53">
        <v>2500.6999999999998</v>
      </c>
      <c r="AV46" s="53">
        <v>3599.9</v>
      </c>
      <c r="AW46" s="53">
        <v>559.5</v>
      </c>
      <c r="AX46" s="53">
        <v>13297.4</v>
      </c>
      <c r="AY46" s="53">
        <v>4865.2</v>
      </c>
      <c r="AZ46" s="53">
        <v>445</v>
      </c>
      <c r="BA46" s="53">
        <v>4017.7</v>
      </c>
      <c r="BB46" s="53">
        <v>241.5</v>
      </c>
      <c r="BC46" s="54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 x14ac:dyDescent="0.3">
      <c r="A47" s="19">
        <v>39904</v>
      </c>
      <c r="B47" s="53">
        <v>40860.992270000002</v>
      </c>
      <c r="C47" s="53">
        <v>8322.7341319999996</v>
      </c>
      <c r="D47" s="53">
        <v>16217.03066</v>
      </c>
      <c r="E47" s="54">
        <v>6398.8912209999999</v>
      </c>
      <c r="F47" s="53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3">
        <v>4234.4101459922904</v>
      </c>
      <c r="AH47" s="53">
        <v>2462.6</v>
      </c>
      <c r="AI47" s="53">
        <v>6770.0208999999995</v>
      </c>
      <c r="AJ47" s="53">
        <v>1657.1790999999998</v>
      </c>
      <c r="AK47" s="54">
        <v>10889.8</v>
      </c>
      <c r="AL47" s="53">
        <v>39593.753499999999</v>
      </c>
      <c r="AM47" s="53">
        <v>2549.4</v>
      </c>
      <c r="AN47" s="53">
        <v>8882.9</v>
      </c>
      <c r="AO47" s="53">
        <v>367.1</v>
      </c>
      <c r="AP47" s="53">
        <v>8634.1</v>
      </c>
      <c r="AQ47" s="53">
        <v>22.1</v>
      </c>
      <c r="AR47" s="54">
        <v>53626.753499999992</v>
      </c>
      <c r="AS47" s="53">
        <v>6254.1</v>
      </c>
      <c r="AT47" s="53">
        <v>6811.1</v>
      </c>
      <c r="AU47" s="53">
        <v>2540.1999999999998</v>
      </c>
      <c r="AV47" s="53">
        <v>3479.9</v>
      </c>
      <c r="AW47" s="53">
        <v>581.5</v>
      </c>
      <c r="AX47" s="53">
        <v>13804.3</v>
      </c>
      <c r="AY47" s="53">
        <v>5011.3999999999996</v>
      </c>
      <c r="AZ47" s="53">
        <v>457.7</v>
      </c>
      <c r="BA47" s="53">
        <v>4069.3</v>
      </c>
      <c r="BB47" s="53">
        <v>234.3</v>
      </c>
      <c r="BC47" s="54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 x14ac:dyDescent="0.3">
      <c r="A48" s="19">
        <v>39934</v>
      </c>
      <c r="B48" s="53">
        <v>40716.103779999998</v>
      </c>
      <c r="C48" s="53">
        <v>8264.6600249999992</v>
      </c>
      <c r="D48" s="53">
        <v>16297.69606</v>
      </c>
      <c r="E48" s="54">
        <v>6183.3765530000001</v>
      </c>
      <c r="F48" s="53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3">
        <v>4344.8591806308405</v>
      </c>
      <c r="AH48" s="53">
        <v>2493.5</v>
      </c>
      <c r="AI48" s="53">
        <v>6965.0845499999996</v>
      </c>
      <c r="AJ48" s="53">
        <v>1875.7154500000015</v>
      </c>
      <c r="AK48" s="54">
        <v>11334.300000000001</v>
      </c>
      <c r="AL48" s="53">
        <v>39362.999499999998</v>
      </c>
      <c r="AM48" s="53">
        <v>2589.9</v>
      </c>
      <c r="AN48" s="53">
        <v>9185.2999999999993</v>
      </c>
      <c r="AO48" s="53">
        <v>373.4</v>
      </c>
      <c r="AP48" s="53">
        <v>8999.2000000000007</v>
      </c>
      <c r="AQ48" s="53">
        <v>23</v>
      </c>
      <c r="AR48" s="54">
        <v>53823.699500000002</v>
      </c>
      <c r="AS48" s="53">
        <v>5840.2</v>
      </c>
      <c r="AT48" s="53">
        <v>6723.3</v>
      </c>
      <c r="AU48" s="53">
        <v>2596.1999999999998</v>
      </c>
      <c r="AV48" s="53">
        <v>3469</v>
      </c>
      <c r="AW48" s="53">
        <v>600.20000000000005</v>
      </c>
      <c r="AX48" s="53">
        <v>14288.6</v>
      </c>
      <c r="AY48" s="53">
        <v>5157.5</v>
      </c>
      <c r="AZ48" s="53">
        <v>484.1</v>
      </c>
      <c r="BA48" s="53">
        <v>3958.6</v>
      </c>
      <c r="BB48" s="53">
        <v>222.5</v>
      </c>
      <c r="BC48" s="54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 x14ac:dyDescent="0.3">
      <c r="A49" s="19">
        <v>39965</v>
      </c>
      <c r="B49" s="53">
        <v>40399.395120000001</v>
      </c>
      <c r="C49" s="53">
        <v>8203.6656519999997</v>
      </c>
      <c r="D49" s="53">
        <v>16441.354469999998</v>
      </c>
      <c r="E49" s="54">
        <v>5403.7693669999999</v>
      </c>
      <c r="F49" s="53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3">
        <v>4430.5774285714297</v>
      </c>
      <c r="AH49" s="53">
        <v>2504.8000000000002</v>
      </c>
      <c r="AI49" s="53">
        <v>7202.7767999999996</v>
      </c>
      <c r="AJ49" s="53">
        <v>1907.3232000000016</v>
      </c>
      <c r="AK49" s="54">
        <v>11614.900000000001</v>
      </c>
      <c r="AL49" s="53">
        <v>38951.326499999996</v>
      </c>
      <c r="AM49" s="53">
        <v>2627.5</v>
      </c>
      <c r="AN49" s="53">
        <v>8599.7000000000007</v>
      </c>
      <c r="AO49" s="53">
        <v>371.3</v>
      </c>
      <c r="AP49" s="53">
        <v>8163.3</v>
      </c>
      <c r="AQ49" s="53">
        <v>26.3</v>
      </c>
      <c r="AR49" s="54">
        <v>53975.126499999998</v>
      </c>
      <c r="AS49" s="53">
        <v>5373.4</v>
      </c>
      <c r="AT49" s="53">
        <v>6917.2</v>
      </c>
      <c r="AU49" s="53">
        <v>2653.5</v>
      </c>
      <c r="AV49" s="53">
        <v>3435.3</v>
      </c>
      <c r="AW49" s="53">
        <v>598</v>
      </c>
      <c r="AX49" s="53">
        <v>14355.7</v>
      </c>
      <c r="AY49" s="53">
        <v>5191.6000000000004</v>
      </c>
      <c r="AZ49" s="53">
        <v>506.4</v>
      </c>
      <c r="BA49" s="53">
        <v>3819.8</v>
      </c>
      <c r="BB49" s="53">
        <v>208.4</v>
      </c>
      <c r="BC49" s="54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 x14ac:dyDescent="0.3">
      <c r="A50" s="19">
        <v>39995</v>
      </c>
      <c r="B50" s="53">
        <v>40444.881650000003</v>
      </c>
      <c r="C50" s="53">
        <v>8213.9071889999996</v>
      </c>
      <c r="D50" s="53">
        <v>16579.807840000001</v>
      </c>
      <c r="E50" s="54">
        <v>5362.954307</v>
      </c>
      <c r="F50" s="53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3">
        <v>4308.1720454545493</v>
      </c>
      <c r="AH50" s="53">
        <v>2487</v>
      </c>
      <c r="AI50" s="53">
        <v>7152.0185999999994</v>
      </c>
      <c r="AJ50" s="53">
        <v>1963.0814000000009</v>
      </c>
      <c r="AK50" s="54">
        <v>11602.1</v>
      </c>
      <c r="AL50" s="53">
        <v>39030.711499999998</v>
      </c>
      <c r="AM50" s="53">
        <v>2640.4</v>
      </c>
      <c r="AN50" s="53">
        <v>9977.7000000000007</v>
      </c>
      <c r="AO50" s="53">
        <v>367.8</v>
      </c>
      <c r="AP50" s="53">
        <v>9280</v>
      </c>
      <c r="AQ50" s="53">
        <v>24.2</v>
      </c>
      <c r="AR50" s="54">
        <v>54314.511500000001</v>
      </c>
      <c r="AS50" s="53">
        <v>5141.7</v>
      </c>
      <c r="AT50" s="53">
        <v>6460</v>
      </c>
      <c r="AU50" s="53">
        <v>2778.2</v>
      </c>
      <c r="AV50" s="53">
        <v>3339.5</v>
      </c>
      <c r="AW50" s="53">
        <v>609.4</v>
      </c>
      <c r="AX50" s="53">
        <v>14256.1</v>
      </c>
      <c r="AY50" s="53">
        <v>5355</v>
      </c>
      <c r="AZ50" s="53">
        <v>527.9</v>
      </c>
      <c r="BA50" s="53">
        <v>3911.6</v>
      </c>
      <c r="BB50" s="53">
        <v>206.6</v>
      </c>
      <c r="BC50" s="54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 x14ac:dyDescent="0.3">
      <c r="A51" s="19">
        <v>40026</v>
      </c>
      <c r="B51" s="53">
        <v>40852.699610000003</v>
      </c>
      <c r="C51" s="53">
        <v>8220.5458739999995</v>
      </c>
      <c r="D51" s="53">
        <v>16692.06583</v>
      </c>
      <c r="E51" s="54">
        <v>5389.5310630000004</v>
      </c>
      <c r="F51" s="53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3">
        <v>4487.9009999999998</v>
      </c>
      <c r="AH51" s="53">
        <v>2505.8000000000002</v>
      </c>
      <c r="AI51" s="53">
        <v>7240.8867499999997</v>
      </c>
      <c r="AJ51" s="53">
        <v>2001.5132500000009</v>
      </c>
      <c r="AK51" s="54">
        <v>11748.2</v>
      </c>
      <c r="AL51" s="53">
        <v>38922.2065</v>
      </c>
      <c r="AM51" s="53">
        <v>2652.7</v>
      </c>
      <c r="AN51" s="53">
        <v>10236.6</v>
      </c>
      <c r="AO51" s="53">
        <v>365.5</v>
      </c>
      <c r="AP51" s="53">
        <v>9492.9</v>
      </c>
      <c r="AQ51" s="53">
        <v>21.6</v>
      </c>
      <c r="AR51" s="54">
        <v>54410.706499999993</v>
      </c>
      <c r="AS51" s="53">
        <v>5360.1</v>
      </c>
      <c r="AT51" s="53">
        <v>6128.7</v>
      </c>
      <c r="AU51" s="53">
        <v>2906.9</v>
      </c>
      <c r="AV51" s="53">
        <v>3309.1</v>
      </c>
      <c r="AW51" s="53">
        <v>614.29999999999995</v>
      </c>
      <c r="AX51" s="53">
        <v>14330.7</v>
      </c>
      <c r="AY51" s="53">
        <v>5723.9</v>
      </c>
      <c r="AZ51" s="53">
        <v>552.70000000000005</v>
      </c>
      <c r="BA51" s="53">
        <v>4174.6000000000004</v>
      </c>
      <c r="BB51" s="53">
        <v>200.9</v>
      </c>
      <c r="BC51" s="54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 x14ac:dyDescent="0.3">
      <c r="A52" s="19">
        <v>40057</v>
      </c>
      <c r="B52" s="53">
        <v>41035.870439999999</v>
      </c>
      <c r="C52" s="53">
        <v>8242.0853229999993</v>
      </c>
      <c r="D52" s="53">
        <v>16810.688890000001</v>
      </c>
      <c r="E52" s="54">
        <v>5246.6051820000002</v>
      </c>
      <c r="F52" s="53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3">
        <v>4558.8267142857103</v>
      </c>
      <c r="AH52" s="53">
        <v>2612.6</v>
      </c>
      <c r="AI52" s="53">
        <v>7467.1873500000002</v>
      </c>
      <c r="AJ52" s="53">
        <v>2217.6126499999996</v>
      </c>
      <c r="AK52" s="54">
        <v>12297.4</v>
      </c>
      <c r="AL52" s="53">
        <v>38276.271000000001</v>
      </c>
      <c r="AM52" s="53">
        <v>2663.4</v>
      </c>
      <c r="AN52" s="53">
        <v>9042</v>
      </c>
      <c r="AO52" s="53">
        <v>363.8</v>
      </c>
      <c r="AP52" s="53">
        <v>8393.2000000000007</v>
      </c>
      <c r="AQ52" s="53">
        <v>21.5</v>
      </c>
      <c r="AR52" s="54">
        <v>54228.171000000002</v>
      </c>
      <c r="AS52" s="53">
        <v>5369</v>
      </c>
      <c r="AT52" s="53">
        <v>6576.2</v>
      </c>
      <c r="AU52" s="53">
        <v>3040.4</v>
      </c>
      <c r="AV52" s="53">
        <v>3282.4</v>
      </c>
      <c r="AW52" s="53">
        <v>607</v>
      </c>
      <c r="AX52" s="53">
        <v>13900.9</v>
      </c>
      <c r="AY52" s="53">
        <v>6234.5</v>
      </c>
      <c r="AZ52" s="53">
        <v>580.9</v>
      </c>
      <c r="BA52" s="53">
        <v>4371.3</v>
      </c>
      <c r="BB52" s="53">
        <v>200.3</v>
      </c>
      <c r="BC52" s="54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 x14ac:dyDescent="0.3">
      <c r="A53" s="19">
        <v>40087</v>
      </c>
      <c r="B53" s="53">
        <v>41079.076719999997</v>
      </c>
      <c r="C53" s="53">
        <v>8300.7900079999999</v>
      </c>
      <c r="D53" s="53">
        <v>17052.11346</v>
      </c>
      <c r="E53" s="54">
        <v>5224.9779589999998</v>
      </c>
      <c r="F53" s="53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3">
        <v>4379.12076190476</v>
      </c>
      <c r="AH53" s="53">
        <v>2571.1999999999998</v>
      </c>
      <c r="AI53" s="53">
        <v>7491.8482999999997</v>
      </c>
      <c r="AJ53" s="53">
        <v>2281.1516999999994</v>
      </c>
      <c r="AK53" s="54">
        <v>12344.199999999999</v>
      </c>
      <c r="AL53" s="53">
        <v>37715.618499999997</v>
      </c>
      <c r="AM53" s="53">
        <v>2670.1</v>
      </c>
      <c r="AN53" s="53">
        <v>9653.9</v>
      </c>
      <c r="AO53" s="53">
        <v>358.3</v>
      </c>
      <c r="AP53" s="53">
        <v>8873.2999999999993</v>
      </c>
      <c r="AQ53" s="53">
        <v>24.8</v>
      </c>
      <c r="AR53" s="54">
        <v>53844.018499999991</v>
      </c>
      <c r="AS53" s="53">
        <v>5266</v>
      </c>
      <c r="AT53" s="53">
        <v>6458.5</v>
      </c>
      <c r="AU53" s="53">
        <v>3201.8</v>
      </c>
      <c r="AV53" s="53">
        <v>3182</v>
      </c>
      <c r="AW53" s="53">
        <v>591.6</v>
      </c>
      <c r="AX53" s="53">
        <v>13440.4</v>
      </c>
      <c r="AY53" s="53">
        <v>6669.4</v>
      </c>
      <c r="AZ53" s="53">
        <v>607.5</v>
      </c>
      <c r="BA53" s="53">
        <v>4552.1000000000004</v>
      </c>
      <c r="BB53" s="53">
        <v>192.7</v>
      </c>
      <c r="BC53" s="54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 x14ac:dyDescent="0.3">
      <c r="A54" s="19">
        <v>40118</v>
      </c>
      <c r="B54" s="53">
        <v>40973.898269999998</v>
      </c>
      <c r="C54" s="53">
        <v>8346.1028900000001</v>
      </c>
      <c r="D54" s="53">
        <v>17292.09993</v>
      </c>
      <c r="E54" s="54">
        <v>4819.1139919999996</v>
      </c>
      <c r="F54" s="53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3">
        <v>4558.8900000000003</v>
      </c>
      <c r="AH54" s="53">
        <v>2585.4</v>
      </c>
      <c r="AI54" s="53">
        <v>7611.9997437954999</v>
      </c>
      <c r="AJ54" s="53">
        <v>2125.0002562045015</v>
      </c>
      <c r="AK54" s="54">
        <v>12322.400000000001</v>
      </c>
      <c r="AL54" s="53">
        <v>37243.563500000004</v>
      </c>
      <c r="AM54" s="53">
        <v>2643.8</v>
      </c>
      <c r="AN54" s="53">
        <v>9434.2999999999993</v>
      </c>
      <c r="AO54" s="53">
        <v>347.8</v>
      </c>
      <c r="AP54" s="53">
        <v>8629</v>
      </c>
      <c r="AQ54" s="53">
        <v>23.9</v>
      </c>
      <c r="AR54" s="54">
        <v>53338.963500000005</v>
      </c>
      <c r="AS54" s="53">
        <v>5365.9</v>
      </c>
      <c r="AT54" s="53">
        <v>6421.3</v>
      </c>
      <c r="AU54" s="53">
        <v>3396.7</v>
      </c>
      <c r="AV54" s="53">
        <v>2992.3</v>
      </c>
      <c r="AW54" s="53">
        <v>533.70000000000005</v>
      </c>
      <c r="AX54" s="53">
        <v>13640.6</v>
      </c>
      <c r="AY54" s="53">
        <v>6644.4</v>
      </c>
      <c r="AZ54" s="53">
        <v>615.5</v>
      </c>
      <c r="BA54" s="53">
        <v>4382.8</v>
      </c>
      <c r="BB54" s="53">
        <v>183.4</v>
      </c>
      <c r="BC54" s="54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 x14ac:dyDescent="0.3">
      <c r="A55" s="19">
        <v>40148</v>
      </c>
      <c r="B55" s="53">
        <v>42490.429150000004</v>
      </c>
      <c r="C55" s="53">
        <v>8424.0880130000005</v>
      </c>
      <c r="D55" s="53">
        <v>17435.79351</v>
      </c>
      <c r="E55" s="54">
        <v>4624.0355730000001</v>
      </c>
      <c r="F55" s="53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3">
        <v>4735.2129999999997</v>
      </c>
      <c r="AH55" s="53">
        <v>2754.5</v>
      </c>
      <c r="AI55" s="53">
        <v>8056.1872937954995</v>
      </c>
      <c r="AJ55" s="53">
        <v>2468.4127062045009</v>
      </c>
      <c r="AK55" s="54">
        <v>13279.1</v>
      </c>
      <c r="AL55" s="53">
        <v>37323.645499999999</v>
      </c>
      <c r="AM55" s="53">
        <v>2628</v>
      </c>
      <c r="AN55" s="53">
        <v>9448.2000000000007</v>
      </c>
      <c r="AO55" s="53">
        <v>346.3</v>
      </c>
      <c r="AP55" s="53">
        <v>8712.9</v>
      </c>
      <c r="AQ55" s="53">
        <v>24</v>
      </c>
      <c r="AR55" s="54">
        <v>54288.345500000003</v>
      </c>
      <c r="AS55" s="53">
        <v>5387.9</v>
      </c>
      <c r="AT55" s="53">
        <v>6214.4</v>
      </c>
      <c r="AU55" s="53">
        <v>3451.2</v>
      </c>
      <c r="AV55" s="53">
        <v>2965.1</v>
      </c>
      <c r="AW55" s="53">
        <v>496.9</v>
      </c>
      <c r="AX55" s="53">
        <v>13853.4</v>
      </c>
      <c r="AY55" s="53">
        <v>6548.9</v>
      </c>
      <c r="AZ55" s="53">
        <v>624.20000000000005</v>
      </c>
      <c r="BA55" s="53">
        <v>4071.8</v>
      </c>
      <c r="BB55" s="53">
        <v>180</v>
      </c>
      <c r="BC55" s="54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 x14ac:dyDescent="0.3">
      <c r="A56" s="20">
        <v>40179</v>
      </c>
      <c r="B56" s="53">
        <v>42328.998619999998</v>
      </c>
      <c r="C56" s="53">
        <v>8459.6485799999991</v>
      </c>
      <c r="D56" s="53">
        <v>17483.62977</v>
      </c>
      <c r="E56" s="54">
        <v>5245.5865700000004</v>
      </c>
      <c r="F56" s="53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3">
        <v>4802.9356500000004</v>
      </c>
      <c r="AH56" s="53">
        <v>2744.3</v>
      </c>
      <c r="AI56" s="53">
        <v>8516.1767499999987</v>
      </c>
      <c r="AJ56" s="53">
        <v>2520.1232499999996</v>
      </c>
      <c r="AK56" s="54">
        <v>13780.599999999999</v>
      </c>
      <c r="AL56" s="53">
        <v>37860.046999999999</v>
      </c>
      <c r="AM56" s="53">
        <v>2656.8</v>
      </c>
      <c r="AN56" s="53">
        <v>9729.9</v>
      </c>
      <c r="AO56" s="53">
        <v>351.9</v>
      </c>
      <c r="AP56" s="53">
        <v>8973</v>
      </c>
      <c r="AQ56" s="53">
        <v>25</v>
      </c>
      <c r="AR56" s="54">
        <v>55381.247000000003</v>
      </c>
      <c r="AS56" s="53">
        <v>5513.4</v>
      </c>
      <c r="AT56" s="53">
        <v>5823.5</v>
      </c>
      <c r="AU56" s="53">
        <v>3528.4</v>
      </c>
      <c r="AV56" s="53">
        <v>2818.5</v>
      </c>
      <c r="AW56" s="53">
        <v>495.1</v>
      </c>
      <c r="AX56" s="53">
        <v>13930.3</v>
      </c>
      <c r="AY56" s="53">
        <v>6640.9</v>
      </c>
      <c r="AZ56" s="53">
        <v>635.4</v>
      </c>
      <c r="BA56" s="53">
        <v>4138.8999999999996</v>
      </c>
      <c r="BB56" s="53">
        <v>218.4</v>
      </c>
      <c r="BC56" s="54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 x14ac:dyDescent="0.3">
      <c r="A57" s="19">
        <v>40210</v>
      </c>
      <c r="B57" s="53">
        <v>42565.735970000002</v>
      </c>
      <c r="C57" s="53">
        <v>8474.4710610000002</v>
      </c>
      <c r="D57" s="53">
        <v>17597.781790000001</v>
      </c>
      <c r="E57" s="54">
        <v>5118.1807150000004</v>
      </c>
      <c r="F57" s="53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3">
        <v>4952.2497999999996</v>
      </c>
      <c r="AH57" s="53">
        <v>2801.8</v>
      </c>
      <c r="AI57" s="53">
        <v>8673.2252000000008</v>
      </c>
      <c r="AJ57" s="53">
        <v>2401.0748000000012</v>
      </c>
      <c r="AK57" s="54">
        <v>13876.100000000002</v>
      </c>
      <c r="AL57" s="53">
        <v>38257.214500000002</v>
      </c>
      <c r="AM57" s="53">
        <v>2634.1</v>
      </c>
      <c r="AN57" s="53">
        <v>8937.2000000000007</v>
      </c>
      <c r="AO57" s="53">
        <v>358.3</v>
      </c>
      <c r="AP57" s="53">
        <v>8217.1</v>
      </c>
      <c r="AQ57" s="53">
        <v>25.2</v>
      </c>
      <c r="AR57" s="54">
        <v>55820.614500000003</v>
      </c>
      <c r="AS57" s="53">
        <v>5581.3</v>
      </c>
      <c r="AT57" s="53">
        <v>6024.2</v>
      </c>
      <c r="AU57" s="53">
        <v>3639.8</v>
      </c>
      <c r="AV57" s="53">
        <v>2773.5</v>
      </c>
      <c r="AW57" s="53">
        <v>477.8</v>
      </c>
      <c r="AX57" s="53">
        <v>13893.7</v>
      </c>
      <c r="AY57" s="53">
        <v>6848.9</v>
      </c>
      <c r="AZ57" s="53">
        <v>639.29999999999995</v>
      </c>
      <c r="BA57" s="53">
        <v>4291.7</v>
      </c>
      <c r="BB57" s="53">
        <v>219.3</v>
      </c>
      <c r="BC57" s="54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 x14ac:dyDescent="0.3">
      <c r="A58" s="19">
        <v>40238</v>
      </c>
      <c r="B58" s="53">
        <v>42411.281490000001</v>
      </c>
      <c r="C58" s="53">
        <v>8531.4343680000002</v>
      </c>
      <c r="D58" s="53">
        <v>17711.91058</v>
      </c>
      <c r="E58" s="54">
        <v>5141.5987519999999</v>
      </c>
      <c r="F58" s="53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3">
        <v>5065.9566086956511</v>
      </c>
      <c r="AH58" s="53">
        <v>2869.8</v>
      </c>
      <c r="AI58" s="53">
        <v>8709.5172000000002</v>
      </c>
      <c r="AJ58" s="53">
        <v>2625.3828000000003</v>
      </c>
      <c r="AK58" s="54">
        <v>14204.7</v>
      </c>
      <c r="AL58" s="53">
        <v>38357.781499999997</v>
      </c>
      <c r="AM58" s="53">
        <v>2654.9</v>
      </c>
      <c r="AN58" s="53">
        <v>9111.7000000000007</v>
      </c>
      <c r="AO58" s="53">
        <v>363.7</v>
      </c>
      <c r="AP58" s="53">
        <v>8195.2000000000007</v>
      </c>
      <c r="AQ58" s="53">
        <v>22.5</v>
      </c>
      <c r="AR58" s="54">
        <v>56475.081499999993</v>
      </c>
      <c r="AS58" s="53">
        <v>5580.5</v>
      </c>
      <c r="AT58" s="53">
        <v>6253.2</v>
      </c>
      <c r="AU58" s="53">
        <v>3908.2</v>
      </c>
      <c r="AV58" s="53">
        <v>2940</v>
      </c>
      <c r="AW58" s="53">
        <v>465.5</v>
      </c>
      <c r="AX58" s="53">
        <v>13899.1</v>
      </c>
      <c r="AY58" s="53">
        <v>7295</v>
      </c>
      <c r="AZ58" s="53">
        <v>656.9</v>
      </c>
      <c r="BA58" s="53">
        <v>4671.3</v>
      </c>
      <c r="BB58" s="53">
        <v>222.4</v>
      </c>
      <c r="BC58" s="54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 x14ac:dyDescent="0.3">
      <c r="A59" s="19">
        <v>40269</v>
      </c>
      <c r="B59" s="53">
        <v>42721.574890000004</v>
      </c>
      <c r="C59" s="53">
        <v>8650.1208869999991</v>
      </c>
      <c r="D59" s="53">
        <v>17821.452270000002</v>
      </c>
      <c r="E59" s="54">
        <v>5346.3853410000002</v>
      </c>
      <c r="F59" s="53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3">
        <v>4965.60619047619</v>
      </c>
      <c r="AH59" s="53">
        <v>2918.6</v>
      </c>
      <c r="AI59" s="53">
        <v>9012.4270500000021</v>
      </c>
      <c r="AJ59" s="53">
        <v>2402.7729499999973</v>
      </c>
      <c r="AK59" s="54">
        <v>14333.8</v>
      </c>
      <c r="AL59" s="53">
        <v>38372.536500000002</v>
      </c>
      <c r="AM59" s="53">
        <v>2726.8</v>
      </c>
      <c r="AN59" s="53">
        <v>10228.299999999999</v>
      </c>
      <c r="AO59" s="53">
        <v>378.7</v>
      </c>
      <c r="AP59" s="53">
        <v>9122</v>
      </c>
      <c r="AQ59" s="53">
        <v>21</v>
      </c>
      <c r="AR59" s="54">
        <v>56897.136500000008</v>
      </c>
      <c r="AS59" s="53">
        <v>5716.3</v>
      </c>
      <c r="AT59" s="53">
        <v>6582.8</v>
      </c>
      <c r="AU59" s="53">
        <v>4137.5</v>
      </c>
      <c r="AV59" s="53">
        <v>2734</v>
      </c>
      <c r="AW59" s="53">
        <v>468.9</v>
      </c>
      <c r="AX59" s="53">
        <v>13936</v>
      </c>
      <c r="AY59" s="53">
        <v>7771.4</v>
      </c>
      <c r="AZ59" s="53">
        <v>680.1</v>
      </c>
      <c r="BA59" s="53">
        <v>5179.6000000000004</v>
      </c>
      <c r="BB59" s="53">
        <v>225</v>
      </c>
      <c r="BC59" s="54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 x14ac:dyDescent="0.3">
      <c r="A60" s="19">
        <v>40299</v>
      </c>
      <c r="B60" s="53">
        <v>43016.769970000001</v>
      </c>
      <c r="C60" s="53">
        <v>8664.3178829999997</v>
      </c>
      <c r="D60" s="53">
        <v>18041.266930000002</v>
      </c>
      <c r="E60" s="54">
        <v>5634.6523989999996</v>
      </c>
      <c r="F60" s="53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3">
        <v>5140.4649499999996</v>
      </c>
      <c r="AH60" s="53">
        <v>2982.1</v>
      </c>
      <c r="AI60" s="53">
        <v>9661.5828500000007</v>
      </c>
      <c r="AJ60" s="53">
        <v>2383.0171500000001</v>
      </c>
      <c r="AK60" s="54">
        <v>15026.7</v>
      </c>
      <c r="AL60" s="53">
        <v>38750.056500000006</v>
      </c>
      <c r="AM60" s="53">
        <v>2738.3</v>
      </c>
      <c r="AN60" s="53">
        <v>10010.700000000001</v>
      </c>
      <c r="AO60" s="53">
        <v>397.4</v>
      </c>
      <c r="AP60" s="53">
        <v>9143</v>
      </c>
      <c r="AQ60" s="53">
        <v>22.6</v>
      </c>
      <c r="AR60" s="54">
        <v>57757.556500000006</v>
      </c>
      <c r="AS60" s="53">
        <v>5942</v>
      </c>
      <c r="AT60" s="53">
        <v>5973.6</v>
      </c>
      <c r="AU60" s="53">
        <v>4394</v>
      </c>
      <c r="AV60" s="53">
        <v>2760.5</v>
      </c>
      <c r="AW60" s="53">
        <v>465.6</v>
      </c>
      <c r="AX60" s="53">
        <v>14023.2</v>
      </c>
      <c r="AY60" s="53">
        <v>7915.7</v>
      </c>
      <c r="AZ60" s="53">
        <v>678.3</v>
      </c>
      <c r="BA60" s="53">
        <v>5058.8</v>
      </c>
      <c r="BB60" s="53">
        <v>230.5</v>
      </c>
      <c r="BC60" s="54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 x14ac:dyDescent="0.3">
      <c r="A61" s="19">
        <v>40330</v>
      </c>
      <c r="B61" s="53">
        <v>43297.584199999998</v>
      </c>
      <c r="C61" s="53">
        <v>8717.9658189999991</v>
      </c>
      <c r="D61" s="53">
        <v>18296.444370000001</v>
      </c>
      <c r="E61" s="54">
        <v>5852.4450059999999</v>
      </c>
      <c r="F61" s="53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3">
        <v>5258.331761904763</v>
      </c>
      <c r="AH61" s="53">
        <v>3009.4</v>
      </c>
      <c r="AI61" s="53">
        <v>9852.5456000000013</v>
      </c>
      <c r="AJ61" s="53">
        <v>2460.4544000000001</v>
      </c>
      <c r="AK61" s="54">
        <v>15322.400000000001</v>
      </c>
      <c r="AL61" s="53">
        <v>38568.084000000003</v>
      </c>
      <c r="AM61" s="53">
        <v>2798.4</v>
      </c>
      <c r="AN61" s="53">
        <v>8713.5</v>
      </c>
      <c r="AO61" s="53">
        <v>407</v>
      </c>
      <c r="AP61" s="53">
        <v>8152.6</v>
      </c>
      <c r="AQ61" s="53">
        <v>22.9</v>
      </c>
      <c r="AR61" s="54">
        <v>57633.884000000005</v>
      </c>
      <c r="AS61" s="53">
        <v>6170</v>
      </c>
      <c r="AT61" s="53">
        <v>5144.3</v>
      </c>
      <c r="AU61" s="53">
        <v>4613.5</v>
      </c>
      <c r="AV61" s="53">
        <v>2870.4</v>
      </c>
      <c r="AW61" s="53">
        <v>457</v>
      </c>
      <c r="AX61" s="53">
        <v>14141.4</v>
      </c>
      <c r="AY61" s="53">
        <v>7964.7</v>
      </c>
      <c r="AZ61" s="53">
        <v>677.6</v>
      </c>
      <c r="BA61" s="53">
        <v>4616.6000000000004</v>
      </c>
      <c r="BB61" s="53">
        <v>233.2</v>
      </c>
      <c r="BC61" s="54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 x14ac:dyDescent="0.3">
      <c r="A62" s="19">
        <v>40360</v>
      </c>
      <c r="B62" s="53">
        <v>42961.696479999999</v>
      </c>
      <c r="C62" s="53">
        <v>8799.3112560000009</v>
      </c>
      <c r="D62" s="53">
        <v>18435.648669999999</v>
      </c>
      <c r="E62" s="54">
        <v>5574.4509850000004</v>
      </c>
      <c r="F62" s="53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3">
        <v>5172.5708095238097</v>
      </c>
      <c r="AH62" s="53">
        <v>3005.2</v>
      </c>
      <c r="AI62" s="53">
        <v>9514.0820500000009</v>
      </c>
      <c r="AJ62" s="53">
        <v>2626.0179500000004</v>
      </c>
      <c r="AK62" s="54">
        <v>15145.300000000001</v>
      </c>
      <c r="AL62" s="53">
        <v>38190.2745</v>
      </c>
      <c r="AM62" s="53">
        <v>2838.2</v>
      </c>
      <c r="AN62" s="53">
        <v>9277.2000000000007</v>
      </c>
      <c r="AO62" s="53">
        <v>405.8</v>
      </c>
      <c r="AP62" s="53">
        <v>8628.5</v>
      </c>
      <c r="AQ62" s="53">
        <v>23.8</v>
      </c>
      <c r="AR62" s="54">
        <v>57204.474499999997</v>
      </c>
      <c r="AS62" s="53">
        <v>6019.6</v>
      </c>
      <c r="AT62" s="53">
        <v>4632.7</v>
      </c>
      <c r="AU62" s="53">
        <v>4800.5</v>
      </c>
      <c r="AV62" s="53">
        <v>2778.6</v>
      </c>
      <c r="AW62" s="53">
        <v>411</v>
      </c>
      <c r="AX62" s="53">
        <v>14197.3</v>
      </c>
      <c r="AY62" s="53">
        <v>8126.9</v>
      </c>
      <c r="AZ62" s="53">
        <v>701.6</v>
      </c>
      <c r="BA62" s="53">
        <v>4952.2</v>
      </c>
      <c r="BB62" s="53">
        <v>229.6</v>
      </c>
      <c r="BC62" s="54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 x14ac:dyDescent="0.3">
      <c r="A63" s="19">
        <v>40391</v>
      </c>
      <c r="B63" s="53">
        <v>43165.96213</v>
      </c>
      <c r="C63" s="53">
        <v>8927.6817279999996</v>
      </c>
      <c r="D63" s="53">
        <v>18682.83754</v>
      </c>
      <c r="E63" s="54">
        <v>5506.3900679999997</v>
      </c>
      <c r="F63" s="53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3">
        <v>5211.8292272727267</v>
      </c>
      <c r="AH63" s="53">
        <v>2950.8</v>
      </c>
      <c r="AI63" s="53">
        <v>9348.52045</v>
      </c>
      <c r="AJ63" s="53">
        <v>2826.279550000002</v>
      </c>
      <c r="AK63" s="54">
        <v>15125.600000000002</v>
      </c>
      <c r="AL63" s="53">
        <v>38130.356999999996</v>
      </c>
      <c r="AM63" s="53">
        <v>2831.9</v>
      </c>
      <c r="AN63" s="53">
        <v>8683</v>
      </c>
      <c r="AO63" s="53">
        <v>403.4</v>
      </c>
      <c r="AP63" s="53">
        <v>7991.7</v>
      </c>
      <c r="AQ63" s="53">
        <v>22.9</v>
      </c>
      <c r="AR63" s="54">
        <v>57159.656999999999</v>
      </c>
      <c r="AS63" s="53">
        <v>5958.8</v>
      </c>
      <c r="AT63" s="53">
        <v>4398.3999999999996</v>
      </c>
      <c r="AU63" s="53">
        <v>4880.3999999999996</v>
      </c>
      <c r="AV63" s="53">
        <v>2781.2</v>
      </c>
      <c r="AW63" s="53">
        <v>356.8</v>
      </c>
      <c r="AX63" s="53">
        <v>14245.6</v>
      </c>
      <c r="AY63" s="53">
        <v>8407.2000000000007</v>
      </c>
      <c r="AZ63" s="53">
        <v>714.9</v>
      </c>
      <c r="BA63" s="53">
        <v>5060.1000000000004</v>
      </c>
      <c r="BB63" s="53">
        <v>228.1</v>
      </c>
      <c r="BC63" s="54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 x14ac:dyDescent="0.3">
      <c r="A64" s="19">
        <v>40422</v>
      </c>
      <c r="B64" s="53">
        <v>43483.005859999997</v>
      </c>
      <c r="C64" s="53">
        <v>9004.5757780000004</v>
      </c>
      <c r="D64" s="53">
        <v>18850.864939999999</v>
      </c>
      <c r="E64" s="54">
        <v>5320.7401879999998</v>
      </c>
      <c r="F64" s="53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3">
        <v>5230.0012499999993</v>
      </c>
      <c r="AH64" s="53">
        <v>3056.3</v>
      </c>
      <c r="AI64" s="53">
        <v>9287.37565</v>
      </c>
      <c r="AJ64" s="53">
        <v>3305.1243499999991</v>
      </c>
      <c r="AK64" s="54">
        <v>15648.8</v>
      </c>
      <c r="AL64" s="53">
        <v>38170.465499999991</v>
      </c>
      <c r="AM64" s="53">
        <v>2869.5</v>
      </c>
      <c r="AN64" s="53">
        <v>7354.6</v>
      </c>
      <c r="AO64" s="53">
        <v>404.1</v>
      </c>
      <c r="AP64" s="53">
        <v>6787.8</v>
      </c>
      <c r="AQ64" s="53">
        <v>21.9</v>
      </c>
      <c r="AR64" s="54">
        <v>57637.765499999994</v>
      </c>
      <c r="AS64" s="53">
        <v>6293.5</v>
      </c>
      <c r="AT64" s="53">
        <v>4471.1000000000004</v>
      </c>
      <c r="AU64" s="53">
        <v>5042</v>
      </c>
      <c r="AV64" s="53">
        <v>2817</v>
      </c>
      <c r="AW64" s="53">
        <v>342.7</v>
      </c>
      <c r="AX64" s="53">
        <v>14343.3</v>
      </c>
      <c r="AY64" s="53">
        <v>8619.4</v>
      </c>
      <c r="AZ64" s="53">
        <v>728.6</v>
      </c>
      <c r="BA64" s="53">
        <v>4535.8999999999996</v>
      </c>
      <c r="BB64" s="53">
        <v>227.1</v>
      </c>
      <c r="BC64" s="54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 x14ac:dyDescent="0.3">
      <c r="A65" s="19">
        <v>40452</v>
      </c>
      <c r="B65" s="53">
        <v>43988.90595</v>
      </c>
      <c r="C65" s="53">
        <v>9116.5287540000008</v>
      </c>
      <c r="D65" s="53">
        <v>19068.308280000001</v>
      </c>
      <c r="E65" s="54">
        <v>5707.5921079999998</v>
      </c>
      <c r="F65" s="53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3">
        <v>5293.3977499999992</v>
      </c>
      <c r="AH65" s="53">
        <v>3025.5</v>
      </c>
      <c r="AI65" s="53">
        <v>9274.7973999999995</v>
      </c>
      <c r="AJ65" s="53">
        <v>3148.7026000000005</v>
      </c>
      <c r="AK65" s="54">
        <v>15449</v>
      </c>
      <c r="AL65" s="53">
        <v>38748.204499999993</v>
      </c>
      <c r="AM65" s="53">
        <v>2849.5</v>
      </c>
      <c r="AN65" s="53">
        <v>8166.7</v>
      </c>
      <c r="AO65" s="53">
        <v>400.9</v>
      </c>
      <c r="AP65" s="53">
        <v>7487.8</v>
      </c>
      <c r="AQ65" s="53">
        <v>21.8</v>
      </c>
      <c r="AR65" s="54">
        <v>58104.704499999993</v>
      </c>
      <c r="AS65" s="53">
        <v>6754.4</v>
      </c>
      <c r="AT65" s="53">
        <v>4500.3999999999996</v>
      </c>
      <c r="AU65" s="53">
        <v>5267.3</v>
      </c>
      <c r="AV65" s="53">
        <v>2697.6</v>
      </c>
      <c r="AW65" s="53">
        <v>335</v>
      </c>
      <c r="AX65" s="53">
        <v>14370</v>
      </c>
      <c r="AY65" s="53">
        <v>8659.2999999999993</v>
      </c>
      <c r="AZ65" s="53">
        <v>753.2</v>
      </c>
      <c r="BA65" s="53">
        <v>4343.3</v>
      </c>
      <c r="BB65" s="53">
        <v>223.8</v>
      </c>
      <c r="BC65" s="54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 x14ac:dyDescent="0.3">
      <c r="A66" s="19">
        <v>40483</v>
      </c>
      <c r="B66" s="53">
        <v>44217.75877</v>
      </c>
      <c r="C66" s="53">
        <v>9262.8262649999997</v>
      </c>
      <c r="D66" s="53">
        <v>19244.201130000001</v>
      </c>
      <c r="E66" s="54">
        <v>5824.2347289999998</v>
      </c>
      <c r="F66" s="53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3">
        <v>5330.543333333334</v>
      </c>
      <c r="AH66" s="53">
        <v>3035.3</v>
      </c>
      <c r="AI66" s="53">
        <v>9401.2369499999986</v>
      </c>
      <c r="AJ66" s="53">
        <v>2911.6630500000019</v>
      </c>
      <c r="AK66" s="54">
        <v>15348.2</v>
      </c>
      <c r="AL66" s="53">
        <v>39528.4395</v>
      </c>
      <c r="AM66" s="53">
        <v>2861.7</v>
      </c>
      <c r="AN66" s="53">
        <v>8195.6</v>
      </c>
      <c r="AO66" s="53">
        <v>400</v>
      </c>
      <c r="AP66" s="53">
        <v>7605.3</v>
      </c>
      <c r="AQ66" s="53">
        <v>22.9</v>
      </c>
      <c r="AR66" s="54">
        <v>58705.739500000003</v>
      </c>
      <c r="AS66" s="53">
        <v>6943.4</v>
      </c>
      <c r="AT66" s="53">
        <v>4609.8</v>
      </c>
      <c r="AU66" s="53">
        <v>5680.4</v>
      </c>
      <c r="AV66" s="53">
        <v>2668.5</v>
      </c>
      <c r="AW66" s="53">
        <v>338.9</v>
      </c>
      <c r="AX66" s="53">
        <v>14413.2</v>
      </c>
      <c r="AY66" s="53">
        <v>8700.5</v>
      </c>
      <c r="AZ66" s="53">
        <v>766.5</v>
      </c>
      <c r="BA66" s="53">
        <v>4126.1000000000004</v>
      </c>
      <c r="BB66" s="53">
        <v>229.9</v>
      </c>
      <c r="BC66" s="54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 x14ac:dyDescent="0.3">
      <c r="A67" s="19">
        <v>40513</v>
      </c>
      <c r="B67" s="53">
        <v>44826.24336</v>
      </c>
      <c r="C67" s="53">
        <v>9390.7516799999994</v>
      </c>
      <c r="D67" s="53">
        <v>19481.39258</v>
      </c>
      <c r="E67" s="54">
        <v>5283.8000039999997</v>
      </c>
      <c r="F67" s="53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3">
        <v>5595.0114285714271</v>
      </c>
      <c r="AH67" s="53">
        <v>3209.2</v>
      </c>
      <c r="AI67" s="53">
        <v>9745.1939000000002</v>
      </c>
      <c r="AJ67" s="53">
        <v>3151.0060999999996</v>
      </c>
      <c r="AK67" s="54">
        <v>16105.4</v>
      </c>
      <c r="AL67" s="53">
        <v>40025.064500000008</v>
      </c>
      <c r="AM67" s="53">
        <v>2840.7</v>
      </c>
      <c r="AN67" s="53">
        <v>8249.4</v>
      </c>
      <c r="AO67" s="53">
        <v>405</v>
      </c>
      <c r="AP67" s="53">
        <v>7601.9</v>
      </c>
      <c r="AQ67" s="53">
        <v>23.3</v>
      </c>
      <c r="AR67" s="54">
        <v>60000.364500000003</v>
      </c>
      <c r="AS67" s="53">
        <v>6927.6</v>
      </c>
      <c r="AT67" s="53">
        <v>4369</v>
      </c>
      <c r="AU67" s="53">
        <v>6063.7</v>
      </c>
      <c r="AV67" s="53">
        <v>2574.1</v>
      </c>
      <c r="AW67" s="53">
        <v>325.39999999999998</v>
      </c>
      <c r="AX67" s="53">
        <v>14487.8</v>
      </c>
      <c r="AY67" s="53">
        <v>8651.9</v>
      </c>
      <c r="AZ67" s="53">
        <v>773.1</v>
      </c>
      <c r="BA67" s="53">
        <v>3735.7</v>
      </c>
      <c r="BB67" s="53">
        <v>239</v>
      </c>
      <c r="BC67" s="54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 x14ac:dyDescent="0.3">
      <c r="A68" s="20">
        <v>40544</v>
      </c>
      <c r="B68" s="53">
        <v>45140.236400000002</v>
      </c>
      <c r="C68" s="53">
        <v>9515.0722600000008</v>
      </c>
      <c r="D68" s="53">
        <v>19599.882310000001</v>
      </c>
      <c r="E68" s="54">
        <v>6010.4950399999998</v>
      </c>
      <c r="F68" s="53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3">
        <v>5707.29</v>
      </c>
      <c r="AH68" s="53">
        <v>3195.2</v>
      </c>
      <c r="AI68" s="53">
        <v>10156.911</v>
      </c>
      <c r="AJ68" s="53">
        <v>3133.689000000003</v>
      </c>
      <c r="AK68" s="54">
        <v>16485.800000000003</v>
      </c>
      <c r="AL68" s="53">
        <v>40608.252999999997</v>
      </c>
      <c r="AM68" s="53">
        <v>2861.7</v>
      </c>
      <c r="AN68" s="53">
        <v>8329.6</v>
      </c>
      <c r="AO68" s="53">
        <v>417.4</v>
      </c>
      <c r="AP68" s="53">
        <v>7828.5</v>
      </c>
      <c r="AQ68" s="53">
        <v>22.2</v>
      </c>
      <c r="AR68" s="54">
        <v>60852.052999999993</v>
      </c>
      <c r="AS68" s="53">
        <v>7037.6</v>
      </c>
      <c r="AT68" s="53">
        <v>4404.8999999999996</v>
      </c>
      <c r="AU68" s="53">
        <v>6945.2</v>
      </c>
      <c r="AV68" s="53">
        <v>2333.5</v>
      </c>
      <c r="AW68" s="53">
        <v>307.3</v>
      </c>
      <c r="AX68" s="53">
        <v>14665.5</v>
      </c>
      <c r="AY68" s="53">
        <v>8534.2000000000007</v>
      </c>
      <c r="AZ68" s="53">
        <v>776.7</v>
      </c>
      <c r="BA68" s="53">
        <v>3339.2</v>
      </c>
      <c r="BB68" s="53">
        <v>241.3</v>
      </c>
      <c r="BC68" s="54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 x14ac:dyDescent="0.3">
      <c r="A69" s="19">
        <v>40575</v>
      </c>
      <c r="B69" s="53">
        <v>45314.42583</v>
      </c>
      <c r="C69" s="53">
        <v>9619.6090729999996</v>
      </c>
      <c r="D69" s="53">
        <v>19752.345819999999</v>
      </c>
      <c r="E69" s="54">
        <v>6182.3673849999996</v>
      </c>
      <c r="F69" s="53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3">
        <v>5661.549</v>
      </c>
      <c r="AH69" s="53">
        <v>3217.8</v>
      </c>
      <c r="AI69" s="53">
        <v>10284.7682</v>
      </c>
      <c r="AJ69" s="53">
        <v>2595.3317999999972</v>
      </c>
      <c r="AK69" s="54">
        <v>16097.899999999998</v>
      </c>
      <c r="AL69" s="53">
        <v>41002.036500000002</v>
      </c>
      <c r="AM69" s="53">
        <v>2841.1</v>
      </c>
      <c r="AN69" s="53">
        <v>7469.7</v>
      </c>
      <c r="AO69" s="53">
        <v>427</v>
      </c>
      <c r="AP69" s="53">
        <v>7173.2</v>
      </c>
      <c r="AQ69" s="53">
        <v>23.4</v>
      </c>
      <c r="AR69" s="54">
        <v>60641.136499999993</v>
      </c>
      <c r="AS69" s="53">
        <v>6993.2</v>
      </c>
      <c r="AT69" s="53">
        <v>5082</v>
      </c>
      <c r="AU69" s="53">
        <v>7171.5</v>
      </c>
      <c r="AV69" s="53">
        <v>2329</v>
      </c>
      <c r="AW69" s="53">
        <v>306.7</v>
      </c>
      <c r="AX69" s="53">
        <v>14864.9</v>
      </c>
      <c r="AY69" s="53">
        <v>8344.2000000000007</v>
      </c>
      <c r="AZ69" s="53">
        <v>774.5</v>
      </c>
      <c r="BA69" s="53">
        <v>3128.1</v>
      </c>
      <c r="BB69" s="53">
        <v>243.7</v>
      </c>
      <c r="BC69" s="54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 x14ac:dyDescent="0.3">
      <c r="A70" s="19">
        <v>40603</v>
      </c>
      <c r="B70" s="53">
        <v>45890.500769999999</v>
      </c>
      <c r="C70" s="53">
        <v>9832.2709869999999</v>
      </c>
      <c r="D70" s="53">
        <v>19950.678049999999</v>
      </c>
      <c r="E70" s="54">
        <v>6472.7592629999999</v>
      </c>
      <c r="F70" s="53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3">
        <v>5614.7347826086971</v>
      </c>
      <c r="AH70" s="53">
        <v>3174.1</v>
      </c>
      <c r="AI70" s="53">
        <v>10253.695199999998</v>
      </c>
      <c r="AJ70" s="53">
        <v>2598.7048000000018</v>
      </c>
      <c r="AK70" s="54">
        <v>16026.5</v>
      </c>
      <c r="AL70" s="53">
        <v>41572.324000000001</v>
      </c>
      <c r="AM70" s="53">
        <v>2827.7</v>
      </c>
      <c r="AN70" s="53">
        <v>7470.1</v>
      </c>
      <c r="AO70" s="53">
        <v>441.8</v>
      </c>
      <c r="AP70" s="53">
        <v>7029</v>
      </c>
      <c r="AQ70" s="53">
        <v>23.3</v>
      </c>
      <c r="AR70" s="54">
        <v>61286.123999999996</v>
      </c>
      <c r="AS70" s="53">
        <v>6759.6</v>
      </c>
      <c r="AT70" s="53">
        <v>5282.3</v>
      </c>
      <c r="AU70" s="53">
        <v>7513.8</v>
      </c>
      <c r="AV70" s="53">
        <v>2501.8000000000002</v>
      </c>
      <c r="AW70" s="53">
        <v>306.5</v>
      </c>
      <c r="AX70" s="53">
        <v>14920.9</v>
      </c>
      <c r="AY70" s="53">
        <v>8378.6</v>
      </c>
      <c r="AZ70" s="53">
        <v>521.9</v>
      </c>
      <c r="BA70" s="53">
        <v>3397.7</v>
      </c>
      <c r="BB70" s="53">
        <v>250.4</v>
      </c>
      <c r="BC70" s="54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 x14ac:dyDescent="0.3">
      <c r="A71" s="19">
        <v>40634</v>
      </c>
      <c r="B71" s="53">
        <v>46504.276440000001</v>
      </c>
      <c r="C71" s="53">
        <v>9997.9829360000003</v>
      </c>
      <c r="D71" s="53">
        <v>20168.485840000001</v>
      </c>
      <c r="E71" s="54">
        <v>6537.726729</v>
      </c>
      <c r="F71" s="53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3">
        <v>5685.5439500000002</v>
      </c>
      <c r="AH71" s="53">
        <v>3199.8</v>
      </c>
      <c r="AI71" s="53">
        <v>10332.5</v>
      </c>
      <c r="AJ71" s="53">
        <v>2769.199999999998</v>
      </c>
      <c r="AK71" s="54">
        <v>16301.499999999998</v>
      </c>
      <c r="AL71" s="53">
        <v>42519.936000000002</v>
      </c>
      <c r="AM71" s="53">
        <v>2869</v>
      </c>
      <c r="AN71" s="53">
        <v>8298.4</v>
      </c>
      <c r="AO71" s="53">
        <v>473.1</v>
      </c>
      <c r="AP71" s="53">
        <v>7876.4</v>
      </c>
      <c r="AQ71" s="53">
        <v>20.3</v>
      </c>
      <c r="AR71" s="54">
        <v>62565.236000000004</v>
      </c>
      <c r="AS71" s="53">
        <v>6689.8</v>
      </c>
      <c r="AT71" s="53">
        <v>5349.9</v>
      </c>
      <c r="AU71" s="53">
        <v>7688.1</v>
      </c>
      <c r="AV71" s="53">
        <v>2367.1</v>
      </c>
      <c r="AW71" s="53">
        <v>287.5</v>
      </c>
      <c r="AX71" s="53">
        <v>14987.4</v>
      </c>
      <c r="AY71" s="53">
        <v>8608.7999999999993</v>
      </c>
      <c r="AZ71" s="53">
        <v>801.3</v>
      </c>
      <c r="BA71" s="53">
        <v>3825.1</v>
      </c>
      <c r="BB71" s="53">
        <v>258.7</v>
      </c>
      <c r="BC71" s="54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 x14ac:dyDescent="0.3">
      <c r="A72" s="19">
        <v>40664</v>
      </c>
      <c r="B72" s="53">
        <v>47315.038919999999</v>
      </c>
      <c r="C72" s="53">
        <v>10061.32488</v>
      </c>
      <c r="D72" s="53">
        <v>20375.735390000002</v>
      </c>
      <c r="E72" s="54">
        <v>6969.5636420000001</v>
      </c>
      <c r="F72" s="53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3">
        <v>5966.27</v>
      </c>
      <c r="AH72" s="53">
        <v>3250.6</v>
      </c>
      <c r="AI72" s="53">
        <v>10529.42525</v>
      </c>
      <c r="AJ72" s="53">
        <v>2799.5747499999984</v>
      </c>
      <c r="AK72" s="54">
        <v>16579.599999999999</v>
      </c>
      <c r="AL72" s="53">
        <v>43652.352500000008</v>
      </c>
      <c r="AM72" s="53">
        <v>2878.3</v>
      </c>
      <c r="AN72" s="53">
        <v>8297.7000000000007</v>
      </c>
      <c r="AO72" s="53">
        <v>490.6</v>
      </c>
      <c r="AP72" s="53">
        <v>7890.4</v>
      </c>
      <c r="AQ72" s="53">
        <v>22.6</v>
      </c>
      <c r="AR72" s="54">
        <v>63985.552500000013</v>
      </c>
      <c r="AS72" s="53">
        <v>6778.7</v>
      </c>
      <c r="AT72" s="53">
        <v>5639.5</v>
      </c>
      <c r="AU72" s="53">
        <v>7823.7</v>
      </c>
      <c r="AV72" s="53">
        <v>2166.5</v>
      </c>
      <c r="AW72" s="53">
        <v>268.10000000000002</v>
      </c>
      <c r="AX72" s="53">
        <v>15081.7</v>
      </c>
      <c r="AY72" s="53">
        <v>8691.2999999999993</v>
      </c>
      <c r="AZ72" s="53">
        <v>811.3</v>
      </c>
      <c r="BA72" s="53">
        <v>3977.4</v>
      </c>
      <c r="BB72" s="53">
        <v>263.5</v>
      </c>
      <c r="BC72" s="54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 x14ac:dyDescent="0.3">
      <c r="A73" s="19">
        <v>40695</v>
      </c>
      <c r="B73" s="53">
        <v>47636.254739999997</v>
      </c>
      <c r="C73" s="53">
        <v>10177.315210000001</v>
      </c>
      <c r="D73" s="53">
        <v>20615.757389999999</v>
      </c>
      <c r="E73" s="54">
        <v>6805.4106250000004</v>
      </c>
      <c r="F73" s="53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3">
        <v>5832.1452380952387</v>
      </c>
      <c r="AH73" s="53">
        <v>3289.4</v>
      </c>
      <c r="AI73" s="53">
        <v>10554.3632</v>
      </c>
      <c r="AJ73" s="53">
        <v>2863.2368000000001</v>
      </c>
      <c r="AK73" s="54">
        <v>16707</v>
      </c>
      <c r="AL73" s="53">
        <v>44557.904000000002</v>
      </c>
      <c r="AM73" s="53">
        <v>2918.6</v>
      </c>
      <c r="AN73" s="53">
        <v>7394.5</v>
      </c>
      <c r="AO73" s="53">
        <v>495.5</v>
      </c>
      <c r="AP73" s="53">
        <v>6916.6</v>
      </c>
      <c r="AQ73" s="53">
        <v>24.5</v>
      </c>
      <c r="AR73" s="54">
        <v>65132.404000000002</v>
      </c>
      <c r="AS73" s="53">
        <v>6771.4</v>
      </c>
      <c r="AT73" s="53">
        <v>5987.1</v>
      </c>
      <c r="AU73" s="53">
        <v>7918.3</v>
      </c>
      <c r="AV73" s="53">
        <v>2094.6999999999998</v>
      </c>
      <c r="AW73" s="53">
        <v>291.5</v>
      </c>
      <c r="AX73" s="53">
        <v>15310.3</v>
      </c>
      <c r="AY73" s="53">
        <v>8611.6</v>
      </c>
      <c r="AZ73" s="53">
        <v>809.6</v>
      </c>
      <c r="BA73" s="53">
        <v>3903.5</v>
      </c>
      <c r="BB73" s="53">
        <v>266.5</v>
      </c>
      <c r="BC73" s="54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 x14ac:dyDescent="0.3">
      <c r="A74" s="19">
        <v>40725</v>
      </c>
      <c r="B74" s="53">
        <v>47794.155619999998</v>
      </c>
      <c r="C74" s="53">
        <v>10296.95643</v>
      </c>
      <c r="D74" s="53">
        <v>20800.21688</v>
      </c>
      <c r="E74" s="54">
        <v>6964.254449</v>
      </c>
      <c r="F74" s="53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3">
        <v>5952.6782380952382</v>
      </c>
      <c r="AH74" s="53">
        <v>3288.1</v>
      </c>
      <c r="AI74" s="53">
        <v>10332.286199999999</v>
      </c>
      <c r="AJ74" s="53">
        <v>2678.3138000000022</v>
      </c>
      <c r="AK74" s="54">
        <v>16298.7</v>
      </c>
      <c r="AL74" s="53">
        <v>45479.787499999999</v>
      </c>
      <c r="AM74" s="53">
        <v>2933.6</v>
      </c>
      <c r="AN74" s="53">
        <v>7167.1</v>
      </c>
      <c r="AO74" s="53">
        <v>495.3</v>
      </c>
      <c r="AP74" s="53">
        <v>6714.7</v>
      </c>
      <c r="AQ74" s="53">
        <v>24.5</v>
      </c>
      <c r="AR74" s="54">
        <v>65635.287500000006</v>
      </c>
      <c r="AS74" s="53">
        <v>6721.3</v>
      </c>
      <c r="AT74" s="53">
        <v>6584.2</v>
      </c>
      <c r="AU74" s="53">
        <v>8194.4</v>
      </c>
      <c r="AV74" s="53">
        <v>2143.8000000000002</v>
      </c>
      <c r="AW74" s="53">
        <v>309.3</v>
      </c>
      <c r="AX74" s="53">
        <v>15470</v>
      </c>
      <c r="AY74" s="53">
        <v>8258.5</v>
      </c>
      <c r="AZ74" s="53">
        <v>797.9</v>
      </c>
      <c r="BA74" s="53">
        <v>3848.4</v>
      </c>
      <c r="BB74" s="53">
        <v>277.8</v>
      </c>
      <c r="BC74" s="54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 x14ac:dyDescent="0.3">
      <c r="A75" s="19">
        <v>40756</v>
      </c>
      <c r="B75" s="53">
        <v>48232.471899999997</v>
      </c>
      <c r="C75" s="53">
        <v>10469.931130000001</v>
      </c>
      <c r="D75" s="53">
        <v>20972.753489999999</v>
      </c>
      <c r="E75" s="54">
        <v>7219.4421389999998</v>
      </c>
      <c r="F75" s="53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3">
        <v>5765.8615454545452</v>
      </c>
      <c r="AH75" s="53">
        <v>3274.4</v>
      </c>
      <c r="AI75" s="53">
        <v>10202.7961</v>
      </c>
      <c r="AJ75" s="53">
        <v>3054.8039000000003</v>
      </c>
      <c r="AK75" s="54">
        <v>16532</v>
      </c>
      <c r="AL75" s="53">
        <v>47082.287499999999</v>
      </c>
      <c r="AM75" s="53">
        <v>2935.5</v>
      </c>
      <c r="AN75" s="53">
        <v>7212</v>
      </c>
      <c r="AO75" s="53">
        <v>492.2</v>
      </c>
      <c r="AP75" s="53">
        <v>7003.4</v>
      </c>
      <c r="AQ75" s="53">
        <v>25.8</v>
      </c>
      <c r="AR75" s="54">
        <v>67224.787500000006</v>
      </c>
      <c r="AS75" s="53">
        <v>6753.7</v>
      </c>
      <c r="AT75" s="53">
        <v>6997.6</v>
      </c>
      <c r="AU75" s="53">
        <v>8654.4</v>
      </c>
      <c r="AV75" s="53">
        <v>2182.8000000000002</v>
      </c>
      <c r="AW75" s="53">
        <v>301.60000000000002</v>
      </c>
      <c r="AX75" s="53">
        <v>15484.9</v>
      </c>
      <c r="AY75" s="53">
        <v>7832</v>
      </c>
      <c r="AZ75" s="53">
        <v>772.6</v>
      </c>
      <c r="BA75" s="53">
        <v>3849.3</v>
      </c>
      <c r="BB75" s="53">
        <v>297.5</v>
      </c>
      <c r="BC75" s="54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 x14ac:dyDescent="0.3">
      <c r="A76" s="19">
        <v>40787</v>
      </c>
      <c r="B76" s="53">
        <v>49463.906020000002</v>
      </c>
      <c r="C76" s="53">
        <v>10567.06338</v>
      </c>
      <c r="D76" s="53">
        <v>21138.080549999999</v>
      </c>
      <c r="E76" s="54">
        <v>8180.1024219999999</v>
      </c>
      <c r="F76" s="53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3">
        <v>5932.959238095239</v>
      </c>
      <c r="AH76" s="53">
        <v>3394</v>
      </c>
      <c r="AI76" s="53">
        <v>10317.933300000001</v>
      </c>
      <c r="AJ76" s="53">
        <v>3100.0666999999994</v>
      </c>
      <c r="AK76" s="54">
        <v>16812</v>
      </c>
      <c r="AL76" s="53">
        <v>48399.377999999997</v>
      </c>
      <c r="AM76" s="53">
        <v>2964</v>
      </c>
      <c r="AN76" s="53">
        <v>8283</v>
      </c>
      <c r="AO76" s="53">
        <v>497</v>
      </c>
      <c r="AP76" s="53">
        <v>8111</v>
      </c>
      <c r="AQ76" s="53">
        <v>28</v>
      </c>
      <c r="AR76" s="54">
        <v>68816.377999999997</v>
      </c>
      <c r="AS76" s="53">
        <v>7003</v>
      </c>
      <c r="AT76" s="53">
        <v>7895</v>
      </c>
      <c r="AU76" s="53">
        <v>9054</v>
      </c>
      <c r="AV76" s="53">
        <v>2287</v>
      </c>
      <c r="AW76" s="53">
        <v>310</v>
      </c>
      <c r="AX76" s="53">
        <v>15541</v>
      </c>
      <c r="AY76" s="53">
        <v>7565</v>
      </c>
      <c r="AZ76" s="53">
        <v>744</v>
      </c>
      <c r="BA76" s="53">
        <v>4006</v>
      </c>
      <c r="BB76" s="53">
        <v>313</v>
      </c>
      <c r="BC76" s="54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 x14ac:dyDescent="0.3">
      <c r="A77" s="19">
        <v>40817</v>
      </c>
      <c r="B77" s="53">
        <v>50153.989979999998</v>
      </c>
      <c r="C77" s="53">
        <v>10687.71499</v>
      </c>
      <c r="D77" s="53">
        <v>21334.411469999999</v>
      </c>
      <c r="E77" s="54">
        <v>7741.4810120000002</v>
      </c>
      <c r="F77" s="53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3">
        <v>6166.0672631578955</v>
      </c>
      <c r="AH77" s="53">
        <v>3402.2</v>
      </c>
      <c r="AI77" s="53">
        <v>10414.15855</v>
      </c>
      <c r="AJ77" s="53">
        <v>3101.7414499999986</v>
      </c>
      <c r="AK77" s="54">
        <v>16918.099999999999</v>
      </c>
      <c r="AL77" s="53">
        <v>49404.421499999997</v>
      </c>
      <c r="AM77" s="53">
        <v>2979.3</v>
      </c>
      <c r="AN77" s="53">
        <v>9587.2000000000007</v>
      </c>
      <c r="AO77" s="53">
        <v>498.9</v>
      </c>
      <c r="AP77" s="53">
        <v>9319.2999999999993</v>
      </c>
      <c r="AQ77" s="53">
        <v>28.9</v>
      </c>
      <c r="AR77" s="54">
        <v>70039.721500000014</v>
      </c>
      <c r="AS77" s="53">
        <v>7200.1</v>
      </c>
      <c r="AT77" s="53">
        <v>8930.2000000000007</v>
      </c>
      <c r="AU77" s="53">
        <v>9495.6</v>
      </c>
      <c r="AV77" s="53">
        <v>2069.4</v>
      </c>
      <c r="AW77" s="53">
        <v>305.8</v>
      </c>
      <c r="AX77" s="53">
        <v>15692</v>
      </c>
      <c r="AY77" s="53">
        <v>7494.7</v>
      </c>
      <c r="AZ77" s="53">
        <v>738.2</v>
      </c>
      <c r="BA77" s="53">
        <v>4041</v>
      </c>
      <c r="BB77" s="53">
        <v>313.7</v>
      </c>
      <c r="BC77" s="54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 x14ac:dyDescent="0.3">
      <c r="A78" s="19">
        <v>40848</v>
      </c>
      <c r="B78" s="53">
        <v>50977.577299999997</v>
      </c>
      <c r="C78" s="53">
        <v>10939.562</v>
      </c>
      <c r="D78" s="53">
        <v>21601.087459999999</v>
      </c>
      <c r="E78" s="54">
        <v>8058.7237009999999</v>
      </c>
      <c r="F78" s="53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3">
        <v>6145.2381904761905</v>
      </c>
      <c r="AH78" s="53">
        <v>3458.7</v>
      </c>
      <c r="AI78" s="53">
        <v>10500.232500000002</v>
      </c>
      <c r="AJ78" s="53">
        <v>2847.4674999999997</v>
      </c>
      <c r="AK78" s="54">
        <v>16806.400000000001</v>
      </c>
      <c r="AL78" s="53">
        <v>50432.493499999997</v>
      </c>
      <c r="AM78" s="53">
        <v>2990.1</v>
      </c>
      <c r="AN78" s="53">
        <v>9160.2999999999993</v>
      </c>
      <c r="AO78" s="53">
        <v>497.2</v>
      </c>
      <c r="AP78" s="53">
        <v>8943.5</v>
      </c>
      <c r="AQ78" s="53">
        <v>26.9</v>
      </c>
      <c r="AR78" s="54">
        <v>70916.093500000017</v>
      </c>
      <c r="AS78" s="53">
        <v>7154.2</v>
      </c>
      <c r="AT78" s="53">
        <v>9203.2999999999993</v>
      </c>
      <c r="AU78" s="53">
        <v>9532.5</v>
      </c>
      <c r="AV78" s="53">
        <v>2115.1999999999998</v>
      </c>
      <c r="AW78" s="53">
        <v>288.5</v>
      </c>
      <c r="AX78" s="53">
        <v>15880.1</v>
      </c>
      <c r="AY78" s="53">
        <v>7413.4</v>
      </c>
      <c r="AZ78" s="53">
        <v>734.9</v>
      </c>
      <c r="BA78" s="53">
        <v>3852.4</v>
      </c>
      <c r="BB78" s="53">
        <v>308.3</v>
      </c>
      <c r="BC78" s="54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 x14ac:dyDescent="0.3">
      <c r="A79" s="19">
        <v>40878</v>
      </c>
      <c r="B79" s="53">
        <v>51805.624329999999</v>
      </c>
      <c r="C79" s="53">
        <v>11054.385780000001</v>
      </c>
      <c r="D79" s="53">
        <v>21895.70707</v>
      </c>
      <c r="E79" s="54">
        <v>7604.4715100000003</v>
      </c>
      <c r="F79" s="53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3">
        <v>6719.61</v>
      </c>
      <c r="AH79" s="53">
        <v>3646.9</v>
      </c>
      <c r="AI79" s="53">
        <v>10872.137849999999</v>
      </c>
      <c r="AJ79" s="53">
        <v>3490.0621499999993</v>
      </c>
      <c r="AK79" s="54">
        <v>18009.099999999999</v>
      </c>
      <c r="AL79" s="53">
        <v>51368.130499999999</v>
      </c>
      <c r="AM79" s="53">
        <v>2984.7</v>
      </c>
      <c r="AN79" s="53">
        <v>9215.7000000000007</v>
      </c>
      <c r="AO79" s="53">
        <v>500.5</v>
      </c>
      <c r="AP79" s="53">
        <v>8903.9</v>
      </c>
      <c r="AQ79" s="53">
        <v>32.5</v>
      </c>
      <c r="AR79" s="54">
        <v>73141.730500000005</v>
      </c>
      <c r="AS79" s="53">
        <v>7085.4</v>
      </c>
      <c r="AT79" s="53">
        <v>8929.2999999999993</v>
      </c>
      <c r="AU79" s="53">
        <v>9719.2000000000007</v>
      </c>
      <c r="AV79" s="53">
        <v>2093.8000000000002</v>
      </c>
      <c r="AW79" s="53">
        <v>275.89999999999998</v>
      </c>
      <c r="AX79" s="53">
        <v>16073.8</v>
      </c>
      <c r="AY79" s="53">
        <v>7228.7</v>
      </c>
      <c r="AZ79" s="53">
        <v>724.2</v>
      </c>
      <c r="BA79" s="53">
        <v>3769</v>
      </c>
      <c r="BB79" s="53">
        <v>307.10000000000002</v>
      </c>
      <c r="BC79" s="54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 x14ac:dyDescent="0.3">
      <c r="A80" s="20">
        <v>40909</v>
      </c>
      <c r="B80" s="53">
        <v>52322.875881753003</v>
      </c>
      <c r="C80" s="53">
        <v>11155.815958646999</v>
      </c>
      <c r="D80" s="53">
        <v>22101.959322090999</v>
      </c>
      <c r="E80" s="54">
        <v>7054.3506215939997</v>
      </c>
      <c r="F80" s="53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3">
        <v>6524.3762727272724</v>
      </c>
      <c r="AH80" s="53">
        <v>3635.9290000000001</v>
      </c>
      <c r="AI80" s="53">
        <v>11086.1265</v>
      </c>
      <c r="AJ80" s="53">
        <v>3466.2574999999979</v>
      </c>
      <c r="AK80" s="54">
        <v>18188.312999999998</v>
      </c>
      <c r="AL80" s="53">
        <v>51741.172999999995</v>
      </c>
      <c r="AM80" s="53">
        <v>2999.076</v>
      </c>
      <c r="AN80" s="53">
        <v>9465.5681661452709</v>
      </c>
      <c r="AO80" s="53">
        <v>504.885653123</v>
      </c>
      <c r="AP80" s="53">
        <v>9013.6872658876891</v>
      </c>
      <c r="AQ80" s="53">
        <v>31.252666415499998</v>
      </c>
      <c r="AR80" s="54">
        <v>73854.075886965074</v>
      </c>
      <c r="AS80" s="53">
        <v>7411.18</v>
      </c>
      <c r="AT80" s="53">
        <v>9154.34</v>
      </c>
      <c r="AU80" s="53">
        <v>9900.3140000000003</v>
      </c>
      <c r="AV80" s="53">
        <v>2343.864</v>
      </c>
      <c r="AW80" s="53">
        <v>274.5804445</v>
      </c>
      <c r="AX80" s="53">
        <v>16247.262397451999</v>
      </c>
      <c r="AY80" s="53">
        <v>7250.2456898356404</v>
      </c>
      <c r="AZ80" s="53">
        <v>726.99683949999996</v>
      </c>
      <c r="BA80" s="53">
        <v>3788.6331705463599</v>
      </c>
      <c r="BB80" s="53">
        <v>306.53930015643402</v>
      </c>
      <c r="BC80" s="54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 x14ac:dyDescent="0.3">
      <c r="A81" s="19">
        <v>40940</v>
      </c>
      <c r="B81" s="53">
        <v>52673.611703994</v>
      </c>
      <c r="C81" s="53">
        <v>11252.148660768</v>
      </c>
      <c r="D81" s="53">
        <v>22284.892760657</v>
      </c>
      <c r="E81" s="54">
        <v>7154.8135110809999</v>
      </c>
      <c r="F81" s="53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3">
        <v>6450.6474761904783</v>
      </c>
      <c r="AH81" s="53">
        <v>3661.1179999999999</v>
      </c>
      <c r="AI81" s="53">
        <v>11005.475750000001</v>
      </c>
      <c r="AJ81" s="53">
        <v>3069.497249999999</v>
      </c>
      <c r="AK81" s="54">
        <v>17736.091</v>
      </c>
      <c r="AL81" s="53">
        <v>51951.418000000005</v>
      </c>
      <c r="AM81" s="53">
        <v>3013.2620000000002</v>
      </c>
      <c r="AN81" s="53">
        <v>8673.4887470531103</v>
      </c>
      <c r="AO81" s="53">
        <v>508.55597749399999</v>
      </c>
      <c r="AP81" s="53">
        <v>8474.0640809899505</v>
      </c>
      <c r="AQ81" s="53">
        <v>25.026422347499999</v>
      </c>
      <c r="AR81" s="54">
        <v>73383.725221209665</v>
      </c>
      <c r="AS81" s="53">
        <v>7310.31</v>
      </c>
      <c r="AT81" s="53">
        <v>9648.5010000000002</v>
      </c>
      <c r="AU81" s="53">
        <v>9776.4719999999998</v>
      </c>
      <c r="AV81" s="53">
        <v>2434.1770000000001</v>
      </c>
      <c r="AW81" s="53">
        <v>292.44369949999998</v>
      </c>
      <c r="AX81" s="53">
        <v>16327.445810452</v>
      </c>
      <c r="AY81" s="53">
        <v>7455.65388791036</v>
      </c>
      <c r="AZ81" s="53">
        <v>737.82027149999999</v>
      </c>
      <c r="BA81" s="53">
        <v>3820.7386863022698</v>
      </c>
      <c r="BB81" s="53">
        <v>307.74480682942902</v>
      </c>
      <c r="BC81" s="54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 x14ac:dyDescent="0.3">
      <c r="A82" s="19">
        <v>40969</v>
      </c>
      <c r="B82" s="53">
        <v>53657.976699405001</v>
      </c>
      <c r="C82" s="53">
        <v>11401.106183604999</v>
      </c>
      <c r="D82" s="53">
        <v>22517.071191006002</v>
      </c>
      <c r="E82" s="54">
        <v>7478.1019687019998</v>
      </c>
      <c r="F82" s="53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3">
        <v>6446.2190454545453</v>
      </c>
      <c r="AH82" s="53">
        <v>3643.5210000000002</v>
      </c>
      <c r="AI82" s="53">
        <v>11256.132299999999</v>
      </c>
      <c r="AJ82" s="53">
        <v>2963.7307000000023</v>
      </c>
      <c r="AK82" s="54">
        <v>17863.384000000002</v>
      </c>
      <c r="AL82" s="53">
        <v>52688.383499999996</v>
      </c>
      <c r="AM82" s="53">
        <v>3033.127</v>
      </c>
      <c r="AN82" s="53">
        <v>8949.5939726874803</v>
      </c>
      <c r="AO82" s="53">
        <v>512.63237012000002</v>
      </c>
      <c r="AP82" s="53">
        <v>8924.8213787204895</v>
      </c>
      <c r="AQ82" s="53">
        <v>27.112216451999998</v>
      </c>
      <c r="AR82" s="54">
        <v>74095.187247634982</v>
      </c>
      <c r="AS82" s="53">
        <v>7483.0155000000004</v>
      </c>
      <c r="AT82" s="53">
        <v>9818.9</v>
      </c>
      <c r="AU82" s="53">
        <v>9856.8510000000006</v>
      </c>
      <c r="AV82" s="53">
        <v>2226.5700000000002</v>
      </c>
      <c r="AW82" s="53">
        <v>284.5983425</v>
      </c>
      <c r="AX82" s="53">
        <v>16388.6115735575</v>
      </c>
      <c r="AY82" s="53">
        <v>7646.1732017132399</v>
      </c>
      <c r="AZ82" s="53">
        <v>744.42435950000004</v>
      </c>
      <c r="BA82" s="53">
        <v>3827.3117985485501</v>
      </c>
      <c r="BB82" s="53">
        <v>304.37091992098402</v>
      </c>
      <c r="BC82" s="54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 x14ac:dyDescent="0.3">
      <c r="A83" s="19">
        <v>41000</v>
      </c>
      <c r="B83" s="53">
        <v>54225.706217170999</v>
      </c>
      <c r="C83" s="53">
        <v>11503.007296729</v>
      </c>
      <c r="D83" s="53">
        <v>22710.350470793001</v>
      </c>
      <c r="E83" s="54">
        <v>7703.0827282159999</v>
      </c>
      <c r="F83" s="53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3">
        <v>6517.7190500000015</v>
      </c>
      <c r="AH83" s="53">
        <v>3684.8290000000002</v>
      </c>
      <c r="AI83" s="53">
        <v>11473.032999999999</v>
      </c>
      <c r="AJ83" s="53">
        <v>3111.9509999999987</v>
      </c>
      <c r="AK83" s="54">
        <v>18269.812999999998</v>
      </c>
      <c r="AL83" s="53">
        <v>53970.497499999998</v>
      </c>
      <c r="AM83" s="53">
        <v>3062.04</v>
      </c>
      <c r="AN83" s="53">
        <v>9762.3532860445703</v>
      </c>
      <c r="AO83" s="53">
        <v>487.36843262449997</v>
      </c>
      <c r="AP83" s="53">
        <v>9732.6228628084791</v>
      </c>
      <c r="AQ83" s="53">
        <v>27.698261096500001</v>
      </c>
      <c r="AR83" s="54">
        <v>75791.751094764084</v>
      </c>
      <c r="AS83" s="53">
        <v>7598.71</v>
      </c>
      <c r="AT83" s="53">
        <v>9889.01</v>
      </c>
      <c r="AU83" s="53">
        <v>9909.42</v>
      </c>
      <c r="AV83" s="53">
        <v>2090.9870000000001</v>
      </c>
      <c r="AW83" s="53">
        <v>265.14160800000002</v>
      </c>
      <c r="AX83" s="53">
        <v>16544.291283057501</v>
      </c>
      <c r="AY83" s="53">
        <v>7667.6744359532904</v>
      </c>
      <c r="AZ83" s="53">
        <v>742.74965799999995</v>
      </c>
      <c r="BA83" s="53">
        <v>3734.1880486488699</v>
      </c>
      <c r="BB83" s="53">
        <v>303.26818565910901</v>
      </c>
      <c r="BC83" s="54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 x14ac:dyDescent="0.3">
      <c r="A84" s="19">
        <v>41030</v>
      </c>
      <c r="B84" s="53">
        <v>55406.607620850002</v>
      </c>
      <c r="C84" s="53">
        <v>11567.541676153</v>
      </c>
      <c r="D84" s="53">
        <v>22885.515877424001</v>
      </c>
      <c r="E84" s="54">
        <v>8574.7714907680001</v>
      </c>
      <c r="F84" s="53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3">
        <v>6701.8677619047621</v>
      </c>
      <c r="AH84" s="53">
        <v>3749.7829999999999</v>
      </c>
      <c r="AI84" s="53">
        <v>11474.85145</v>
      </c>
      <c r="AJ84" s="53">
        <v>3514.1815499999989</v>
      </c>
      <c r="AK84" s="54">
        <v>18738.815999999999</v>
      </c>
      <c r="AL84" s="53">
        <v>55536.853499999997</v>
      </c>
      <c r="AM84" s="53">
        <v>3097.4270000000001</v>
      </c>
      <c r="AN84" s="53">
        <v>9235.7783668458906</v>
      </c>
      <c r="AO84" s="53">
        <v>504.27328783949997</v>
      </c>
      <c r="AP84" s="53">
        <v>9363.7801613047304</v>
      </c>
      <c r="AQ84" s="53">
        <v>26.886657765500001</v>
      </c>
      <c r="AR84" s="54">
        <v>77722.481335615157</v>
      </c>
      <c r="AS84" s="53">
        <v>7710.3419999999996</v>
      </c>
      <c r="AT84" s="53">
        <v>9929.83</v>
      </c>
      <c r="AU84" s="53">
        <v>9936.4699999999993</v>
      </c>
      <c r="AV84" s="53">
        <v>2022.7149999999999</v>
      </c>
      <c r="AW84" s="53">
        <v>262.15271100000001</v>
      </c>
      <c r="AX84" s="53">
        <v>16678.414507505498</v>
      </c>
      <c r="AY84" s="53">
        <v>7515.8174972689803</v>
      </c>
      <c r="AZ84" s="53">
        <v>733.53759849999994</v>
      </c>
      <c r="BA84" s="53">
        <v>3705.1019619407298</v>
      </c>
      <c r="BB84" s="53">
        <v>309.90815521288999</v>
      </c>
      <c r="BC84" s="54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 x14ac:dyDescent="0.3">
      <c r="A85" s="19">
        <v>41061</v>
      </c>
      <c r="B85" s="53">
        <v>56105.203794071</v>
      </c>
      <c r="C85" s="53">
        <v>11645.665118229001</v>
      </c>
      <c r="D85" s="53">
        <v>23083.911055183999</v>
      </c>
      <c r="E85" s="54">
        <v>8315.5274060110005</v>
      </c>
      <c r="F85" s="53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3">
        <v>6716.8100952380964</v>
      </c>
      <c r="AH85" s="53">
        <v>3788.317</v>
      </c>
      <c r="AI85" s="53">
        <v>11530.507949999999</v>
      </c>
      <c r="AJ85" s="53">
        <v>3111.5710500000014</v>
      </c>
      <c r="AK85" s="54">
        <v>18430.396000000001</v>
      </c>
      <c r="AL85" s="53">
        <v>56885.2255</v>
      </c>
      <c r="AM85" s="53">
        <v>3194.3960000000002</v>
      </c>
      <c r="AN85" s="53">
        <v>9427.9565815790393</v>
      </c>
      <c r="AO85" s="53">
        <v>556.35298850649997</v>
      </c>
      <c r="AP85" s="53">
        <v>9386.6516155454101</v>
      </c>
      <c r="AQ85" s="53">
        <v>28.497669074000001</v>
      </c>
      <c r="AR85" s="54">
        <v>79079.177785466134</v>
      </c>
      <c r="AS85" s="53">
        <v>7623.7359999999999</v>
      </c>
      <c r="AT85" s="53">
        <v>9811.4310000000005</v>
      </c>
      <c r="AU85" s="53">
        <v>9962.1299999999992</v>
      </c>
      <c r="AV85" s="53">
        <v>1941.626</v>
      </c>
      <c r="AW85" s="53">
        <v>257.99858999999998</v>
      </c>
      <c r="AX85" s="53">
        <v>16623.3484110055</v>
      </c>
      <c r="AY85" s="53">
        <v>7352.5034332396699</v>
      </c>
      <c r="AZ85" s="53">
        <v>726.61497850000001</v>
      </c>
      <c r="BA85" s="53">
        <v>3749.4667061727901</v>
      </c>
      <c r="BB85" s="53">
        <v>313.60959913130699</v>
      </c>
      <c r="BC85" s="54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 x14ac:dyDescent="0.3">
      <c r="A86" s="19">
        <v>41091</v>
      </c>
      <c r="B86" s="53">
        <v>56089.794307835997</v>
      </c>
      <c r="C86" s="53">
        <v>11737.521637837001</v>
      </c>
      <c r="D86" s="53">
        <v>23172.724780875</v>
      </c>
      <c r="E86" s="54">
        <v>8120.9032718219996</v>
      </c>
      <c r="F86" s="53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3">
        <v>6829.8286000000007</v>
      </c>
      <c r="AH86" s="53">
        <v>3821.8780000000002</v>
      </c>
      <c r="AI86" s="53">
        <v>11420.041450000001</v>
      </c>
      <c r="AJ86" s="53">
        <v>3097.8985499999985</v>
      </c>
      <c r="AK86" s="54">
        <v>18339.817999999999</v>
      </c>
      <c r="AL86" s="53">
        <v>57658.697</v>
      </c>
      <c r="AM86" s="53">
        <v>3162.57</v>
      </c>
      <c r="AN86" s="53">
        <v>9877.4998868755902</v>
      </c>
      <c r="AO86" s="53">
        <v>553.90717861799999</v>
      </c>
      <c r="AP86" s="53">
        <v>9748.9314838783594</v>
      </c>
      <c r="AQ86" s="53">
        <v>31.042317805500002</v>
      </c>
      <c r="AR86" s="54">
        <v>79812.518263809732</v>
      </c>
      <c r="AS86" s="53">
        <v>7475.79</v>
      </c>
      <c r="AT86" s="53">
        <v>9741.7119999999995</v>
      </c>
      <c r="AU86" s="53">
        <v>10014.9</v>
      </c>
      <c r="AV86" s="53">
        <v>1825.82</v>
      </c>
      <c r="AW86" s="53">
        <v>220.04479749999999</v>
      </c>
      <c r="AX86" s="53">
        <v>16529.928829879998</v>
      </c>
      <c r="AY86" s="53">
        <v>7132.4216920361996</v>
      </c>
      <c r="AZ86" s="53">
        <v>724.73113599999999</v>
      </c>
      <c r="BA86" s="53">
        <v>3630.0288032623298</v>
      </c>
      <c r="BB86" s="53">
        <v>313.61934105312002</v>
      </c>
      <c r="BC86" s="54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 x14ac:dyDescent="0.3">
      <c r="A87" s="19">
        <v>41122</v>
      </c>
      <c r="B87" s="53">
        <v>56120.198281063</v>
      </c>
      <c r="C87" s="53">
        <v>11899.888333159999</v>
      </c>
      <c r="D87" s="53">
        <v>23334.959771878999</v>
      </c>
      <c r="E87" s="54">
        <v>8380.3481456669997</v>
      </c>
      <c r="F87" s="53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3">
        <v>6675.8243181818189</v>
      </c>
      <c r="AH87" s="53">
        <v>3815.6089999999999</v>
      </c>
      <c r="AI87" s="53">
        <v>11218.270549999999</v>
      </c>
      <c r="AJ87" s="53">
        <v>2774.2304500000014</v>
      </c>
      <c r="AK87" s="54">
        <v>17808.11</v>
      </c>
      <c r="AL87" s="53">
        <v>57998.028000000006</v>
      </c>
      <c r="AM87" s="53">
        <v>3214.3910000000001</v>
      </c>
      <c r="AN87" s="53">
        <v>10180.120286924201</v>
      </c>
      <c r="AO87" s="53">
        <v>553.18055731200002</v>
      </c>
      <c r="AP87" s="53">
        <v>10304.645652523201</v>
      </c>
      <c r="AQ87" s="53">
        <v>32.954183589000003</v>
      </c>
      <c r="AR87" s="54">
        <v>79416.23000812401</v>
      </c>
      <c r="AS87" s="53">
        <v>7291.74</v>
      </c>
      <c r="AT87" s="53">
        <v>10120.030293059999</v>
      </c>
      <c r="AU87" s="53">
        <v>10066.56</v>
      </c>
      <c r="AV87" s="53">
        <v>1844.4</v>
      </c>
      <c r="AW87" s="53">
        <v>178.745237</v>
      </c>
      <c r="AX87" s="53">
        <v>16537.19859838</v>
      </c>
      <c r="AY87" s="53">
        <v>7014.6040479809899</v>
      </c>
      <c r="AZ87" s="53">
        <v>721.01168700000005</v>
      </c>
      <c r="BA87" s="53">
        <v>3644.4454608266001</v>
      </c>
      <c r="BB87" s="53">
        <v>313.90351304968198</v>
      </c>
      <c r="BC87" s="54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 x14ac:dyDescent="0.3">
      <c r="A88" s="19">
        <v>41153</v>
      </c>
      <c r="B88" s="53">
        <v>56659.485628884002</v>
      </c>
      <c r="C88" s="53">
        <v>11974.534441768001</v>
      </c>
      <c r="D88" s="53">
        <v>23502.784636305001</v>
      </c>
      <c r="E88" s="54">
        <v>8206.6399692699997</v>
      </c>
      <c r="F88" s="53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3">
        <v>7014.2273529411759</v>
      </c>
      <c r="AH88" s="53">
        <v>4002.335</v>
      </c>
      <c r="AI88" s="53">
        <v>11133.54005</v>
      </c>
      <c r="AJ88" s="53">
        <v>3502.8619500000013</v>
      </c>
      <c r="AK88" s="54">
        <v>18638.737000000001</v>
      </c>
      <c r="AL88" s="53">
        <v>58377.897499999999</v>
      </c>
      <c r="AM88" s="53">
        <v>3165.8609999999999</v>
      </c>
      <c r="AN88" s="53">
        <v>10011.324347682599</v>
      </c>
      <c r="AO88" s="53">
        <v>552.17239396100001</v>
      </c>
      <c r="AP88" s="53">
        <v>10183.068967192899</v>
      </c>
      <c r="AQ88" s="53">
        <v>30.063564340999999</v>
      </c>
      <c r="AR88" s="54">
        <v>80532.859710109711</v>
      </c>
      <c r="AS88" s="53">
        <v>7141.35</v>
      </c>
      <c r="AT88" s="53">
        <v>10073.174000000001</v>
      </c>
      <c r="AU88" s="53">
        <v>10202.66</v>
      </c>
      <c r="AV88" s="53">
        <v>1796.84</v>
      </c>
      <c r="AW88" s="53">
        <v>176.096407</v>
      </c>
      <c r="AX88" s="53">
        <v>16526.576958306501</v>
      </c>
      <c r="AY88" s="53">
        <v>7102.9912026811498</v>
      </c>
      <c r="AZ88" s="53">
        <v>725.19064749999995</v>
      </c>
      <c r="BA88" s="53">
        <v>3668.7408280597501</v>
      </c>
      <c r="BB88" s="53">
        <v>315.866936170722</v>
      </c>
      <c r="BC88" s="54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 x14ac:dyDescent="0.3">
      <c r="A89" s="19">
        <v>41183</v>
      </c>
      <c r="B89" s="53">
        <v>57336.541967354999</v>
      </c>
      <c r="C89" s="53">
        <v>12103.432316050001</v>
      </c>
      <c r="D89" s="53">
        <v>23791.321610776999</v>
      </c>
      <c r="E89" s="54">
        <v>8151.9989430839996</v>
      </c>
      <c r="F89" s="53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3">
        <v>6918.4290000000001</v>
      </c>
      <c r="AH89" s="53">
        <v>3917.4520000000002</v>
      </c>
      <c r="AI89" s="53">
        <v>11044.362300000001</v>
      </c>
      <c r="AJ89" s="53">
        <v>3350.9826999999977</v>
      </c>
      <c r="AK89" s="54">
        <v>18312.796999999999</v>
      </c>
      <c r="AL89" s="53">
        <v>58732.563000000002</v>
      </c>
      <c r="AM89" s="53">
        <v>3183.35</v>
      </c>
      <c r="AN89" s="53">
        <v>10090.478747307199</v>
      </c>
      <c r="AO89" s="53">
        <v>535.04464374199995</v>
      </c>
      <c r="AP89" s="53">
        <v>10133.042902851101</v>
      </c>
      <c r="AQ89" s="53">
        <v>27.224178278999901</v>
      </c>
      <c r="AR89" s="54">
        <v>80693.966309919095</v>
      </c>
      <c r="AS89" s="53">
        <v>7301.2</v>
      </c>
      <c r="AT89" s="53">
        <v>10228.42</v>
      </c>
      <c r="AU89" s="53">
        <v>10347.36</v>
      </c>
      <c r="AV89" s="53">
        <v>1551.78</v>
      </c>
      <c r="AW89" s="53">
        <v>181.2706465</v>
      </c>
      <c r="AX89" s="53">
        <v>16438.675029806502</v>
      </c>
      <c r="AY89" s="53">
        <v>7231.5050015414299</v>
      </c>
      <c r="AZ89" s="53">
        <v>732.33823949999999</v>
      </c>
      <c r="BA89" s="53">
        <v>3768.8919087033901</v>
      </c>
      <c r="BB89" s="53">
        <v>315.74860864198598</v>
      </c>
      <c r="BC89" s="54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 x14ac:dyDescent="0.3">
      <c r="A90" s="19">
        <v>41214</v>
      </c>
      <c r="B90" s="53">
        <v>58331.724085870002</v>
      </c>
      <c r="C90" s="53">
        <v>12245.006587254</v>
      </c>
      <c r="D90" s="53">
        <v>24113.229085260002</v>
      </c>
      <c r="E90" s="54">
        <v>8170.370977304</v>
      </c>
      <c r="F90" s="53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3">
        <v>7052</v>
      </c>
      <c r="AH90" s="53">
        <v>3957.4079999999999</v>
      </c>
      <c r="AI90" s="53">
        <v>11176.925599999999</v>
      </c>
      <c r="AJ90" s="53">
        <v>3137.7004000000011</v>
      </c>
      <c r="AK90" s="54">
        <v>18272.034</v>
      </c>
      <c r="AL90" s="53">
        <v>58880.646000000001</v>
      </c>
      <c r="AM90" s="53">
        <v>3196.913</v>
      </c>
      <c r="AN90" s="53">
        <v>11169.681157950599</v>
      </c>
      <c r="AO90" s="53">
        <v>527.53824238950006</v>
      </c>
      <c r="AP90" s="53">
        <v>11179.923043077601</v>
      </c>
      <c r="AQ90" s="53">
        <v>28.9242247164999</v>
      </c>
      <c r="AR90" s="54">
        <v>80837.965132545985</v>
      </c>
      <c r="AS90" s="53">
        <v>7697.52</v>
      </c>
      <c r="AT90" s="53">
        <v>10694.7</v>
      </c>
      <c r="AU90" s="53">
        <v>10373.4</v>
      </c>
      <c r="AV90" s="53">
        <v>1419.86</v>
      </c>
      <c r="AW90" s="53">
        <v>196.57450600000001</v>
      </c>
      <c r="AX90" s="53">
        <v>16453.5346245</v>
      </c>
      <c r="AY90" s="53">
        <v>7291.99969224492</v>
      </c>
      <c r="AZ90" s="53">
        <v>733.36134000000004</v>
      </c>
      <c r="BA90" s="53">
        <v>3955.9570984432999</v>
      </c>
      <c r="BB90" s="53">
        <v>310.80837381648701</v>
      </c>
      <c r="BC90" s="54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 x14ac:dyDescent="0.3">
      <c r="A91" s="19">
        <v>41244</v>
      </c>
      <c r="B91" s="53">
        <v>59124.137891307997</v>
      </c>
      <c r="C91" s="53">
        <v>12332.837726420001</v>
      </c>
      <c r="D91" s="53">
        <v>24293.663935629</v>
      </c>
      <c r="E91" s="54">
        <v>8052.0199867780002</v>
      </c>
      <c r="F91" s="53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3">
        <v>7659.5420000000004</v>
      </c>
      <c r="AH91" s="53">
        <v>4199.0810000000001</v>
      </c>
      <c r="AI91" s="53">
        <v>12108.53925</v>
      </c>
      <c r="AJ91" s="53">
        <v>3290.7957499999975</v>
      </c>
      <c r="AK91" s="54">
        <v>19598.415999999997</v>
      </c>
      <c r="AL91" s="53">
        <v>58532.285499999998</v>
      </c>
      <c r="AM91" s="53">
        <v>3189.6790000000001</v>
      </c>
      <c r="AN91" s="53">
        <v>10935.480893899399</v>
      </c>
      <c r="AO91" s="53">
        <v>523.71411613949999</v>
      </c>
      <c r="AP91" s="53">
        <v>10835.855057319701</v>
      </c>
      <c r="AQ91" s="53">
        <v>26.463384279</v>
      </c>
      <c r="AR91" s="54">
        <v>81917.257068440202</v>
      </c>
      <c r="AS91" s="53">
        <v>8068.6</v>
      </c>
      <c r="AT91" s="53">
        <v>9420.48</v>
      </c>
      <c r="AU91" s="53">
        <v>10453.84</v>
      </c>
      <c r="AV91" s="53">
        <v>1490.72</v>
      </c>
      <c r="AW91" s="53">
        <v>209.4110235</v>
      </c>
      <c r="AX91" s="53">
        <v>16610.991207821</v>
      </c>
      <c r="AY91" s="53">
        <v>7217.6124056516001</v>
      </c>
      <c r="AZ91" s="53">
        <v>736.34220549999998</v>
      </c>
      <c r="BA91" s="53">
        <v>3745.4505700262298</v>
      </c>
      <c r="BB91" s="53">
        <v>306.982377260492</v>
      </c>
      <c r="BC91" s="54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 x14ac:dyDescent="0.3">
      <c r="A92" s="20">
        <v>41275</v>
      </c>
      <c r="B92" s="53">
        <v>59058.494362154997</v>
      </c>
      <c r="C92" s="53">
        <v>12430.113157362</v>
      </c>
      <c r="D92" s="53">
        <v>24441.38699065</v>
      </c>
      <c r="E92" s="54">
        <v>7941.8890524520002</v>
      </c>
      <c r="F92" s="53">
        <v>103871.88356261901</v>
      </c>
      <c r="G92" s="15">
        <v>25.89170232802476</v>
      </c>
      <c r="H92" s="9"/>
      <c r="I92" s="56"/>
      <c r="J92" s="56"/>
      <c r="K92" s="56"/>
      <c r="L92" s="56"/>
      <c r="M92" s="56">
        <v>17.879241495422065</v>
      </c>
      <c r="N92" s="56"/>
      <c r="O92" s="56">
        <v>35.487278086287489</v>
      </c>
      <c r="P92" s="56"/>
      <c r="Q92" s="15">
        <v>9.3112663279834216</v>
      </c>
      <c r="R92" s="9"/>
      <c r="S92" s="12"/>
      <c r="T92" s="12"/>
      <c r="U92" s="70">
        <v>7.9345490200935469</v>
      </c>
      <c r="V92" s="57"/>
      <c r="W92" s="57">
        <v>13.885975581647898</v>
      </c>
      <c r="X92" s="56"/>
      <c r="Y92" s="15">
        <v>1.8710290952025586</v>
      </c>
      <c r="Z92" s="9"/>
      <c r="AA92" s="56">
        <v>1.5992605766579482</v>
      </c>
      <c r="AB92" s="56"/>
      <c r="AC92" s="56">
        <v>2.1423179466952456</v>
      </c>
      <c r="AD92" s="56"/>
      <c r="AE92" s="15">
        <v>4.43</v>
      </c>
      <c r="AF92" s="9"/>
      <c r="AG92" s="53">
        <v>7586.6084090909108</v>
      </c>
      <c r="AH92" s="53">
        <v>4180.4549999999999</v>
      </c>
      <c r="AI92" s="53">
        <v>12451.327300000001</v>
      </c>
      <c r="AJ92" s="53">
        <v>3481.7706999999991</v>
      </c>
      <c r="AK92" s="54">
        <v>20113.553</v>
      </c>
      <c r="AL92" s="53">
        <v>58628.198499999999</v>
      </c>
      <c r="AM92" s="53">
        <v>3186.9140000000002</v>
      </c>
      <c r="AN92" s="53">
        <v>9935.8962768740603</v>
      </c>
      <c r="AO92" s="53">
        <v>524.65397428899996</v>
      </c>
      <c r="AP92" s="53">
        <v>9749.6850553865097</v>
      </c>
      <c r="AQ92" s="53">
        <v>26.634598763</v>
      </c>
      <c r="AR92" s="54">
        <v>82612.896097013552</v>
      </c>
      <c r="AS92" s="53">
        <v>8082.71</v>
      </c>
      <c r="AT92" s="53">
        <v>9113.26</v>
      </c>
      <c r="AU92" s="53">
        <v>11068.03</v>
      </c>
      <c r="AV92" s="53">
        <v>1478.92</v>
      </c>
      <c r="AW92" s="53">
        <v>222.83386849999999</v>
      </c>
      <c r="AX92" s="53">
        <v>16821.846780321001</v>
      </c>
      <c r="AY92" s="53">
        <v>7191.8786356758801</v>
      </c>
      <c r="AZ92" s="53">
        <v>745.35621200000003</v>
      </c>
      <c r="BA92" s="53">
        <v>3654.9715061481502</v>
      </c>
      <c r="BB92" s="53">
        <v>301.08591872205</v>
      </c>
      <c r="BC92" s="54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 x14ac:dyDescent="0.3">
      <c r="A93" s="19">
        <v>41306</v>
      </c>
      <c r="B93" s="53">
        <v>59462.113799332001</v>
      </c>
      <c r="C93" s="53">
        <v>12490.056336129999</v>
      </c>
      <c r="D93" s="53">
        <v>24646.687026602001</v>
      </c>
      <c r="E93" s="54">
        <v>8031.9790761519998</v>
      </c>
      <c r="F93" s="53">
        <v>104630.836238216</v>
      </c>
      <c r="G93" s="15">
        <v>26.686751233779432</v>
      </c>
      <c r="H93" s="9"/>
      <c r="I93" s="56"/>
      <c r="J93" s="56"/>
      <c r="K93" s="56"/>
      <c r="L93" s="56"/>
      <c r="M93" s="56">
        <v>18.011629898911512</v>
      </c>
      <c r="N93" s="56"/>
      <c r="O93" s="56">
        <v>36.97620386546766</v>
      </c>
      <c r="P93" s="56"/>
      <c r="Q93" s="15">
        <v>9.676705483834187</v>
      </c>
      <c r="R93" s="9"/>
      <c r="S93" s="12"/>
      <c r="T93" s="12"/>
      <c r="U93" s="70">
        <v>8.7479265635799894</v>
      </c>
      <c r="V93" s="57"/>
      <c r="W93" s="57">
        <v>12.841079076939385</v>
      </c>
      <c r="X93" s="56"/>
      <c r="Y93" s="15">
        <v>1.8413967970039411</v>
      </c>
      <c r="Z93" s="9"/>
      <c r="AA93" s="56">
        <v>1.5201833489137551</v>
      </c>
      <c r="AB93" s="56"/>
      <c r="AC93" s="56">
        <v>2.0953665672094592</v>
      </c>
      <c r="AD93" s="56"/>
      <c r="AE93" s="15">
        <v>4.5199999999999996</v>
      </c>
      <c r="AF93" s="9"/>
      <c r="AG93" s="53">
        <v>7432.5703999999996</v>
      </c>
      <c r="AH93" s="53">
        <v>4212.2952080445002</v>
      </c>
      <c r="AI93" s="53">
        <v>12069.05285</v>
      </c>
      <c r="AJ93" s="53">
        <v>3354.4936999999982</v>
      </c>
      <c r="AK93" s="54">
        <v>19635.841758044498</v>
      </c>
      <c r="AL93" s="53">
        <v>59185.429000000004</v>
      </c>
      <c r="AM93" s="53">
        <v>3193.5790000000002</v>
      </c>
      <c r="AN93" s="53">
        <v>9192.1391897291705</v>
      </c>
      <c r="AO93" s="53">
        <v>530.65212148399996</v>
      </c>
      <c r="AP93" s="53">
        <v>9063.6267350748403</v>
      </c>
      <c r="AQ93" s="53">
        <v>30.351860088999999</v>
      </c>
      <c r="AR93" s="54">
        <v>82643.662474093813</v>
      </c>
      <c r="AS93" s="53">
        <v>8002.7539999999999</v>
      </c>
      <c r="AT93" s="53">
        <v>9729.9599999999991</v>
      </c>
      <c r="AU93" s="53">
        <v>11053.27</v>
      </c>
      <c r="AV93" s="53">
        <v>1450.55</v>
      </c>
      <c r="AW93" s="53">
        <v>231.037621</v>
      </c>
      <c r="AX93" s="53">
        <v>16932.295286500001</v>
      </c>
      <c r="AY93" s="53">
        <v>7304.9737817516097</v>
      </c>
      <c r="AZ93" s="53">
        <v>754.29323399999998</v>
      </c>
      <c r="BA93" s="53">
        <v>3768.2533933126501</v>
      </c>
      <c r="BB93" s="53">
        <v>299.30397844139202</v>
      </c>
      <c r="BC93" s="54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 x14ac:dyDescent="0.3">
      <c r="A94" s="19">
        <v>41334</v>
      </c>
      <c r="B94" s="53">
        <v>59953.778528734998</v>
      </c>
      <c r="C94" s="53">
        <v>12643.48909886</v>
      </c>
      <c r="D94" s="53">
        <v>24884.628053542001</v>
      </c>
      <c r="E94" s="54">
        <v>8215.005209338</v>
      </c>
      <c r="F94" s="53">
        <v>105696.90089047499</v>
      </c>
      <c r="G94" s="15">
        <v>26.561767147938347</v>
      </c>
      <c r="H94" s="9"/>
      <c r="I94" s="56"/>
      <c r="J94" s="56"/>
      <c r="K94" s="56"/>
      <c r="L94" s="56"/>
      <c r="M94" s="56">
        <v>15.956792963243938</v>
      </c>
      <c r="N94" s="56"/>
      <c r="O94" s="56">
        <v>35.536686807848625</v>
      </c>
      <c r="P94" s="56"/>
      <c r="Q94" s="15">
        <v>9.2852544936548362</v>
      </c>
      <c r="R94" s="9"/>
      <c r="S94" s="12"/>
      <c r="T94" s="12"/>
      <c r="U94" s="70">
        <v>6.8424892073433661</v>
      </c>
      <c r="V94" s="57"/>
      <c r="W94" s="57">
        <v>10.993208854277523</v>
      </c>
      <c r="X94" s="56"/>
      <c r="Y94" s="15">
        <v>1.7211954079737886</v>
      </c>
      <c r="Z94" s="9"/>
      <c r="AA94" s="56">
        <v>1.4536419258085347</v>
      </c>
      <c r="AB94" s="56"/>
      <c r="AC94" s="56">
        <v>2.0507794838662039</v>
      </c>
      <c r="AD94" s="56"/>
      <c r="AE94" s="15">
        <v>4.53</v>
      </c>
      <c r="AF94" s="9"/>
      <c r="AG94" s="53">
        <v>7537.5744000000004</v>
      </c>
      <c r="AH94" s="53">
        <v>4204.3719233996999</v>
      </c>
      <c r="AI94" s="53">
        <v>12123.876100000001</v>
      </c>
      <c r="AJ94" s="53">
        <v>3598.0753499999992</v>
      </c>
      <c r="AK94" s="54">
        <v>19926.3233733997</v>
      </c>
      <c r="AL94" s="53">
        <v>59984.014999999999</v>
      </c>
      <c r="AM94" s="53">
        <v>3214.194</v>
      </c>
      <c r="AN94" s="53">
        <v>9313.4923548986499</v>
      </c>
      <c r="AO94" s="53">
        <v>540.24465861650003</v>
      </c>
      <c r="AP94" s="53">
        <v>9174.9244679067906</v>
      </c>
      <c r="AQ94" s="53">
        <v>30.671665119499998</v>
      </c>
      <c r="AR94" s="54">
        <v>83772.67325388857</v>
      </c>
      <c r="AS94" s="53">
        <v>8012.34</v>
      </c>
      <c r="AT94" s="53">
        <v>9597.14</v>
      </c>
      <c r="AU94" s="53">
        <v>11168.83</v>
      </c>
      <c r="AV94" s="53">
        <v>1527.664</v>
      </c>
      <c r="AW94" s="53">
        <v>218.2914475</v>
      </c>
      <c r="AX94" s="53">
        <v>16967.063505499998</v>
      </c>
      <c r="AY94" s="53">
        <v>7442.9632248779599</v>
      </c>
      <c r="AZ94" s="53">
        <v>760.26499249999995</v>
      </c>
      <c r="BA94" s="53">
        <v>3687.8496852876701</v>
      </c>
      <c r="BB94" s="53">
        <v>302.64389656721897</v>
      </c>
      <c r="BC94" s="54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 x14ac:dyDescent="0.3">
      <c r="A95" s="19">
        <v>41365</v>
      </c>
      <c r="B95" s="53">
        <v>60066.752632511001</v>
      </c>
      <c r="C95" s="53">
        <v>12768.334742532001</v>
      </c>
      <c r="D95" s="53">
        <v>25126.479632957002</v>
      </c>
      <c r="E95" s="54">
        <v>8447.8660763759999</v>
      </c>
      <c r="F95" s="53">
        <v>106409.43308437601</v>
      </c>
      <c r="G95" s="15">
        <v>25.74</v>
      </c>
      <c r="H95" s="9"/>
      <c r="I95" s="56"/>
      <c r="J95" s="56"/>
      <c r="K95" s="56"/>
      <c r="L95" s="56"/>
      <c r="M95" s="56">
        <v>16.218474186202549</v>
      </c>
      <c r="N95" s="56"/>
      <c r="O95" s="56">
        <v>35.47639021779635</v>
      </c>
      <c r="P95" s="56"/>
      <c r="Q95" s="15">
        <v>9.2200000000000006</v>
      </c>
      <c r="R95" s="9"/>
      <c r="S95" s="12"/>
      <c r="T95" s="12"/>
      <c r="U95" s="70">
        <v>7.1537193513329651</v>
      </c>
      <c r="V95" s="57"/>
      <c r="W95" s="57">
        <v>11.11862965641018</v>
      </c>
      <c r="X95" s="56"/>
      <c r="Y95" s="15">
        <v>1.52</v>
      </c>
      <c r="Z95" s="9"/>
      <c r="AA95" s="56">
        <v>1.2766490627366318</v>
      </c>
      <c r="AB95" s="56"/>
      <c r="AC95" s="56">
        <v>1.8876556355107634</v>
      </c>
      <c r="AD95" s="56"/>
      <c r="AE95" s="15">
        <v>4.53</v>
      </c>
      <c r="AF95" s="9"/>
      <c r="AG95" s="53">
        <v>7364.7486206270441</v>
      </c>
      <c r="AH95" s="53">
        <v>4208.2879999999996</v>
      </c>
      <c r="AI95" s="53">
        <v>12221.612150000001</v>
      </c>
      <c r="AJ95" s="53">
        <v>3562.0618499999991</v>
      </c>
      <c r="AK95" s="54">
        <v>19991.962</v>
      </c>
      <c r="AL95" s="53">
        <v>60604.859499999999</v>
      </c>
      <c r="AM95" s="53">
        <v>3241.1439999999998</v>
      </c>
      <c r="AN95" s="53">
        <v>10557.8664431539</v>
      </c>
      <c r="AO95" s="53">
        <v>545.51205477600001</v>
      </c>
      <c r="AP95" s="53">
        <v>10287.6045672526</v>
      </c>
      <c r="AQ95" s="53">
        <v>30.5164185985</v>
      </c>
      <c r="AR95" s="54">
        <v>84623.223012078786</v>
      </c>
      <c r="AS95" s="53">
        <v>8184.93</v>
      </c>
      <c r="AT95" s="53">
        <v>10276.59</v>
      </c>
      <c r="AU95" s="53">
        <v>11433.98</v>
      </c>
      <c r="AV95" s="53">
        <v>1333.83</v>
      </c>
      <c r="AW95" s="53">
        <v>212.92004399999999</v>
      </c>
      <c r="AX95" s="53">
        <v>17134.263898000001</v>
      </c>
      <c r="AY95" s="53">
        <v>7462.8434772221699</v>
      </c>
      <c r="AZ95" s="53">
        <v>764.05670850000001</v>
      </c>
      <c r="BA95" s="53">
        <v>3893.43359120593</v>
      </c>
      <c r="BB95" s="53">
        <v>312.81016459774702</v>
      </c>
      <c r="BC95" s="54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 x14ac:dyDescent="0.3">
      <c r="A96" s="19">
        <v>41395</v>
      </c>
      <c r="B96" s="53">
        <v>60844.640443668999</v>
      </c>
      <c r="C96" s="53">
        <v>12814.396966032</v>
      </c>
      <c r="D96" s="53">
        <v>25239.420674541001</v>
      </c>
      <c r="E96" s="54">
        <v>9149.131647614</v>
      </c>
      <c r="F96" s="53">
        <v>108047.589731856</v>
      </c>
      <c r="G96" s="15">
        <v>26.62</v>
      </c>
      <c r="H96" s="9"/>
      <c r="I96" s="56"/>
      <c r="J96" s="56"/>
      <c r="K96" s="56"/>
      <c r="L96" s="56"/>
      <c r="M96" s="56">
        <v>16.350231273634741</v>
      </c>
      <c r="N96" s="56"/>
      <c r="O96" s="56">
        <v>35.79288413008841</v>
      </c>
      <c r="P96" s="56"/>
      <c r="Q96" s="15">
        <v>9.1300000000000008</v>
      </c>
      <c r="R96" s="9"/>
      <c r="S96" s="12"/>
      <c r="T96" s="12"/>
      <c r="U96" s="70">
        <v>7.0924092152010729</v>
      </c>
      <c r="V96" s="57"/>
      <c r="W96" s="57">
        <v>10.892780111542804</v>
      </c>
      <c r="X96" s="56"/>
      <c r="Y96" s="15">
        <v>1.44</v>
      </c>
      <c r="Z96" s="9"/>
      <c r="AA96" s="56">
        <v>1.1652457123381132</v>
      </c>
      <c r="AB96" s="56"/>
      <c r="AC96" s="56">
        <v>1.9833324124911127</v>
      </c>
      <c r="AD96" s="56"/>
      <c r="AE96" s="15">
        <v>4.51</v>
      </c>
      <c r="AF96" s="9"/>
      <c r="AG96" s="53">
        <v>7436.3356190476197</v>
      </c>
      <c r="AH96" s="53">
        <v>4336.6379999999999</v>
      </c>
      <c r="AI96" s="53">
        <v>12518.7413</v>
      </c>
      <c r="AJ96" s="53">
        <v>3515.1547</v>
      </c>
      <c r="AK96" s="54">
        <v>20370.534</v>
      </c>
      <c r="AL96" s="53">
        <v>61312.448000000004</v>
      </c>
      <c r="AM96" s="53">
        <v>3267.82</v>
      </c>
      <c r="AN96" s="53">
        <v>12144.496142647</v>
      </c>
      <c r="AO96" s="53">
        <v>548.24303933199997</v>
      </c>
      <c r="AP96" s="53">
        <v>11585.0931033215</v>
      </c>
      <c r="AQ96" s="53">
        <v>31.776936093500002</v>
      </c>
      <c r="AR96" s="54">
        <v>86026.67114256401</v>
      </c>
      <c r="AS96" s="53">
        <v>8517.5300000000007</v>
      </c>
      <c r="AT96" s="53">
        <v>10687.8</v>
      </c>
      <c r="AU96" s="53">
        <v>11865.38</v>
      </c>
      <c r="AV96" s="53">
        <v>1390.55</v>
      </c>
      <c r="AW96" s="53">
        <v>216.25049050000001</v>
      </c>
      <c r="AX96" s="53">
        <v>17265.981302</v>
      </c>
      <c r="AY96" s="53">
        <v>7487.3947211608702</v>
      </c>
      <c r="AZ96" s="53">
        <v>770.99131750000004</v>
      </c>
      <c r="BA96" s="53">
        <v>4156.6385202871897</v>
      </c>
      <c r="BB96" s="53">
        <v>325.02709457500998</v>
      </c>
      <c r="BC96" s="54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4" x14ac:dyDescent="0.3">
      <c r="A97" s="19">
        <v>41426</v>
      </c>
      <c r="B97" s="53">
        <v>61379.846584473999</v>
      </c>
      <c r="C97" s="53">
        <v>12885.66426576</v>
      </c>
      <c r="D97" s="53">
        <v>25410.535288949999</v>
      </c>
      <c r="E97" s="54">
        <v>9282.4319592949996</v>
      </c>
      <c r="F97" s="53">
        <v>108958.47809847901</v>
      </c>
      <c r="G97" s="15">
        <v>26.36</v>
      </c>
      <c r="H97" s="9"/>
      <c r="I97" s="56"/>
      <c r="J97" s="56"/>
      <c r="K97" s="56"/>
      <c r="L97" s="56"/>
      <c r="M97" s="56">
        <v>15.956952948129221</v>
      </c>
      <c r="N97" s="56"/>
      <c r="O97" s="56">
        <v>36.183460757486131</v>
      </c>
      <c r="P97" s="56"/>
      <c r="Q97" s="15">
        <v>9.0359999999999996</v>
      </c>
      <c r="R97" s="9"/>
      <c r="S97" s="12"/>
      <c r="T97" s="12"/>
      <c r="U97" s="70">
        <v>7.004507965268493</v>
      </c>
      <c r="V97" s="57"/>
      <c r="W97" s="57">
        <v>11.069089415975037</v>
      </c>
      <c r="X97" s="56"/>
      <c r="Y97" s="15">
        <v>1.43</v>
      </c>
      <c r="Z97" s="9"/>
      <c r="AA97" s="56">
        <v>1.1594420622293382</v>
      </c>
      <c r="AB97" s="56"/>
      <c r="AC97" s="56">
        <v>1.8839872119990264</v>
      </c>
      <c r="AD97" s="56"/>
      <c r="AE97" s="15">
        <v>4.45</v>
      </c>
      <c r="AF97" s="9"/>
      <c r="AG97" s="53">
        <v>7677.1088999999993</v>
      </c>
      <c r="AH97" s="53">
        <v>4335.1360000000004</v>
      </c>
      <c r="AI97" s="53">
        <v>12745.0643</v>
      </c>
      <c r="AJ97" s="53">
        <v>3693.7857000000004</v>
      </c>
      <c r="AK97" s="54">
        <v>20773.986000000001</v>
      </c>
      <c r="AL97" s="53">
        <v>62329.648000000001</v>
      </c>
      <c r="AM97" s="53">
        <v>3297.049</v>
      </c>
      <c r="AN97" s="53">
        <v>11437.071521321101</v>
      </c>
      <c r="AO97" s="53">
        <v>559.51957145699998</v>
      </c>
      <c r="AP97" s="53">
        <v>10854.7134498961</v>
      </c>
      <c r="AQ97" s="53">
        <v>37.987573570999999</v>
      </c>
      <c r="AR97" s="54">
        <v>87504.573069311009</v>
      </c>
      <c r="AS97" s="53">
        <v>8809.85</v>
      </c>
      <c r="AT97" s="53">
        <v>10366.280000000001</v>
      </c>
      <c r="AU97" s="53">
        <v>12198.08</v>
      </c>
      <c r="AV97" s="53">
        <v>1288.8699999999999</v>
      </c>
      <c r="AW97" s="53">
        <v>212.1981955</v>
      </c>
      <c r="AX97" s="53">
        <v>17235.910854500002</v>
      </c>
      <c r="AY97" s="53">
        <v>7489.2069834199701</v>
      </c>
      <c r="AZ97" s="53">
        <v>769.06223150000005</v>
      </c>
      <c r="BA97" s="53">
        <v>3962.0338764654698</v>
      </c>
      <c r="BB97" s="53">
        <v>327.93084687656301</v>
      </c>
      <c r="BC97" s="54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4" x14ac:dyDescent="0.3">
      <c r="A98" s="19">
        <v>41456</v>
      </c>
      <c r="B98" s="53">
        <v>61638.652617993001</v>
      </c>
      <c r="C98" s="53">
        <v>12968.27827126</v>
      </c>
      <c r="D98" s="53">
        <v>25677.006838674999</v>
      </c>
      <c r="E98" s="54">
        <v>9555.3180315270001</v>
      </c>
      <c r="F98" s="53">
        <v>109839.255759455</v>
      </c>
      <c r="G98" s="15">
        <v>26.99</v>
      </c>
      <c r="H98" s="9"/>
      <c r="I98" s="56"/>
      <c r="J98" s="56"/>
      <c r="K98" s="56"/>
      <c r="L98" s="56"/>
      <c r="M98" s="56">
        <v>16.277407031945078</v>
      </c>
      <c r="N98" s="56"/>
      <c r="O98" s="56">
        <v>36.195445698235588</v>
      </c>
      <c r="P98" s="56"/>
      <c r="Q98" s="15">
        <v>9.2200000000000006</v>
      </c>
      <c r="R98" s="9"/>
      <c r="S98" s="12"/>
      <c r="T98" s="12"/>
      <c r="U98" s="70">
        <v>7.2360119466197137</v>
      </c>
      <c r="V98" s="57"/>
      <c r="W98" s="57">
        <v>11.11571503580709</v>
      </c>
      <c r="X98" s="56"/>
      <c r="Y98" s="15">
        <v>1.48</v>
      </c>
      <c r="Z98" s="9"/>
      <c r="AA98" s="56">
        <v>1.282517036762912</v>
      </c>
      <c r="AB98" s="56"/>
      <c r="AC98" s="56">
        <v>1.7922752793318626</v>
      </c>
      <c r="AD98" s="56"/>
      <c r="AE98" s="15">
        <v>4.46</v>
      </c>
      <c r="AF98" s="9"/>
      <c r="AG98" s="53">
        <v>7727.2669999999989</v>
      </c>
      <c r="AH98" s="53">
        <v>4346.9279999999999</v>
      </c>
      <c r="AI98" s="53">
        <v>12640.7035</v>
      </c>
      <c r="AJ98" s="53">
        <v>3861.1110499999995</v>
      </c>
      <c r="AK98" s="54">
        <v>20848.742549999999</v>
      </c>
      <c r="AL98" s="53">
        <v>62829.702000000005</v>
      </c>
      <c r="AM98" s="53">
        <v>3317.72</v>
      </c>
      <c r="AN98" s="53">
        <v>10500.764471057</v>
      </c>
      <c r="AO98" s="53">
        <v>559.27391510150005</v>
      </c>
      <c r="AP98" s="53">
        <v>9960.0111412177794</v>
      </c>
      <c r="AQ98" s="53">
        <v>41.150848197167001</v>
      </c>
      <c r="AR98" s="54">
        <v>88055.040946743553</v>
      </c>
      <c r="AS98" s="53">
        <v>9258.0876905000005</v>
      </c>
      <c r="AT98" s="53">
        <v>10551.92</v>
      </c>
      <c r="AU98" s="53">
        <v>12470.28</v>
      </c>
      <c r="AV98" s="53">
        <v>1115.0129999999999</v>
      </c>
      <c r="AW98" s="53">
        <v>180.99684500000001</v>
      </c>
      <c r="AX98" s="53">
        <v>17073.432420500001</v>
      </c>
      <c r="AY98" s="53">
        <v>7512.8966345378103</v>
      </c>
      <c r="AZ98" s="53">
        <v>766.45123349999994</v>
      </c>
      <c r="BA98" s="53">
        <v>3859.3954535979701</v>
      </c>
      <c r="BB98" s="53">
        <v>326.97267657258402</v>
      </c>
      <c r="BC98" s="54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4" x14ac:dyDescent="0.3">
      <c r="A99" s="19">
        <v>41487</v>
      </c>
      <c r="B99" s="53">
        <v>62324.265287996997</v>
      </c>
      <c r="C99" s="53">
        <v>13121.271233418</v>
      </c>
      <c r="D99" s="53">
        <v>25931.978446857</v>
      </c>
      <c r="E99" s="54">
        <v>9463.4720320710003</v>
      </c>
      <c r="F99" s="53">
        <v>110840.987000343</v>
      </c>
      <c r="G99" s="15">
        <v>27.410764499772498</v>
      </c>
      <c r="H99" s="9"/>
      <c r="I99" s="56"/>
      <c r="J99" s="56"/>
      <c r="K99" s="56"/>
      <c r="L99" s="56"/>
      <c r="M99" s="56">
        <v>15.591562672046479</v>
      </c>
      <c r="N99" s="56"/>
      <c r="O99" s="56">
        <v>35.902965937685209</v>
      </c>
      <c r="P99" s="56"/>
      <c r="Q99" s="15">
        <v>8.8965493557184914</v>
      </c>
      <c r="R99" s="9"/>
      <c r="S99" s="12"/>
      <c r="T99" s="12"/>
      <c r="U99" s="70">
        <v>7.125036704190963</v>
      </c>
      <c r="V99" s="57"/>
      <c r="W99" s="57">
        <v>10.6665350824013</v>
      </c>
      <c r="X99" s="56"/>
      <c r="Y99" s="15">
        <v>1.6821505055583721</v>
      </c>
      <c r="Z99" s="9"/>
      <c r="AA99" s="56">
        <v>1.5204008062693743</v>
      </c>
      <c r="AB99" s="56"/>
      <c r="AC99" s="56">
        <v>1.8796683960316261</v>
      </c>
      <c r="AD99" s="56"/>
      <c r="AE99" s="15">
        <v>4.49</v>
      </c>
      <c r="AF99" s="9"/>
      <c r="AG99" s="53">
        <v>7587.3778571428575</v>
      </c>
      <c r="AH99" s="53">
        <v>4303.2259999999997</v>
      </c>
      <c r="AI99" s="53">
        <v>12462.707899999999</v>
      </c>
      <c r="AJ99" s="53">
        <v>3678.9731000000002</v>
      </c>
      <c r="AK99" s="54">
        <v>20444.906999999999</v>
      </c>
      <c r="AL99" s="53">
        <v>63499.520499999999</v>
      </c>
      <c r="AM99" s="53">
        <v>3334.85</v>
      </c>
      <c r="AN99" s="53">
        <v>11598.586705461301</v>
      </c>
      <c r="AO99" s="53">
        <v>546.07476028450003</v>
      </c>
      <c r="AP99" s="53">
        <v>10964.774220176199</v>
      </c>
      <c r="AQ99" s="53">
        <v>41.312020088154298</v>
      </c>
      <c r="AR99" s="54">
        <v>88417.85272548144</v>
      </c>
      <c r="AS99" s="53">
        <v>9605.48</v>
      </c>
      <c r="AT99" s="53">
        <v>10931</v>
      </c>
      <c r="AU99" s="53">
        <v>12812.89</v>
      </c>
      <c r="AV99" s="53">
        <v>1136.6300000000001</v>
      </c>
      <c r="AW99" s="53">
        <v>150.16604100000001</v>
      </c>
      <c r="AX99" s="53">
        <v>17682.202528000002</v>
      </c>
      <c r="AY99" s="53">
        <v>7572.5965652654704</v>
      </c>
      <c r="AZ99" s="53">
        <v>764.61644650000005</v>
      </c>
      <c r="BA99" s="53">
        <v>4068.4210899367799</v>
      </c>
      <c r="BB99" s="53">
        <v>330.70368720135798</v>
      </c>
      <c r="BC99" s="54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4" x14ac:dyDescent="0.3">
      <c r="A100" s="19">
        <v>41518</v>
      </c>
      <c r="B100" s="53">
        <v>62676.919152317998</v>
      </c>
      <c r="C100" s="53">
        <v>13184.398188218</v>
      </c>
      <c r="D100" s="53">
        <v>26179.952037489998</v>
      </c>
      <c r="E100" s="54">
        <v>8993.8486126150001</v>
      </c>
      <c r="F100" s="53">
        <v>111035.117990641</v>
      </c>
      <c r="G100" s="15">
        <v>27.456714660823657</v>
      </c>
      <c r="H100" s="9"/>
      <c r="I100" s="56"/>
      <c r="J100" s="56"/>
      <c r="K100" s="56"/>
      <c r="L100" s="56"/>
      <c r="M100" s="56">
        <v>14.20804883190101</v>
      </c>
      <c r="N100" s="56"/>
      <c r="O100" s="56">
        <v>35.704905589331588</v>
      </c>
      <c r="P100" s="56"/>
      <c r="Q100" s="15">
        <v>9.2435012481818664</v>
      </c>
      <c r="R100" s="9"/>
      <c r="S100" s="12"/>
      <c r="T100" s="12"/>
      <c r="U100" s="70">
        <v>6.8945340367623675</v>
      </c>
      <c r="V100" s="57"/>
      <c r="W100" s="57">
        <v>11.022305956128957</v>
      </c>
      <c r="X100" s="56"/>
      <c r="Y100" s="15">
        <v>1.4553408483150525</v>
      </c>
      <c r="Z100" s="9"/>
      <c r="AA100" s="56">
        <v>1.3135641342240492</v>
      </c>
      <c r="AB100" s="56"/>
      <c r="AC100" s="56">
        <v>1.7691063868823258</v>
      </c>
      <c r="AD100" s="56"/>
      <c r="AE100" s="15">
        <v>4.37</v>
      </c>
      <c r="AF100" s="9"/>
      <c r="AG100" s="53">
        <v>7836.3873943783901</v>
      </c>
      <c r="AH100" s="53">
        <v>4567.3610587642797</v>
      </c>
      <c r="AI100" s="53">
        <v>12514.8717</v>
      </c>
      <c r="AJ100" s="53">
        <v>4021.6121500000008</v>
      </c>
      <c r="AK100" s="54">
        <v>21103.84490876428</v>
      </c>
      <c r="AL100" s="53">
        <v>63824.335999999996</v>
      </c>
      <c r="AM100" s="53">
        <v>3349.0219999999999</v>
      </c>
      <c r="AN100" s="53">
        <v>11510.7391860801</v>
      </c>
      <c r="AO100" s="53">
        <v>535.17595421450005</v>
      </c>
      <c r="AP100" s="53">
        <v>10994.725551510301</v>
      </c>
      <c r="AQ100" s="53">
        <v>42.3274843826539</v>
      </c>
      <c r="AR100" s="54">
        <v>89286.06501316592</v>
      </c>
      <c r="AS100" s="53">
        <v>9548.1068361425005</v>
      </c>
      <c r="AT100" s="53">
        <v>11082.259616011001</v>
      </c>
      <c r="AU100" s="53">
        <v>13067.575789312799</v>
      </c>
      <c r="AV100" s="53">
        <v>1143.596</v>
      </c>
      <c r="AW100" s="53">
        <v>149.32443549999999</v>
      </c>
      <c r="AX100" s="53">
        <v>18101.054451</v>
      </c>
      <c r="AY100" s="53">
        <v>7573.9759426619003</v>
      </c>
      <c r="AZ100" s="53">
        <v>766.22891300000003</v>
      </c>
      <c r="BA100" s="53">
        <v>4111.7442036093698</v>
      </c>
      <c r="BB100" s="53">
        <v>335.85089040337999</v>
      </c>
      <c r="BC100" s="54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4" x14ac:dyDescent="0.3">
      <c r="A101" s="19">
        <v>41548</v>
      </c>
      <c r="B101" s="53">
        <v>63074.792605896997</v>
      </c>
      <c r="C101" s="53">
        <v>13343.264794047</v>
      </c>
      <c r="D101" s="53">
        <v>26484.339895824</v>
      </c>
      <c r="E101" s="54">
        <v>8901.4314665250004</v>
      </c>
      <c r="F101" s="53">
        <v>111803.82876229301</v>
      </c>
      <c r="G101" s="15">
        <v>26.863969371184837</v>
      </c>
      <c r="H101" s="9"/>
      <c r="I101" s="56"/>
      <c r="J101" s="56"/>
      <c r="K101" s="56"/>
      <c r="L101" s="56"/>
      <c r="M101" s="56">
        <v>15.766727938179059</v>
      </c>
      <c r="N101" s="56"/>
      <c r="O101" s="56">
        <v>35.537349645069781</v>
      </c>
      <c r="P101" s="56"/>
      <c r="Q101" s="15">
        <v>8.8171856697406028</v>
      </c>
      <c r="R101" s="9"/>
      <c r="S101" s="12"/>
      <c r="T101" s="12"/>
      <c r="U101" s="57">
        <v>7.1883724453017619</v>
      </c>
      <c r="V101" s="57"/>
      <c r="W101" s="57">
        <v>10.174885845762081</v>
      </c>
      <c r="X101" s="56"/>
      <c r="Y101" s="15">
        <v>1.6687795377367145</v>
      </c>
      <c r="Z101" s="9"/>
      <c r="AA101" s="56">
        <v>1.5634216322485095</v>
      </c>
      <c r="AB101" s="56"/>
      <c r="AC101" s="56">
        <v>1.7905766682535385</v>
      </c>
      <c r="AD101" s="56"/>
      <c r="AE101" s="15">
        <v>4.3899999999999997</v>
      </c>
      <c r="AF101" s="9"/>
      <c r="AG101" s="53">
        <v>7635.9054545454555</v>
      </c>
      <c r="AH101" s="53">
        <v>4493.9050318703803</v>
      </c>
      <c r="AI101" s="53">
        <v>12508.895350000001</v>
      </c>
      <c r="AJ101" s="53">
        <v>3397.8575999999985</v>
      </c>
      <c r="AK101" s="54">
        <v>20400.657981870379</v>
      </c>
      <c r="AL101" s="53">
        <v>64032.960500000001</v>
      </c>
      <c r="AM101" s="53">
        <v>3357.605</v>
      </c>
      <c r="AN101" s="53">
        <v>11653.905722822299</v>
      </c>
      <c r="AO101" s="53">
        <v>529.99138439800004</v>
      </c>
      <c r="AP101" s="53">
        <v>11357.648651892199</v>
      </c>
      <c r="AQ101" s="53">
        <v>41.323367561241099</v>
      </c>
      <c r="AR101" s="54">
        <v>88576.148569637226</v>
      </c>
      <c r="AS101" s="53">
        <v>9431.4192887749996</v>
      </c>
      <c r="AT101" s="53">
        <v>11107.279546481999</v>
      </c>
      <c r="AU101" s="53">
        <v>13407.939865431001</v>
      </c>
      <c r="AV101" s="53">
        <v>1069.69</v>
      </c>
      <c r="AW101" s="53">
        <v>156.88345100000001</v>
      </c>
      <c r="AX101" s="53">
        <v>17907.501324500001</v>
      </c>
      <c r="AY101" s="53">
        <v>7753.7108089537996</v>
      </c>
      <c r="AZ101" s="53">
        <v>782.2287705</v>
      </c>
      <c r="BA101" s="53">
        <v>4182.9438588134399</v>
      </c>
      <c r="BB101" s="53">
        <v>336.89513176431001</v>
      </c>
      <c r="BC101" s="54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4" x14ac:dyDescent="0.3">
      <c r="A102" s="19">
        <v>41579</v>
      </c>
      <c r="B102" s="53">
        <v>64440.736405971998</v>
      </c>
      <c r="C102" s="53">
        <v>13519.495529350999</v>
      </c>
      <c r="D102" s="53">
        <v>26713.225417457001</v>
      </c>
      <c r="E102" s="54">
        <v>9170.4276710289996</v>
      </c>
      <c r="F102" s="53">
        <v>113843.88502380899</v>
      </c>
      <c r="G102" s="15">
        <v>26.783234874877937</v>
      </c>
      <c r="H102" s="9"/>
      <c r="I102" s="56"/>
      <c r="J102" s="56"/>
      <c r="K102" s="56"/>
      <c r="L102" s="56"/>
      <c r="M102" s="56">
        <v>15.579875176664661</v>
      </c>
      <c r="N102" s="56"/>
      <c r="O102" s="56">
        <v>35.355460238795061</v>
      </c>
      <c r="P102" s="56"/>
      <c r="Q102" s="15">
        <v>8.8913731545848123</v>
      </c>
      <c r="R102" s="9"/>
      <c r="S102" s="12"/>
      <c r="T102" s="12"/>
      <c r="U102" s="57">
        <v>6.6389807958743869</v>
      </c>
      <c r="V102" s="57"/>
      <c r="W102" s="57">
        <v>11.091098509406459</v>
      </c>
      <c r="X102" s="56"/>
      <c r="Y102" s="15">
        <v>1.5710335556046542</v>
      </c>
      <c r="Z102" s="9"/>
      <c r="AA102" s="56">
        <v>1.3861692296394117</v>
      </c>
      <c r="AB102" s="56"/>
      <c r="AC102" s="56">
        <v>1.8152955775910864</v>
      </c>
      <c r="AD102" s="56"/>
      <c r="AE102" s="15">
        <v>4.3600000000000003</v>
      </c>
      <c r="AF102" s="9"/>
      <c r="AG102" s="53">
        <v>7723.1807714954502</v>
      </c>
      <c r="AH102" s="53">
        <v>4490.2324316683998</v>
      </c>
      <c r="AI102" s="53">
        <v>12536.067350000001</v>
      </c>
      <c r="AJ102" s="53">
        <v>3776.9123499999978</v>
      </c>
      <c r="AK102" s="54">
        <v>20803.212131668399</v>
      </c>
      <c r="AL102" s="53">
        <v>64414.525500000003</v>
      </c>
      <c r="AM102" s="53">
        <v>3356.1350000000002</v>
      </c>
      <c r="AN102" s="53">
        <v>12862.8901362657</v>
      </c>
      <c r="AO102" s="53">
        <v>529.31235435200006</v>
      </c>
      <c r="AP102" s="53">
        <v>12542.6411085661</v>
      </c>
      <c r="AQ102" s="53">
        <v>42.821590877373097</v>
      </c>
      <c r="AR102" s="54">
        <v>89380.61242284262</v>
      </c>
      <c r="AS102" s="53">
        <v>9543.2933327749997</v>
      </c>
      <c r="AT102" s="53">
        <v>11320.062708744001</v>
      </c>
      <c r="AU102" s="53">
        <v>13232.230390045001</v>
      </c>
      <c r="AV102" s="53">
        <v>1080.914</v>
      </c>
      <c r="AW102" s="53">
        <v>167.3743365</v>
      </c>
      <c r="AX102" s="53">
        <v>17938.027262</v>
      </c>
      <c r="AY102" s="53">
        <v>8086.6716218500296</v>
      </c>
      <c r="AZ102" s="53">
        <v>793.356855</v>
      </c>
      <c r="BA102" s="53">
        <v>4540.55607987438</v>
      </c>
      <c r="BB102" s="53">
        <v>334.26365814146902</v>
      </c>
      <c r="BC102" s="54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4" x14ac:dyDescent="0.3">
      <c r="A103" s="19">
        <v>41609</v>
      </c>
      <c r="B103" s="53">
        <v>64939.088727597002</v>
      </c>
      <c r="C103" s="53">
        <v>13615.169793145</v>
      </c>
      <c r="D103" s="53">
        <v>27049.086330990998</v>
      </c>
      <c r="E103" s="54">
        <v>8667.5003024329999</v>
      </c>
      <c r="F103" s="53">
        <v>114270.84515416602</v>
      </c>
      <c r="G103" s="15">
        <v>26.061785231993277</v>
      </c>
      <c r="H103" s="9"/>
      <c r="I103" s="56"/>
      <c r="J103" s="56"/>
      <c r="K103" s="56"/>
      <c r="L103" s="56"/>
      <c r="M103" s="56">
        <v>15.98790360800349</v>
      </c>
      <c r="N103" s="56"/>
      <c r="O103" s="56">
        <v>34.378369600617553</v>
      </c>
      <c r="P103" s="56"/>
      <c r="Q103" s="15">
        <v>8.3457161833633986</v>
      </c>
      <c r="R103" s="9"/>
      <c r="S103" s="12"/>
      <c r="T103" s="12"/>
      <c r="U103" s="57">
        <v>6.4396360524949783</v>
      </c>
      <c r="V103" s="57"/>
      <c r="W103" s="57">
        <v>10.437750909014721</v>
      </c>
      <c r="X103" s="56"/>
      <c r="Y103" s="15">
        <v>1.6486526813059557</v>
      </c>
      <c r="Z103" s="9"/>
      <c r="AA103" s="56">
        <v>1.5128739369708393</v>
      </c>
      <c r="AB103" s="56"/>
      <c r="AC103" s="56">
        <v>1.8519406511584169</v>
      </c>
      <c r="AD103" s="56"/>
      <c r="AE103" s="15">
        <v>4.3600000000000003</v>
      </c>
      <c r="AF103" s="9"/>
      <c r="AG103" s="53">
        <v>8296.815849999999</v>
      </c>
      <c r="AH103" s="53">
        <v>4693.2209999999995</v>
      </c>
      <c r="AI103" s="53">
        <v>13455.195299999999</v>
      </c>
      <c r="AJ103" s="53">
        <v>3963.4767000000011</v>
      </c>
      <c r="AK103" s="54">
        <v>22111.893</v>
      </c>
      <c r="AL103" s="53">
        <v>64506.849000000002</v>
      </c>
      <c r="AM103" s="53">
        <v>3345.5680000000002</v>
      </c>
      <c r="AN103" s="53">
        <v>12513.9210008645</v>
      </c>
      <c r="AO103" s="53">
        <v>533.95150133725997</v>
      </c>
      <c r="AP103" s="53">
        <v>11940.188061300199</v>
      </c>
      <c r="AQ103" s="53">
        <v>41.971099067753002</v>
      </c>
      <c r="AR103" s="54">
        <v>91030.023341833803</v>
      </c>
      <c r="AS103" s="53">
        <v>9628.8050000000003</v>
      </c>
      <c r="AT103" s="53">
        <v>10362.365</v>
      </c>
      <c r="AU103" s="53">
        <v>13167.666999999999</v>
      </c>
      <c r="AV103" s="53">
        <v>993.77200000000005</v>
      </c>
      <c r="AW103" s="53">
        <v>176.29989850000001</v>
      </c>
      <c r="AX103" s="53">
        <v>17974.284245999999</v>
      </c>
      <c r="AY103" s="53">
        <v>8280.1243622934398</v>
      </c>
      <c r="AZ103" s="53">
        <v>796.01428850000002</v>
      </c>
      <c r="BA103" s="53">
        <v>4638.7501457854296</v>
      </c>
      <c r="BB103" s="53">
        <v>329.455956486307</v>
      </c>
      <c r="BC103" s="54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4" x14ac:dyDescent="0.3">
      <c r="A104" s="20">
        <v>41640</v>
      </c>
      <c r="B104" s="53">
        <v>65565.129976900003</v>
      </c>
      <c r="C104" s="53">
        <v>13773.695319955001</v>
      </c>
      <c r="D104" s="53">
        <v>27428.245663682999</v>
      </c>
      <c r="E104" s="54">
        <v>8975.0189321029993</v>
      </c>
      <c r="F104" s="53">
        <v>115742.08989264102</v>
      </c>
      <c r="G104" s="15">
        <v>26.41</v>
      </c>
      <c r="H104" s="9">
        <v>1021.52</v>
      </c>
      <c r="I104" s="56">
        <v>36.44</v>
      </c>
      <c r="J104" s="56">
        <v>258.44</v>
      </c>
      <c r="K104" s="56">
        <v>11.76</v>
      </c>
      <c r="L104" s="56">
        <v>133.53</v>
      </c>
      <c r="M104" s="56">
        <v>16.78</v>
      </c>
      <c r="N104" s="56">
        <v>295.27999999999997</v>
      </c>
      <c r="O104" s="56">
        <v>33.020000000000003</v>
      </c>
      <c r="P104" s="56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7">
        <v>6.42</v>
      </c>
      <c r="V104" s="57">
        <v>2200.9499999999998</v>
      </c>
      <c r="W104" s="57">
        <v>10.82</v>
      </c>
      <c r="X104" s="56">
        <v>1980.09</v>
      </c>
      <c r="Y104" s="15">
        <v>1.98</v>
      </c>
      <c r="Z104" s="9">
        <v>774.17</v>
      </c>
      <c r="AA104" s="56">
        <v>2.0299999999999998</v>
      </c>
      <c r="AB104" s="56">
        <v>343.21</v>
      </c>
      <c r="AC104" s="56">
        <v>1.94</v>
      </c>
      <c r="AD104" s="56">
        <v>430.96</v>
      </c>
      <c r="AE104" s="15">
        <v>4.32</v>
      </c>
      <c r="AF104" s="9">
        <v>294.96716668400001</v>
      </c>
      <c r="AG104" s="53">
        <v>8057.8897272727281</v>
      </c>
      <c r="AH104" s="53">
        <v>4742.973</v>
      </c>
      <c r="AI104" s="53">
        <v>13837.76035</v>
      </c>
      <c r="AJ104" s="53">
        <v>3773.0193500000005</v>
      </c>
      <c r="AK104" s="54">
        <v>22353.752700000001</v>
      </c>
      <c r="AL104" s="53">
        <v>65180.911</v>
      </c>
      <c r="AM104" s="53">
        <v>3353.6260000000002</v>
      </c>
      <c r="AN104" s="53">
        <v>12347.781389333901</v>
      </c>
      <c r="AO104" s="53">
        <v>547.08967683751996</v>
      </c>
      <c r="AP104" s="53">
        <v>11691.0238114109</v>
      </c>
      <c r="AQ104" s="53">
        <v>39.2157802729335</v>
      </c>
      <c r="AR104" s="54">
        <v>92052.921174487594</v>
      </c>
      <c r="AS104" s="53">
        <v>9790.4730231730391</v>
      </c>
      <c r="AT104" s="53">
        <v>9793.5459992923606</v>
      </c>
      <c r="AU104" s="53">
        <v>12909.165613864499</v>
      </c>
      <c r="AV104" s="53">
        <v>900.92899999999997</v>
      </c>
      <c r="AW104" s="53">
        <v>186.35172750000001</v>
      </c>
      <c r="AX104" s="53">
        <v>18178.545945499998</v>
      </c>
      <c r="AY104" s="53">
        <v>8505.9354400214997</v>
      </c>
      <c r="AZ104" s="53">
        <v>795.096631</v>
      </c>
      <c r="BA104" s="53">
        <v>4766.2168102612004</v>
      </c>
      <c r="BB104" s="53">
        <v>335.50887176672398</v>
      </c>
      <c r="BC104" s="54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4" x14ac:dyDescent="0.3">
      <c r="A105" s="19">
        <v>41671</v>
      </c>
      <c r="B105" s="53">
        <v>65694.845556300002</v>
      </c>
      <c r="C105" s="53">
        <v>13843.874411063</v>
      </c>
      <c r="D105" s="53">
        <v>27727.261889288999</v>
      </c>
      <c r="E105" s="54">
        <v>9020.4700081819992</v>
      </c>
      <c r="F105" s="53">
        <v>116286.45186483402</v>
      </c>
      <c r="G105" s="15">
        <v>26.87</v>
      </c>
      <c r="H105" s="9">
        <v>871.88</v>
      </c>
      <c r="I105" s="56">
        <v>35.619999999999997</v>
      </c>
      <c r="J105" s="56">
        <v>237.14</v>
      </c>
      <c r="K105" s="56">
        <v>12.06</v>
      </c>
      <c r="L105" s="56">
        <v>106.98</v>
      </c>
      <c r="M105" s="56">
        <v>16.79</v>
      </c>
      <c r="N105" s="56">
        <v>239.78</v>
      </c>
      <c r="O105" s="56">
        <v>33.56</v>
      </c>
      <c r="P105" s="56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7">
        <v>6.35</v>
      </c>
      <c r="V105" s="57">
        <v>1621.42</v>
      </c>
      <c r="W105" s="57">
        <v>10.29</v>
      </c>
      <c r="X105" s="56">
        <v>1853.51</v>
      </c>
      <c r="Y105" s="15">
        <v>1.57</v>
      </c>
      <c r="Z105" s="9">
        <v>782.78</v>
      </c>
      <c r="AA105" s="56">
        <v>1.47</v>
      </c>
      <c r="AB105" s="56">
        <v>431.43</v>
      </c>
      <c r="AC105" s="56">
        <v>1.7</v>
      </c>
      <c r="AD105" s="56">
        <v>351.35</v>
      </c>
      <c r="AE105" s="15">
        <v>4.3</v>
      </c>
      <c r="AF105" s="9">
        <v>251.65021771100001</v>
      </c>
      <c r="AG105" s="53">
        <v>8099.7340000000022</v>
      </c>
      <c r="AH105" s="53">
        <v>4725.875</v>
      </c>
      <c r="AI105" s="53">
        <v>13371.680850000001</v>
      </c>
      <c r="AJ105" s="53">
        <v>4010.8421500000004</v>
      </c>
      <c r="AK105" s="54">
        <v>22108.398000000001</v>
      </c>
      <c r="AL105" s="53">
        <v>65782.934999999998</v>
      </c>
      <c r="AM105" s="53">
        <v>3372.81</v>
      </c>
      <c r="AN105" s="53">
        <v>12632.765367702301</v>
      </c>
      <c r="AO105" s="53">
        <v>560.38664849407996</v>
      </c>
      <c r="AP105" s="53">
        <v>11963.842543008799</v>
      </c>
      <c r="AQ105" s="53">
        <v>40.674832719910498</v>
      </c>
      <c r="AR105" s="54">
        <v>92452.77764046767</v>
      </c>
      <c r="AS105" s="53">
        <v>10309.054</v>
      </c>
      <c r="AT105" s="53">
        <v>10897.807000000001</v>
      </c>
      <c r="AU105" s="53">
        <v>13093.852999999999</v>
      </c>
      <c r="AV105" s="53">
        <v>918.096</v>
      </c>
      <c r="AW105" s="53">
        <v>185.551322</v>
      </c>
      <c r="AX105" s="53">
        <v>18294.093463000001</v>
      </c>
      <c r="AY105" s="53">
        <v>9002.9084575039797</v>
      </c>
      <c r="AZ105" s="53">
        <v>807.37833049999995</v>
      </c>
      <c r="BA105" s="53">
        <v>5185.0236207770704</v>
      </c>
      <c r="BB105" s="53">
        <v>345.490712376668</v>
      </c>
      <c r="BC105" s="54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4" x14ac:dyDescent="0.3">
      <c r="A106" s="19">
        <v>41699</v>
      </c>
      <c r="B106" s="53">
        <v>65259.355840693002</v>
      </c>
      <c r="C106" s="53">
        <v>13964.766692121</v>
      </c>
      <c r="D106" s="53">
        <v>28090.008135729</v>
      </c>
      <c r="E106" s="54">
        <v>8768.7498366849995</v>
      </c>
      <c r="F106" s="53">
        <v>116082.88050522801</v>
      </c>
      <c r="G106" s="15">
        <v>24.53</v>
      </c>
      <c r="H106" s="9">
        <v>1073.3</v>
      </c>
      <c r="I106" s="56">
        <v>35.32</v>
      </c>
      <c r="J106" s="56">
        <v>247.18</v>
      </c>
      <c r="K106" s="56">
        <v>10.23</v>
      </c>
      <c r="L106" s="56">
        <v>165.8</v>
      </c>
      <c r="M106" s="56">
        <v>15.11</v>
      </c>
      <c r="N106" s="56">
        <v>343.98</v>
      </c>
      <c r="O106" s="56">
        <v>33.85</v>
      </c>
      <c r="P106" s="56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7">
        <v>6.26</v>
      </c>
      <c r="V106" s="57">
        <v>2160.2800000000002</v>
      </c>
      <c r="W106" s="57">
        <v>11.38</v>
      </c>
      <c r="X106" s="56">
        <v>1536.85</v>
      </c>
      <c r="Y106" s="15">
        <v>1.57</v>
      </c>
      <c r="Z106" s="9">
        <v>1043.6299999999999</v>
      </c>
      <c r="AA106" s="56">
        <v>1.4</v>
      </c>
      <c r="AB106" s="56">
        <v>655.04999999999995</v>
      </c>
      <c r="AC106" s="56">
        <v>1.85</v>
      </c>
      <c r="AD106" s="56">
        <v>388.58</v>
      </c>
      <c r="AE106" s="15">
        <v>4.3</v>
      </c>
      <c r="AF106" s="9">
        <v>281.61983838499998</v>
      </c>
      <c r="AG106" s="53">
        <v>8025.0497619047628</v>
      </c>
      <c r="AH106" s="53">
        <v>4689.0720000000001</v>
      </c>
      <c r="AI106" s="53">
        <v>13477.248149999999</v>
      </c>
      <c r="AJ106" s="53">
        <v>4007.3308023810023</v>
      </c>
      <c r="AK106" s="54">
        <v>22173.650952381002</v>
      </c>
      <c r="AL106" s="53">
        <v>65792.729500000016</v>
      </c>
      <c r="AM106" s="53">
        <v>3402.75</v>
      </c>
      <c r="AN106" s="53">
        <v>11578.969282198001</v>
      </c>
      <c r="AO106" s="53">
        <v>566.44828511429</v>
      </c>
      <c r="AP106" s="53">
        <v>10994.5030017179</v>
      </c>
      <c r="AQ106" s="53">
        <v>41.761807378498197</v>
      </c>
      <c r="AR106" s="54">
        <v>92478.283210596914</v>
      </c>
      <c r="AS106" s="53">
        <v>10474.8540624334</v>
      </c>
      <c r="AT106" s="53">
        <v>11101.5701415535</v>
      </c>
      <c r="AU106" s="53">
        <v>13085.5192111867</v>
      </c>
      <c r="AV106" s="53">
        <v>899.89700000000005</v>
      </c>
      <c r="AW106" s="53">
        <v>176.063963</v>
      </c>
      <c r="AX106" s="53">
        <v>18296.767180999999</v>
      </c>
      <c r="AY106" s="53">
        <v>9691.9700980371508</v>
      </c>
      <c r="AZ106" s="53">
        <v>823.80522199999996</v>
      </c>
      <c r="BA106" s="53">
        <v>5466.5025693444204</v>
      </c>
      <c r="BB106" s="53">
        <v>351.39728863163901</v>
      </c>
      <c r="BC106" s="54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4" x14ac:dyDescent="0.3">
      <c r="A107" s="19">
        <v>41730</v>
      </c>
      <c r="B107" s="53">
        <v>65388.114414999996</v>
      </c>
      <c r="C107" s="53">
        <v>14089.385329481</v>
      </c>
      <c r="D107" s="53">
        <v>28511.887613786999</v>
      </c>
      <c r="E107" s="54">
        <v>9119.9330801069991</v>
      </c>
      <c r="F107" s="53">
        <v>117109.32043837498</v>
      </c>
      <c r="G107" s="15">
        <v>26.13</v>
      </c>
      <c r="H107" s="9">
        <v>1183.6300000000001</v>
      </c>
      <c r="I107" s="56">
        <v>33.64</v>
      </c>
      <c r="J107" s="56">
        <v>391.18</v>
      </c>
      <c r="K107" s="56">
        <v>12.45</v>
      </c>
      <c r="L107" s="56">
        <v>148.37</v>
      </c>
      <c r="M107" s="56">
        <v>15.25</v>
      </c>
      <c r="N107" s="56">
        <v>323.66000000000003</v>
      </c>
      <c r="O107" s="56">
        <v>34.28</v>
      </c>
      <c r="P107" s="56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7">
        <v>5.97</v>
      </c>
      <c r="V107" s="57">
        <v>1739.73</v>
      </c>
      <c r="W107" s="57">
        <v>11.07</v>
      </c>
      <c r="X107" s="56">
        <v>1757.6</v>
      </c>
      <c r="Y107" s="15">
        <v>1.59</v>
      </c>
      <c r="Z107" s="9">
        <v>881.93000000000006</v>
      </c>
      <c r="AA107" s="56">
        <v>1.47</v>
      </c>
      <c r="AB107" s="56">
        <v>516.07000000000005</v>
      </c>
      <c r="AC107" s="56">
        <v>1.77</v>
      </c>
      <c r="AD107" s="56">
        <v>365.86</v>
      </c>
      <c r="AE107" s="15">
        <v>4.25</v>
      </c>
      <c r="AF107" s="9">
        <v>296.764480435</v>
      </c>
      <c r="AG107" s="53">
        <v>7978.4620000000004</v>
      </c>
      <c r="AH107" s="53">
        <v>4728.2</v>
      </c>
      <c r="AI107" s="53">
        <v>13686.089599999999</v>
      </c>
      <c r="AJ107" s="53">
        <v>4185.1451500000012</v>
      </c>
      <c r="AK107" s="54">
        <v>22599.43475</v>
      </c>
      <c r="AL107" s="53">
        <v>65189.604000000007</v>
      </c>
      <c r="AM107" s="53">
        <v>3434.453</v>
      </c>
      <c r="AN107" s="53">
        <v>11800.6315233307</v>
      </c>
      <c r="AO107" s="53">
        <v>570.738394323075</v>
      </c>
      <c r="AP107" s="53">
        <v>11068.4047286814</v>
      </c>
      <c r="AQ107" s="53">
        <v>41.369013704050502</v>
      </c>
      <c r="AR107" s="54">
        <v>92485.087925268323</v>
      </c>
      <c r="AS107" s="53">
        <v>10962.5113115</v>
      </c>
      <c r="AT107" s="53">
        <v>11030.3386955275</v>
      </c>
      <c r="AU107" s="53">
        <v>13065.093216446699</v>
      </c>
      <c r="AV107" s="53">
        <v>877.83500000000004</v>
      </c>
      <c r="AW107" s="53">
        <v>181.6311015</v>
      </c>
      <c r="AX107" s="53">
        <v>18190.367314499999</v>
      </c>
      <c r="AY107" s="53">
        <v>10463.299053668899</v>
      </c>
      <c r="AZ107" s="53">
        <v>839.36859600000003</v>
      </c>
      <c r="BA107" s="53">
        <v>5942.6437582102499</v>
      </c>
      <c r="BB107" s="53">
        <v>358.34232268699799</v>
      </c>
      <c r="BC107" s="54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</row>
    <row r="108" spans="1:64" x14ac:dyDescent="0.3">
      <c r="A108" s="19">
        <v>41760</v>
      </c>
      <c r="B108" s="53">
        <v>65766.534992385001</v>
      </c>
      <c r="C108" s="53">
        <v>14118.000695794</v>
      </c>
      <c r="D108" s="53">
        <v>28889.136082473</v>
      </c>
      <c r="E108" s="54">
        <v>9037.2049931130005</v>
      </c>
      <c r="F108" s="53">
        <v>117810.876763765</v>
      </c>
      <c r="G108" s="15">
        <v>27.43</v>
      </c>
      <c r="H108" s="9">
        <v>1203.28</v>
      </c>
      <c r="I108" s="56">
        <v>34</v>
      </c>
      <c r="J108" s="56">
        <v>431.57</v>
      </c>
      <c r="K108" s="56">
        <v>20.010000000000002</v>
      </c>
      <c r="L108" s="56">
        <v>145.09</v>
      </c>
      <c r="M108" s="56">
        <v>15.47</v>
      </c>
      <c r="N108" s="56">
        <v>318.39</v>
      </c>
      <c r="O108" s="56">
        <v>34.06</v>
      </c>
      <c r="P108" s="56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7">
        <v>5.8</v>
      </c>
      <c r="V108" s="57">
        <v>1745.64</v>
      </c>
      <c r="W108" s="57">
        <v>11.07</v>
      </c>
      <c r="X108" s="56">
        <v>1601.91</v>
      </c>
      <c r="Y108" s="15">
        <v>1.24</v>
      </c>
      <c r="Z108" s="9">
        <v>941.88</v>
      </c>
      <c r="AA108" s="56">
        <v>1.02</v>
      </c>
      <c r="AB108" s="56">
        <v>603.1</v>
      </c>
      <c r="AC108" s="56">
        <v>1.63</v>
      </c>
      <c r="AD108" s="56">
        <v>338.78</v>
      </c>
      <c r="AE108" s="15">
        <v>4.1399999999999997</v>
      </c>
      <c r="AF108" s="9">
        <v>264.634040465</v>
      </c>
      <c r="AG108" s="53">
        <v>8098.402</v>
      </c>
      <c r="AH108" s="53">
        <v>4767.1379999999999</v>
      </c>
      <c r="AI108" s="53">
        <v>13853.728500000001</v>
      </c>
      <c r="AJ108" s="53">
        <v>4294.5091547618968</v>
      </c>
      <c r="AK108" s="54">
        <v>22915.375654761898</v>
      </c>
      <c r="AL108" s="53">
        <v>64416.857499999998</v>
      </c>
      <c r="AM108" s="53">
        <v>3477.1849999999999</v>
      </c>
      <c r="AN108" s="53">
        <v>13061.713606981501</v>
      </c>
      <c r="AO108" s="53">
        <v>576.27328310256996</v>
      </c>
      <c r="AP108" s="53">
        <v>11996.698264963999</v>
      </c>
      <c r="AQ108" s="53">
        <v>41.774759136952802</v>
      </c>
      <c r="AR108" s="54">
        <v>92408.932020745022</v>
      </c>
      <c r="AS108" s="53">
        <v>11531.504837805</v>
      </c>
      <c r="AT108" s="53">
        <v>11528.681084994299</v>
      </c>
      <c r="AU108" s="53">
        <v>13402.515347715</v>
      </c>
      <c r="AV108" s="53">
        <v>1226.1489999999999</v>
      </c>
      <c r="AW108" s="53">
        <v>187.93015800000001</v>
      </c>
      <c r="AX108" s="53">
        <v>18192.795905999999</v>
      </c>
      <c r="AY108" s="53">
        <v>11306.6236713744</v>
      </c>
      <c r="AZ108" s="53">
        <v>859.18684949999999</v>
      </c>
      <c r="BA108" s="53">
        <v>6551.4383865954997</v>
      </c>
      <c r="BB108" s="53">
        <v>364.90347089946698</v>
      </c>
      <c r="BC108" s="54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</row>
    <row r="109" spans="1:64" x14ac:dyDescent="0.3">
      <c r="A109" s="19">
        <v>41791</v>
      </c>
      <c r="B109" s="53">
        <v>66168.764287566999</v>
      </c>
      <c r="C109" s="53">
        <v>14148.013496157</v>
      </c>
      <c r="D109" s="53">
        <v>29223.803193149</v>
      </c>
      <c r="E109" s="54">
        <v>8734.6648568750006</v>
      </c>
      <c r="F109" s="53">
        <v>118275.24583374799</v>
      </c>
      <c r="G109" s="15">
        <v>26.58</v>
      </c>
      <c r="H109" s="9">
        <v>1219.6399999999999</v>
      </c>
      <c r="I109" s="56">
        <v>33.32</v>
      </c>
      <c r="J109" s="56">
        <v>456.09</v>
      </c>
      <c r="K109" s="56">
        <v>14.91</v>
      </c>
      <c r="L109" s="56">
        <v>144.30000000000001</v>
      </c>
      <c r="M109" s="56">
        <v>15.23</v>
      </c>
      <c r="N109" s="56">
        <v>314.79000000000002</v>
      </c>
      <c r="O109" s="56">
        <v>33.75</v>
      </c>
      <c r="P109" s="56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7">
        <v>6.2</v>
      </c>
      <c r="V109" s="57">
        <v>1801.48</v>
      </c>
      <c r="W109" s="57">
        <v>9.48</v>
      </c>
      <c r="X109" s="56">
        <v>2332.5700000000002</v>
      </c>
      <c r="Y109" s="15">
        <v>1.37</v>
      </c>
      <c r="Z109" s="9">
        <v>903.65</v>
      </c>
      <c r="AA109" s="56">
        <v>1.19</v>
      </c>
      <c r="AB109" s="56">
        <v>581.29999999999995</v>
      </c>
      <c r="AC109" s="56">
        <v>1.69</v>
      </c>
      <c r="AD109" s="56">
        <v>322.35000000000002</v>
      </c>
      <c r="AE109" s="15">
        <v>3.94</v>
      </c>
      <c r="AF109" s="9">
        <v>306.40156802299998</v>
      </c>
      <c r="AG109" s="53">
        <v>8142.1109999999999</v>
      </c>
      <c r="AH109" s="53">
        <v>4789.1390000000001</v>
      </c>
      <c r="AI109" s="53">
        <v>13997.237550000002</v>
      </c>
      <c r="AJ109" s="53">
        <v>4346.7733999999973</v>
      </c>
      <c r="AK109" s="54">
        <v>23133.149949999999</v>
      </c>
      <c r="AL109" s="53">
        <v>64522.267</v>
      </c>
      <c r="AM109" s="53">
        <v>3525.183</v>
      </c>
      <c r="AN109" s="53">
        <v>11618.2261980313</v>
      </c>
      <c r="AO109" s="53">
        <v>579.24090378999495</v>
      </c>
      <c r="AP109" s="53">
        <v>10680.2541400216</v>
      </c>
      <c r="AQ109" s="53">
        <v>43.951848460188202</v>
      </c>
      <c r="AR109" s="54">
        <v>92653.861063339515</v>
      </c>
      <c r="AS109" s="53">
        <v>11357.527</v>
      </c>
      <c r="AT109" s="53">
        <v>11247.934999999999</v>
      </c>
      <c r="AU109" s="53">
        <v>13809.134</v>
      </c>
      <c r="AV109" s="53">
        <v>1460.0530000000001</v>
      </c>
      <c r="AW109" s="53">
        <v>182.6638925</v>
      </c>
      <c r="AX109" s="53">
        <v>18311.7802405</v>
      </c>
      <c r="AY109" s="53">
        <v>12122.1629747729</v>
      </c>
      <c r="AZ109" s="53">
        <v>877.42279699999995</v>
      </c>
      <c r="BA109" s="53">
        <v>6737.7428226418197</v>
      </c>
      <c r="BB109" s="53">
        <v>368.14841856365399</v>
      </c>
      <c r="BC109" s="54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</row>
    <row r="110" spans="1:64" x14ac:dyDescent="0.3">
      <c r="A110" s="19">
        <v>41821</v>
      </c>
      <c r="B110" s="53">
        <v>66458.078092598997</v>
      </c>
      <c r="C110" s="53">
        <v>14241.056071061001</v>
      </c>
      <c r="D110" s="53">
        <v>29476.757812060001</v>
      </c>
      <c r="E110" s="54">
        <v>9040.9949389150006</v>
      </c>
      <c r="F110" s="53">
        <v>119216.88691463499</v>
      </c>
      <c r="G110" s="15">
        <v>24.96</v>
      </c>
      <c r="H110" s="9">
        <v>1274.8799999999999</v>
      </c>
      <c r="I110" s="56">
        <v>32.18</v>
      </c>
      <c r="J110" s="56">
        <v>435.69</v>
      </c>
      <c r="K110" s="56">
        <v>10.64</v>
      </c>
      <c r="L110" s="56">
        <v>174.29</v>
      </c>
      <c r="M110" s="56">
        <v>15.2</v>
      </c>
      <c r="N110" s="56">
        <v>343.26</v>
      </c>
      <c r="O110" s="56">
        <v>33.340000000000003</v>
      </c>
      <c r="P110" s="56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7">
        <v>5.65</v>
      </c>
      <c r="V110" s="57">
        <v>2042.07</v>
      </c>
      <c r="W110" s="57">
        <v>10.1</v>
      </c>
      <c r="X110" s="56">
        <v>2114.88</v>
      </c>
      <c r="Y110" s="15">
        <v>1.24</v>
      </c>
      <c r="Z110" s="9">
        <v>1190.1100000000001</v>
      </c>
      <c r="AA110" s="56">
        <v>1.1100000000000001</v>
      </c>
      <c r="AB110" s="56">
        <v>730.84</v>
      </c>
      <c r="AC110" s="56">
        <v>1.44</v>
      </c>
      <c r="AD110" s="56">
        <v>459.27</v>
      </c>
      <c r="AE110" s="15">
        <v>3.86</v>
      </c>
      <c r="AF110" s="9">
        <v>311.32380096499998</v>
      </c>
      <c r="AG110" s="53">
        <v>7977.7780000000002</v>
      </c>
      <c r="AH110" s="53">
        <v>4768.5929999999998</v>
      </c>
      <c r="AI110" s="53">
        <v>13890.897349999999</v>
      </c>
      <c r="AJ110" s="53">
        <v>4270.7932204545514</v>
      </c>
      <c r="AK110" s="54">
        <v>22930.28357045455</v>
      </c>
      <c r="AL110" s="53">
        <v>65535.362000000008</v>
      </c>
      <c r="AM110" s="53">
        <v>3583.2460000000001</v>
      </c>
      <c r="AN110" s="53">
        <v>10195.743891837001</v>
      </c>
      <c r="AO110" s="53">
        <v>578.57724146329997</v>
      </c>
      <c r="AP110" s="53">
        <v>9364.2513979899504</v>
      </c>
      <c r="AQ110" s="53">
        <v>47.3518632761688</v>
      </c>
      <c r="AR110" s="54">
        <v>93411.609442488741</v>
      </c>
      <c r="AS110" s="53">
        <v>11362.423076845</v>
      </c>
      <c r="AT110" s="53">
        <v>10767.750514732201</v>
      </c>
      <c r="AU110" s="53">
        <v>14046.022379945</v>
      </c>
      <c r="AV110" s="53">
        <v>1050.223</v>
      </c>
      <c r="AW110" s="53">
        <v>173.86779799999999</v>
      </c>
      <c r="AX110" s="53">
        <v>18397.320626000001</v>
      </c>
      <c r="AY110" s="53">
        <v>12841.6417103029</v>
      </c>
      <c r="AZ110" s="53">
        <v>902.99983450000002</v>
      </c>
      <c r="BA110" s="53">
        <v>6913.0553691096402</v>
      </c>
      <c r="BB110" s="53">
        <v>371.89973105037598</v>
      </c>
      <c r="BC110" s="54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</row>
    <row r="111" spans="1:64" x14ac:dyDescent="0.3">
      <c r="A111" s="19">
        <v>41852</v>
      </c>
      <c r="B111" s="53">
        <v>67327.851470598995</v>
      </c>
      <c r="C111" s="53">
        <v>14354.085870336001</v>
      </c>
      <c r="D111" s="53">
        <v>29800.063759446999</v>
      </c>
      <c r="E111" s="54">
        <v>9032.4802558690008</v>
      </c>
      <c r="F111" s="53">
        <v>120514.481356251</v>
      </c>
      <c r="G111" s="15">
        <v>24.74</v>
      </c>
      <c r="H111" s="9">
        <v>1285.7900000000002</v>
      </c>
      <c r="I111" s="56">
        <v>32.270000000000003</v>
      </c>
      <c r="J111" s="56">
        <v>457.91</v>
      </c>
      <c r="K111" s="56">
        <v>9.8800000000000008</v>
      </c>
      <c r="L111" s="56">
        <v>156.22</v>
      </c>
      <c r="M111" s="56">
        <v>14.59</v>
      </c>
      <c r="N111" s="56">
        <v>361.72</v>
      </c>
      <c r="O111" s="56">
        <v>32.94</v>
      </c>
      <c r="P111" s="56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7">
        <v>5.5</v>
      </c>
      <c r="V111" s="57">
        <v>1700.85</v>
      </c>
      <c r="W111" s="57">
        <v>9.11</v>
      </c>
      <c r="X111" s="56">
        <v>2084.75</v>
      </c>
      <c r="Y111" s="15">
        <v>1.34</v>
      </c>
      <c r="Z111" s="9">
        <v>976.91</v>
      </c>
      <c r="AA111" s="56">
        <v>1.29</v>
      </c>
      <c r="AB111" s="56">
        <v>543.05999999999995</v>
      </c>
      <c r="AC111" s="56">
        <v>1.41</v>
      </c>
      <c r="AD111" s="56">
        <v>433.85</v>
      </c>
      <c r="AE111" s="15">
        <v>3.67</v>
      </c>
      <c r="AF111" s="9">
        <v>293.86595915999999</v>
      </c>
      <c r="AG111" s="53">
        <v>8142.2067999999999</v>
      </c>
      <c r="AH111" s="53">
        <v>4708.0050000000001</v>
      </c>
      <c r="AI111" s="53">
        <v>13914.768550000001</v>
      </c>
      <c r="AJ111" s="53">
        <v>3996.7362174999989</v>
      </c>
      <c r="AK111" s="54">
        <v>22619.5097675</v>
      </c>
      <c r="AL111" s="53">
        <v>66249.885500000004</v>
      </c>
      <c r="AM111" s="53">
        <v>3557.9009999999998</v>
      </c>
      <c r="AN111" s="53">
        <v>10125.504438403001</v>
      </c>
      <c r="AO111" s="53">
        <v>580.98044524049999</v>
      </c>
      <c r="AP111" s="53">
        <v>9296.5690458825593</v>
      </c>
      <c r="AQ111" s="53">
        <v>47.312533043531801</v>
      </c>
      <c r="AR111" s="54">
        <v>93789.899572217415</v>
      </c>
      <c r="AS111" s="53">
        <v>11740.023810344999</v>
      </c>
      <c r="AT111" s="53">
        <v>10785.4973470241</v>
      </c>
      <c r="AU111" s="53">
        <v>14195.3027038665</v>
      </c>
      <c r="AV111" s="53">
        <v>1037.117</v>
      </c>
      <c r="AW111" s="53">
        <v>158.60780349999999</v>
      </c>
      <c r="AX111" s="53">
        <v>18474.578635499998</v>
      </c>
      <c r="AY111" s="53">
        <v>13840.9201321525</v>
      </c>
      <c r="AZ111" s="53">
        <v>939.1599185</v>
      </c>
      <c r="BA111" s="53">
        <v>7451.8913631327996</v>
      </c>
      <c r="BB111" s="53">
        <v>379.30087172404598</v>
      </c>
      <c r="BC111" s="54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</row>
    <row r="112" spans="1:64" x14ac:dyDescent="0.3">
      <c r="A112" s="19">
        <v>41883</v>
      </c>
      <c r="B112" s="53">
        <v>67730.497433056997</v>
      </c>
      <c r="C112" s="53">
        <v>14426.432400211001</v>
      </c>
      <c r="D112" s="53">
        <v>30172.775293113002</v>
      </c>
      <c r="E112" s="54">
        <v>9044.9396277550004</v>
      </c>
      <c r="F112" s="53">
        <v>121374.64475413598</v>
      </c>
      <c r="G112" s="15">
        <v>24.96</v>
      </c>
      <c r="H112" s="9">
        <v>1255.3699999999999</v>
      </c>
      <c r="I112" s="56">
        <v>32.619999999999997</v>
      </c>
      <c r="J112" s="56">
        <v>461.46</v>
      </c>
      <c r="K112" s="56">
        <v>9.5</v>
      </c>
      <c r="L112" s="56">
        <v>146.07</v>
      </c>
      <c r="M112" s="56">
        <v>14.39</v>
      </c>
      <c r="N112" s="56">
        <v>333.04</v>
      </c>
      <c r="O112" s="56">
        <v>32.1</v>
      </c>
      <c r="P112" s="56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7">
        <v>5.26</v>
      </c>
      <c r="V112" s="57">
        <v>1969.09</v>
      </c>
      <c r="W112" s="57">
        <v>8.83</v>
      </c>
      <c r="X112" s="56">
        <v>2318.2199999999998</v>
      </c>
      <c r="Y112" s="15">
        <v>1.28</v>
      </c>
      <c r="Z112" s="9">
        <v>882.22</v>
      </c>
      <c r="AA112" s="56">
        <v>1.05</v>
      </c>
      <c r="AB112" s="56">
        <v>522.47</v>
      </c>
      <c r="AC112" s="56">
        <v>1.62</v>
      </c>
      <c r="AD112" s="56">
        <v>359.75</v>
      </c>
      <c r="AE112" s="15">
        <v>3.58</v>
      </c>
      <c r="AF112" s="9">
        <v>342.04907677599999</v>
      </c>
      <c r="AG112" s="53">
        <v>8182.4049999999997</v>
      </c>
      <c r="AH112" s="53">
        <v>4883.9579999999996</v>
      </c>
      <c r="AI112" s="53">
        <v>13997.462449999999</v>
      </c>
      <c r="AJ112" s="53">
        <v>4368.3925499999996</v>
      </c>
      <c r="AK112" s="54">
        <v>23249.812999999998</v>
      </c>
      <c r="AL112" s="53">
        <v>66266.082999999999</v>
      </c>
      <c r="AM112" s="53">
        <v>3571.933</v>
      </c>
      <c r="AN112" s="53">
        <v>10315.978404314201</v>
      </c>
      <c r="AO112" s="53">
        <v>585.78126963269995</v>
      </c>
      <c r="AP112" s="53">
        <v>9567.0776713781106</v>
      </c>
      <c r="AQ112" s="53">
        <v>46.6326859140026</v>
      </c>
      <c r="AR112" s="54">
        <v>94375.87831665478</v>
      </c>
      <c r="AS112" s="53">
        <v>12239.687</v>
      </c>
      <c r="AT112" s="53">
        <v>10599.540999999999</v>
      </c>
      <c r="AU112" s="53">
        <v>14604.148999999999</v>
      </c>
      <c r="AV112" s="53">
        <v>1108.2570000000001</v>
      </c>
      <c r="AW112" s="53">
        <v>141.70561499999999</v>
      </c>
      <c r="AX112" s="53">
        <v>18568.049824500002</v>
      </c>
      <c r="AY112" s="53">
        <v>14025.238188035701</v>
      </c>
      <c r="AZ112" s="53">
        <v>959.47857850000003</v>
      </c>
      <c r="BA112" s="53">
        <v>7661.0784545267998</v>
      </c>
      <c r="BB112" s="53">
        <v>381.39194440169803</v>
      </c>
      <c r="BC112" s="54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</row>
    <row r="113" spans="1:64" x14ac:dyDescent="0.3">
      <c r="A113" s="19">
        <v>41913</v>
      </c>
      <c r="B113" s="53">
        <v>68033.964476630994</v>
      </c>
      <c r="C113" s="53">
        <v>14542.214164871</v>
      </c>
      <c r="D113" s="53">
        <v>30651.802285876001</v>
      </c>
      <c r="E113" s="54">
        <v>8692.3673476500007</v>
      </c>
      <c r="F113" s="53">
        <v>121920.34827502799</v>
      </c>
      <c r="G113" s="15">
        <v>24.14</v>
      </c>
      <c r="H113" s="9">
        <v>1300.5999999999999</v>
      </c>
      <c r="I113" s="56">
        <v>31.3</v>
      </c>
      <c r="J113" s="56">
        <v>472.02</v>
      </c>
      <c r="K113" s="56">
        <v>9.69</v>
      </c>
      <c r="L113" s="56">
        <v>150.46</v>
      </c>
      <c r="M113" s="56">
        <v>14.48</v>
      </c>
      <c r="N113" s="56">
        <v>361.82</v>
      </c>
      <c r="O113" s="56">
        <v>31.38</v>
      </c>
      <c r="P113" s="56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7">
        <v>5.32</v>
      </c>
      <c r="V113" s="57">
        <v>2143.92</v>
      </c>
      <c r="W113" s="57">
        <v>8.8699999999999992</v>
      </c>
      <c r="X113" s="56">
        <v>2293.25</v>
      </c>
      <c r="Y113" s="15">
        <v>1.42</v>
      </c>
      <c r="Z113" s="9">
        <v>860.82</v>
      </c>
      <c r="AA113" s="56">
        <v>1.22</v>
      </c>
      <c r="AB113" s="56">
        <v>530.72</v>
      </c>
      <c r="AC113" s="56">
        <v>1.73</v>
      </c>
      <c r="AD113" s="56">
        <v>330.1</v>
      </c>
      <c r="AE113" s="15">
        <v>3.57</v>
      </c>
      <c r="AF113" s="9">
        <v>412.47673280999999</v>
      </c>
      <c r="AG113" s="53">
        <v>8046.06</v>
      </c>
      <c r="AH113" s="53">
        <v>4801.4290000000001</v>
      </c>
      <c r="AI113" s="53">
        <v>13795.696</v>
      </c>
      <c r="AJ113" s="53">
        <v>4223.4939999999988</v>
      </c>
      <c r="AK113" s="54">
        <v>22820.618999999999</v>
      </c>
      <c r="AL113" s="53">
        <v>66838.03899999999</v>
      </c>
      <c r="AM113" s="53">
        <v>3599.4720000000002</v>
      </c>
      <c r="AN113" s="53">
        <v>11948.004880783201</v>
      </c>
      <c r="AO113" s="53">
        <v>592.42963044159501</v>
      </c>
      <c r="AP113" s="53">
        <v>11080.325806491001</v>
      </c>
      <c r="AQ113" s="53">
        <v>47.581217146020897</v>
      </c>
      <c r="AR113" s="54">
        <v>94670.65748758777</v>
      </c>
      <c r="AS113" s="53">
        <v>12176.286</v>
      </c>
      <c r="AT113" s="53">
        <v>10892.788</v>
      </c>
      <c r="AU113" s="53">
        <v>14768.473</v>
      </c>
      <c r="AV113" s="53">
        <v>962.39599999999996</v>
      </c>
      <c r="AW113" s="53">
        <v>139.3263925</v>
      </c>
      <c r="AX113" s="53">
        <v>18576.105361499998</v>
      </c>
      <c r="AY113" s="53">
        <v>13029.7133484519</v>
      </c>
      <c r="AZ113" s="53">
        <v>954.71518200000003</v>
      </c>
      <c r="BA113" s="53">
        <v>7294.5744955711398</v>
      </c>
      <c r="BB113" s="53">
        <v>380.26108528444598</v>
      </c>
      <c r="BC113" s="54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</row>
    <row r="114" spans="1:64" x14ac:dyDescent="0.3">
      <c r="A114" s="19">
        <v>41944</v>
      </c>
      <c r="B114" s="53">
        <v>69824.921463933002</v>
      </c>
      <c r="C114" s="53">
        <v>14691.02463059</v>
      </c>
      <c r="D114" s="53">
        <v>31194.060844418</v>
      </c>
      <c r="E114" s="54">
        <v>9048.8023577109998</v>
      </c>
      <c r="F114" s="53">
        <v>124758.80929665199</v>
      </c>
      <c r="G114" s="15">
        <v>23.93</v>
      </c>
      <c r="H114" s="9">
        <v>1307.4000000000001</v>
      </c>
      <c r="I114" s="56">
        <v>30.91</v>
      </c>
      <c r="J114" s="56">
        <v>473.45</v>
      </c>
      <c r="K114" s="56">
        <v>9.7799999999999994</v>
      </c>
      <c r="L114" s="56">
        <v>162.75</v>
      </c>
      <c r="M114" s="56">
        <v>14.76</v>
      </c>
      <c r="N114" s="56">
        <v>356.66</v>
      </c>
      <c r="O114" s="56">
        <v>31.16</v>
      </c>
      <c r="P114" s="56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7">
        <v>5.22</v>
      </c>
      <c r="V114" s="57">
        <v>2399.86</v>
      </c>
      <c r="W114" s="57">
        <v>8.1999999999999993</v>
      </c>
      <c r="X114" s="56">
        <v>2565.0700000000002</v>
      </c>
      <c r="Y114" s="15">
        <v>1.51</v>
      </c>
      <c r="Z114" s="9">
        <v>691.16000000000008</v>
      </c>
      <c r="AA114" s="56">
        <v>1.4</v>
      </c>
      <c r="AB114" s="56">
        <v>402.48</v>
      </c>
      <c r="AC114" s="56">
        <v>1.67</v>
      </c>
      <c r="AD114" s="56">
        <v>288.68</v>
      </c>
      <c r="AE114" s="15">
        <v>3.65</v>
      </c>
      <c r="AF114" s="9">
        <v>394.16711210300002</v>
      </c>
      <c r="AG114" s="53">
        <v>8346.9789999999994</v>
      </c>
      <c r="AH114" s="53">
        <v>4879.1970000000001</v>
      </c>
      <c r="AI114" s="53">
        <v>14020.181199999999</v>
      </c>
      <c r="AJ114" s="53">
        <v>5062.4195499999987</v>
      </c>
      <c r="AK114" s="54">
        <v>23961.797749999998</v>
      </c>
      <c r="AL114" s="53">
        <v>68224.428499999995</v>
      </c>
      <c r="AM114" s="53">
        <v>3627.8760000000002</v>
      </c>
      <c r="AN114" s="53">
        <v>12672.883791087101</v>
      </c>
      <c r="AO114" s="53">
        <v>596.61915881940502</v>
      </c>
      <c r="AP114" s="53">
        <v>11731.4362506694</v>
      </c>
      <c r="AQ114" s="53">
        <v>47.9557239493369</v>
      </c>
      <c r="AR114" s="54">
        <v>97304.213225287764</v>
      </c>
      <c r="AS114" s="53">
        <v>12254.1620595</v>
      </c>
      <c r="AT114" s="53">
        <v>10275.042789728301</v>
      </c>
      <c r="AU114" s="53">
        <v>14985.445815646999</v>
      </c>
      <c r="AV114" s="53">
        <v>879.59</v>
      </c>
      <c r="AW114" s="53">
        <v>143.96886850000001</v>
      </c>
      <c r="AX114" s="53">
        <v>18583.103633999999</v>
      </c>
      <c r="AY114" s="53">
        <v>12798.3413903126</v>
      </c>
      <c r="AZ114" s="53">
        <v>968.29707980201795</v>
      </c>
      <c r="BA114" s="53">
        <v>7057.4914770034002</v>
      </c>
      <c r="BB114" s="53">
        <v>381.02492016715303</v>
      </c>
      <c r="BC114" s="54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</row>
    <row r="115" spans="1:64" x14ac:dyDescent="0.3">
      <c r="A115" s="19">
        <v>41974</v>
      </c>
      <c r="B115" s="53">
        <v>70255.531534616995</v>
      </c>
      <c r="C115" s="53">
        <v>14760.744088306001</v>
      </c>
      <c r="D115" s="53">
        <v>31579.011781309</v>
      </c>
      <c r="E115" s="54">
        <v>8819.9903718999994</v>
      </c>
      <c r="F115" s="53">
        <v>125415.277776132</v>
      </c>
      <c r="G115" s="15">
        <v>23.7</v>
      </c>
      <c r="H115" s="9">
        <v>1485.97</v>
      </c>
      <c r="I115" s="56">
        <v>30.32</v>
      </c>
      <c r="J115" s="56">
        <v>494.01</v>
      </c>
      <c r="K115" s="56">
        <v>9.01</v>
      </c>
      <c r="L115" s="56">
        <v>210.01</v>
      </c>
      <c r="M115" s="56">
        <v>15.01</v>
      </c>
      <c r="N115" s="56">
        <v>350.82</v>
      </c>
      <c r="O115" s="56">
        <v>30.35</v>
      </c>
      <c r="P115" s="56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7">
        <v>5.27</v>
      </c>
      <c r="V115" s="57">
        <v>2760.47</v>
      </c>
      <c r="W115" s="57">
        <v>7.97</v>
      </c>
      <c r="X115" s="56">
        <v>3394.4</v>
      </c>
      <c r="Y115" s="15">
        <v>1.39</v>
      </c>
      <c r="Z115" s="9">
        <v>1000.5</v>
      </c>
      <c r="AA115" s="56">
        <v>1.23</v>
      </c>
      <c r="AB115" s="56">
        <v>660.22</v>
      </c>
      <c r="AC115" s="56">
        <v>1.71</v>
      </c>
      <c r="AD115" s="56">
        <v>340.28</v>
      </c>
      <c r="AE115" s="15">
        <v>3.73</v>
      </c>
      <c r="AF115" s="9">
        <v>384.85091147499998</v>
      </c>
      <c r="AG115" s="53">
        <v>8715.1952500000007</v>
      </c>
      <c r="AH115" s="53">
        <v>5160.6040000000003</v>
      </c>
      <c r="AI115" s="53">
        <v>15039.294699999999</v>
      </c>
      <c r="AJ115" s="53">
        <v>5290.9196000000002</v>
      </c>
      <c r="AK115" s="54">
        <v>25490.818299999999</v>
      </c>
      <c r="AL115" s="53">
        <v>69242.271999999997</v>
      </c>
      <c r="AM115" s="53">
        <v>3636.7249999999999</v>
      </c>
      <c r="AN115" s="53">
        <v>12662.707433810299</v>
      </c>
      <c r="AO115" s="53">
        <v>599.56342408854005</v>
      </c>
      <c r="AP115" s="53">
        <v>11862.829294818701</v>
      </c>
      <c r="AQ115" s="53">
        <v>47.872794203369502</v>
      </c>
      <c r="AR115" s="54">
        <v>99721.384068876767</v>
      </c>
      <c r="AS115" s="53">
        <v>12683.856487372501</v>
      </c>
      <c r="AT115" s="53">
        <v>9484.9765905942004</v>
      </c>
      <c r="AU115" s="53">
        <v>15401.515945718</v>
      </c>
      <c r="AV115" s="53">
        <v>1136.3009999999999</v>
      </c>
      <c r="AW115" s="53">
        <v>196.92497233</v>
      </c>
      <c r="AX115" s="53">
        <v>18594.186380537001</v>
      </c>
      <c r="AY115" s="53">
        <v>12995.3666057013</v>
      </c>
      <c r="AZ115" s="53">
        <v>989.55239900000004</v>
      </c>
      <c r="BA115" s="53">
        <v>6954.3878565168097</v>
      </c>
      <c r="BB115" s="53">
        <v>389.72986529098603</v>
      </c>
      <c r="BC115" s="54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</row>
    <row r="116" spans="1:64" x14ac:dyDescent="0.3">
      <c r="A116" s="20">
        <v>42005</v>
      </c>
      <c r="B116" s="53">
        <v>70467.613015872994</v>
      </c>
      <c r="C116" s="53">
        <v>14828.789951237</v>
      </c>
      <c r="D116" s="53">
        <v>31737.148958720001</v>
      </c>
      <c r="E116" s="54">
        <v>9523.6364489459993</v>
      </c>
      <c r="F116" s="53">
        <v>126557.188374776</v>
      </c>
      <c r="G116" s="15">
        <v>24.09</v>
      </c>
      <c r="H116" s="9">
        <v>1320.72</v>
      </c>
      <c r="I116" s="56">
        <v>29.65</v>
      </c>
      <c r="J116" s="56">
        <v>485.44</v>
      </c>
      <c r="K116" s="56">
        <v>10.07</v>
      </c>
      <c r="L116" s="56">
        <v>161.16</v>
      </c>
      <c r="M116" s="56">
        <v>15.33</v>
      </c>
      <c r="N116" s="56">
        <v>312.73</v>
      </c>
      <c r="O116" s="56">
        <v>30.47</v>
      </c>
      <c r="P116" s="56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7">
        <v>5.28</v>
      </c>
      <c r="V116" s="57">
        <v>1967.05</v>
      </c>
      <c r="W116" s="57">
        <v>8.32</v>
      </c>
      <c r="X116" s="56">
        <v>2229.4899999999998</v>
      </c>
      <c r="Y116" s="15">
        <v>1.6</v>
      </c>
      <c r="Z116" s="9">
        <v>786.02</v>
      </c>
      <c r="AA116" s="56">
        <v>1.52</v>
      </c>
      <c r="AB116" s="56">
        <v>439.27</v>
      </c>
      <c r="AC116" s="56">
        <v>1.7</v>
      </c>
      <c r="AD116" s="56">
        <v>346.75</v>
      </c>
      <c r="AE116" s="15">
        <v>3.75</v>
      </c>
      <c r="AF116" s="9">
        <v>369.75340703299997</v>
      </c>
      <c r="AG116" s="53">
        <v>8826.1173337519049</v>
      </c>
      <c r="AH116" s="53">
        <v>5142.750500997</v>
      </c>
      <c r="AI116" s="53">
        <v>15547.218699999999</v>
      </c>
      <c r="AJ116" s="53">
        <v>4724.8111999999992</v>
      </c>
      <c r="AK116" s="54">
        <v>25414.780400996999</v>
      </c>
      <c r="AL116" s="53">
        <v>69418.642500000002</v>
      </c>
      <c r="AM116" s="53">
        <v>3650.973</v>
      </c>
      <c r="AN116" s="53">
        <v>13476.617841077599</v>
      </c>
      <c r="AO116" s="53">
        <v>614.00856720293496</v>
      </c>
      <c r="AP116" s="53">
        <v>12577.7266165694</v>
      </c>
      <c r="AQ116" s="53">
        <v>46.773605212071402</v>
      </c>
      <c r="AR116" s="54">
        <v>99950.522087496065</v>
      </c>
      <c r="AS116" s="53">
        <v>13130.561948500001</v>
      </c>
      <c r="AT116" s="53">
        <v>9589.8665609855707</v>
      </c>
      <c r="AU116" s="53">
        <v>15374.2045710086</v>
      </c>
      <c r="AV116" s="53">
        <v>1083.8879999999999</v>
      </c>
      <c r="AW116" s="53">
        <v>227.24428533</v>
      </c>
      <c r="AX116" s="53">
        <v>18486.3092566675</v>
      </c>
      <c r="AY116" s="53">
        <v>13028.379420965501</v>
      </c>
      <c r="AZ116" s="53">
        <v>1004.8061494999999</v>
      </c>
      <c r="BA116" s="53">
        <v>6893.0843811426603</v>
      </c>
      <c r="BB116" s="53">
        <v>403.41056618296102</v>
      </c>
      <c r="BC116" s="54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</row>
    <row r="117" spans="1:64" x14ac:dyDescent="0.3">
      <c r="A117" s="19">
        <v>42036</v>
      </c>
      <c r="B117" s="53">
        <v>70127.490674633998</v>
      </c>
      <c r="C117" s="53">
        <v>14883.444062656999</v>
      </c>
      <c r="D117" s="53">
        <v>31939.024774992999</v>
      </c>
      <c r="E117" s="54">
        <v>9126.0257688479996</v>
      </c>
      <c r="F117" s="53">
        <v>126075.985281132</v>
      </c>
      <c r="G117" s="15">
        <v>25.23</v>
      </c>
      <c r="H117" s="9">
        <v>1250.3100000000002</v>
      </c>
      <c r="I117" s="56">
        <v>30.42</v>
      </c>
      <c r="J117" s="56">
        <v>512.09</v>
      </c>
      <c r="K117" s="56">
        <v>10.8</v>
      </c>
      <c r="L117" s="56">
        <v>137.16</v>
      </c>
      <c r="M117" s="56">
        <v>15.4</v>
      </c>
      <c r="N117" s="56">
        <v>268.61</v>
      </c>
      <c r="O117" s="56">
        <v>31.15</v>
      </c>
      <c r="P117" s="56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7">
        <v>5.52</v>
      </c>
      <c r="V117" s="57">
        <v>1322.56</v>
      </c>
      <c r="W117" s="57">
        <v>7.8</v>
      </c>
      <c r="X117" s="56">
        <v>2197.9299999999998</v>
      </c>
      <c r="Y117" s="15">
        <v>1.68</v>
      </c>
      <c r="Z117" s="9">
        <v>866.26</v>
      </c>
      <c r="AA117" s="56">
        <v>1.66</v>
      </c>
      <c r="AB117" s="56">
        <v>571.12</v>
      </c>
      <c r="AC117" s="56">
        <v>1.74</v>
      </c>
      <c r="AD117" s="56">
        <v>295.14</v>
      </c>
      <c r="AE117" s="15">
        <v>3.73</v>
      </c>
      <c r="AF117" s="9">
        <v>314.7116059</v>
      </c>
      <c r="AG117" s="53">
        <v>9072.6020000000008</v>
      </c>
      <c r="AH117" s="53">
        <v>5188.5173789404998</v>
      </c>
      <c r="AI117" s="53">
        <v>15391.782599999999</v>
      </c>
      <c r="AJ117" s="53">
        <v>4756.134850000004</v>
      </c>
      <c r="AK117" s="54">
        <v>25336.434828940502</v>
      </c>
      <c r="AL117" s="53">
        <v>69137.103499999997</v>
      </c>
      <c r="AM117" s="53">
        <v>3669.6210000000001</v>
      </c>
      <c r="AN117" s="53">
        <v>13464.0676940181</v>
      </c>
      <c r="AO117" s="53">
        <v>632.73463008226497</v>
      </c>
      <c r="AP117" s="53">
        <v>12542.3508806881</v>
      </c>
      <c r="AQ117" s="53">
        <v>47.376621599392102</v>
      </c>
      <c r="AR117" s="54">
        <v>99650.234150753371</v>
      </c>
      <c r="AS117" s="53">
        <v>13338.521599</v>
      </c>
      <c r="AT117" s="53">
        <v>10184.925999999999</v>
      </c>
      <c r="AU117" s="53">
        <v>15739.519</v>
      </c>
      <c r="AV117" s="53">
        <v>940.64700000000005</v>
      </c>
      <c r="AW117" s="53">
        <v>205.20878350000001</v>
      </c>
      <c r="AX117" s="53">
        <v>18399.1589096305</v>
      </c>
      <c r="AY117" s="53">
        <v>13647.401666836</v>
      </c>
      <c r="AZ117" s="53">
        <v>1031.045629</v>
      </c>
      <c r="BA117" s="53">
        <v>7096.8060267225401</v>
      </c>
      <c r="BB117" s="53">
        <v>408.11149485549998</v>
      </c>
      <c r="BC117" s="54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</row>
    <row r="118" spans="1:64" x14ac:dyDescent="0.3">
      <c r="A118" s="19">
        <v>42064</v>
      </c>
      <c r="B118" s="53">
        <v>70094.153396256006</v>
      </c>
      <c r="C118" s="53">
        <v>14984.897491348</v>
      </c>
      <c r="D118" s="53">
        <v>32327.534700623</v>
      </c>
      <c r="E118" s="54">
        <v>9152.5812855059994</v>
      </c>
      <c r="F118" s="53">
        <v>126559.166873733</v>
      </c>
      <c r="G118" s="15">
        <v>23.3</v>
      </c>
      <c r="H118" s="9">
        <v>1476.29</v>
      </c>
      <c r="I118" s="56">
        <v>30.64</v>
      </c>
      <c r="J118" s="56">
        <v>493.72</v>
      </c>
      <c r="K118" s="56">
        <v>9.8000000000000007</v>
      </c>
      <c r="L118" s="56">
        <v>195.81</v>
      </c>
      <c r="M118" s="56">
        <v>13.73</v>
      </c>
      <c r="N118" s="56">
        <v>402.87</v>
      </c>
      <c r="O118" s="56">
        <v>30.79</v>
      </c>
      <c r="P118" s="56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7">
        <v>5.45</v>
      </c>
      <c r="V118" s="57">
        <v>1877.68</v>
      </c>
      <c r="W118" s="57">
        <v>8.17</v>
      </c>
      <c r="X118" s="56">
        <v>2462.34</v>
      </c>
      <c r="Y118" s="15">
        <v>1.46</v>
      </c>
      <c r="Z118" s="9">
        <v>817.86</v>
      </c>
      <c r="AA118" s="56">
        <v>1.22</v>
      </c>
      <c r="AB118" s="56">
        <v>489</v>
      </c>
      <c r="AC118" s="56">
        <v>1.81</v>
      </c>
      <c r="AD118" s="56">
        <v>328.86</v>
      </c>
      <c r="AE118" s="15">
        <v>3.67</v>
      </c>
      <c r="AF118" s="9">
        <v>388.71791872799997</v>
      </c>
      <c r="AG118" s="53">
        <v>8878.8998082446396</v>
      </c>
      <c r="AH118" s="53">
        <v>5184.0789063579996</v>
      </c>
      <c r="AI118" s="53">
        <v>15487.551100000001</v>
      </c>
      <c r="AJ118" s="53">
        <v>4414.2667999999921</v>
      </c>
      <c r="AK118" s="54">
        <v>25085.896806357992</v>
      </c>
      <c r="AL118" s="53">
        <v>69548.427500000005</v>
      </c>
      <c r="AM118" s="53">
        <v>3705.5129999999999</v>
      </c>
      <c r="AN118" s="53">
        <v>11904.060621304699</v>
      </c>
      <c r="AO118" s="53">
        <v>641.62364998090504</v>
      </c>
      <c r="AP118" s="53">
        <v>11373.882327675199</v>
      </c>
      <c r="AQ118" s="53">
        <v>59.777590697513602</v>
      </c>
      <c r="AR118" s="54">
        <v>99451.8616592709</v>
      </c>
      <c r="AS118" s="53">
        <v>13055.860279</v>
      </c>
      <c r="AT118" s="53">
        <v>9967.3738718431996</v>
      </c>
      <c r="AU118" s="53">
        <v>15803.281858594501</v>
      </c>
      <c r="AV118" s="53">
        <v>912.9</v>
      </c>
      <c r="AW118" s="53">
        <v>205.72166050000001</v>
      </c>
      <c r="AX118" s="53">
        <v>18278.322478499998</v>
      </c>
      <c r="AY118" s="53">
        <v>14539.252116773299</v>
      </c>
      <c r="AZ118" s="53">
        <v>1053.3296700000001</v>
      </c>
      <c r="BA118" s="53">
        <v>7311.2219430954501</v>
      </c>
      <c r="BB118" s="53">
        <v>409.84759040033401</v>
      </c>
      <c r="BC118" s="54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</row>
    <row r="119" spans="1:64" x14ac:dyDescent="0.3">
      <c r="A119" s="19">
        <v>42095</v>
      </c>
      <c r="B119" s="53">
        <v>70180.506110275004</v>
      </c>
      <c r="C119" s="53">
        <v>15085.988004864999</v>
      </c>
      <c r="D119" s="53">
        <v>32816.129443113001</v>
      </c>
      <c r="E119" s="54">
        <v>9141.6188143079999</v>
      </c>
      <c r="F119" s="53">
        <v>127224.24237256101</v>
      </c>
      <c r="G119" s="15">
        <v>23.62</v>
      </c>
      <c r="H119" s="9">
        <v>1379</v>
      </c>
      <c r="I119" s="56">
        <v>30.34</v>
      </c>
      <c r="J119" s="56">
        <v>480.61</v>
      </c>
      <c r="K119" s="56">
        <v>9.92</v>
      </c>
      <c r="L119" s="56">
        <v>172.53</v>
      </c>
      <c r="M119" s="56">
        <v>14.2</v>
      </c>
      <c r="N119" s="56">
        <v>360.85</v>
      </c>
      <c r="O119" s="56">
        <v>30.56</v>
      </c>
      <c r="P119" s="56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7">
        <v>5.57</v>
      </c>
      <c r="V119" s="57">
        <v>1886.75</v>
      </c>
      <c r="W119" s="57">
        <v>7.89</v>
      </c>
      <c r="X119" s="56">
        <v>2548.9</v>
      </c>
      <c r="Y119" s="15">
        <v>1.59</v>
      </c>
      <c r="Z119" s="9">
        <v>697.73</v>
      </c>
      <c r="AA119" s="56">
        <v>1.55</v>
      </c>
      <c r="AB119" s="56">
        <v>413.72</v>
      </c>
      <c r="AC119" s="56">
        <v>1.66</v>
      </c>
      <c r="AD119" s="56">
        <v>284.01</v>
      </c>
      <c r="AE119" s="15">
        <v>3.6</v>
      </c>
      <c r="AF119" s="9">
        <v>371.86208657399999</v>
      </c>
      <c r="AG119" s="53">
        <v>8864.913115695761</v>
      </c>
      <c r="AH119" s="53">
        <v>5203.5529140037597</v>
      </c>
      <c r="AI119" s="53">
        <v>15606.2384</v>
      </c>
      <c r="AJ119" s="53">
        <v>4667.7036000000007</v>
      </c>
      <c r="AK119" s="54">
        <v>25477.494914003761</v>
      </c>
      <c r="AL119" s="53">
        <v>70453.225999999995</v>
      </c>
      <c r="AM119" s="53">
        <v>3747.8679999999999</v>
      </c>
      <c r="AN119" s="53">
        <v>11921.309093418</v>
      </c>
      <c r="AO119" s="53">
        <v>640.16570504571496</v>
      </c>
      <c r="AP119" s="53">
        <v>11498.9514329744</v>
      </c>
      <c r="AQ119" s="53">
        <v>73.2845247995959</v>
      </c>
      <c r="AR119" s="54">
        <v>100667.82775469347</v>
      </c>
      <c r="AS119" s="53">
        <v>12963.291432</v>
      </c>
      <c r="AT119" s="53">
        <v>9746.0585185657601</v>
      </c>
      <c r="AU119" s="53">
        <v>15891.180919594301</v>
      </c>
      <c r="AV119" s="53">
        <v>714.96400000000006</v>
      </c>
      <c r="AW119" s="53">
        <v>201.090092</v>
      </c>
      <c r="AX119" s="53">
        <v>18329.9333195</v>
      </c>
      <c r="AY119" s="53">
        <v>14774.933784999999</v>
      </c>
      <c r="AZ119" s="53">
        <v>1072.4199739999999</v>
      </c>
      <c r="BA119" s="53">
        <v>7229.9844421608605</v>
      </c>
      <c r="BB119" s="53">
        <v>412.38811296329101</v>
      </c>
      <c r="BC119" s="54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</row>
    <row r="120" spans="1:64" x14ac:dyDescent="0.3">
      <c r="A120" s="19">
        <v>42125</v>
      </c>
      <c r="B120" s="53">
        <v>71322.357115891005</v>
      </c>
      <c r="C120" s="53">
        <v>14931.114995738</v>
      </c>
      <c r="D120" s="53">
        <v>33276.685116717003</v>
      </c>
      <c r="E120" s="54">
        <v>9443.7444685080009</v>
      </c>
      <c r="F120" s="53">
        <v>128973.90169685401</v>
      </c>
      <c r="G120" s="15">
        <v>23.78</v>
      </c>
      <c r="H120" s="9">
        <v>1347.58</v>
      </c>
      <c r="I120" s="56">
        <v>29.94</v>
      </c>
      <c r="J120" s="56">
        <v>513.14</v>
      </c>
      <c r="K120" s="56">
        <v>9.7899999999999991</v>
      </c>
      <c r="L120" s="56">
        <v>147.69</v>
      </c>
      <c r="M120" s="56">
        <v>14.09</v>
      </c>
      <c r="N120" s="56">
        <v>344.9</v>
      </c>
      <c r="O120" s="56">
        <v>30.35</v>
      </c>
      <c r="P120" s="56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7">
        <v>5.28</v>
      </c>
      <c r="V120" s="57">
        <v>2459.5300000000002</v>
      </c>
      <c r="W120" s="57">
        <v>8.08</v>
      </c>
      <c r="X120" s="56">
        <v>2675.81</v>
      </c>
      <c r="Y120" s="15">
        <v>1.38</v>
      </c>
      <c r="Z120" s="9">
        <v>1050.76</v>
      </c>
      <c r="AA120" s="56">
        <v>1.24</v>
      </c>
      <c r="AB120" s="56">
        <v>772.8</v>
      </c>
      <c r="AC120" s="56">
        <v>1.77</v>
      </c>
      <c r="AD120" s="56">
        <v>277.95999999999998</v>
      </c>
      <c r="AE120" s="15">
        <v>3.61</v>
      </c>
      <c r="AF120" s="9">
        <v>338.69929470199997</v>
      </c>
      <c r="AG120" s="53">
        <v>9360.2416174558894</v>
      </c>
      <c r="AH120" s="53">
        <v>5334.6192415104197</v>
      </c>
      <c r="AI120" s="53">
        <v>15875.382999999998</v>
      </c>
      <c r="AJ120" s="53">
        <v>4746.8241500000004</v>
      </c>
      <c r="AK120" s="54">
        <v>25956.826391510418</v>
      </c>
      <c r="AL120" s="53">
        <v>70801.217000000004</v>
      </c>
      <c r="AM120" s="53">
        <v>3807.3530000000001</v>
      </c>
      <c r="AN120" s="53">
        <v>12193.9973499552</v>
      </c>
      <c r="AO120" s="53">
        <v>634.88592048129999</v>
      </c>
      <c r="AP120" s="53">
        <v>11803.4790792187</v>
      </c>
      <c r="AQ120" s="53">
        <v>65.602267329998597</v>
      </c>
      <c r="AR120" s="54">
        <v>101525.19831539823</v>
      </c>
      <c r="AS120" s="53">
        <v>13209.366979</v>
      </c>
      <c r="AT120" s="53">
        <v>10273.837670286801</v>
      </c>
      <c r="AU120" s="53">
        <v>16652.289609850501</v>
      </c>
      <c r="AV120" s="53">
        <v>670.12400000000002</v>
      </c>
      <c r="AW120" s="53">
        <v>191.9154015</v>
      </c>
      <c r="AX120" s="53">
        <v>18536.231045</v>
      </c>
      <c r="AY120" s="53">
        <v>14600.032634060701</v>
      </c>
      <c r="AZ120" s="53">
        <v>1087.14833</v>
      </c>
      <c r="BA120" s="53">
        <v>6884.7159446065598</v>
      </c>
      <c r="BB120" s="53">
        <v>416.97226065814903</v>
      </c>
      <c r="BC120" s="54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</row>
    <row r="121" spans="1:64" x14ac:dyDescent="0.3">
      <c r="A121" s="19">
        <v>42156</v>
      </c>
      <c r="B121" s="53">
        <v>71562.743553394001</v>
      </c>
      <c r="C121" s="53">
        <v>14969.745615794</v>
      </c>
      <c r="D121" s="53">
        <v>33659.714397848002</v>
      </c>
      <c r="E121" s="54">
        <v>9459.9422520900007</v>
      </c>
      <c r="F121" s="53">
        <v>129652.145819126</v>
      </c>
      <c r="G121" s="15">
        <v>23.48</v>
      </c>
      <c r="H121" s="9">
        <v>1505.92</v>
      </c>
      <c r="I121" s="56">
        <v>28.84</v>
      </c>
      <c r="J121" s="56">
        <v>621.72</v>
      </c>
      <c r="K121" s="56">
        <v>9.4</v>
      </c>
      <c r="L121" s="56">
        <v>152.72</v>
      </c>
      <c r="M121" s="56">
        <v>13.97</v>
      </c>
      <c r="N121" s="56">
        <v>374.08</v>
      </c>
      <c r="O121" s="56">
        <v>30.11</v>
      </c>
      <c r="P121" s="56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7">
        <v>5.71</v>
      </c>
      <c r="V121" s="57">
        <v>2164.85</v>
      </c>
      <c r="W121" s="57">
        <v>8.08</v>
      </c>
      <c r="X121" s="56">
        <v>2195.71</v>
      </c>
      <c r="Y121" s="15">
        <v>1.68</v>
      </c>
      <c r="Z121" s="9">
        <v>786.85</v>
      </c>
      <c r="AA121" s="56">
        <v>1.6</v>
      </c>
      <c r="AB121" s="56">
        <v>457.37</v>
      </c>
      <c r="AC121" s="56">
        <v>1.79</v>
      </c>
      <c r="AD121" s="56">
        <v>329.48</v>
      </c>
      <c r="AE121" s="15">
        <v>3.66</v>
      </c>
      <c r="AF121" s="9">
        <v>354.25698971499997</v>
      </c>
      <c r="AG121" s="53">
        <v>9207.0265374331902</v>
      </c>
      <c r="AH121" s="53">
        <v>5380.3431603669496</v>
      </c>
      <c r="AI121" s="53">
        <v>16190.165949999999</v>
      </c>
      <c r="AJ121" s="53">
        <v>4894.1824000000006</v>
      </c>
      <c r="AK121" s="54">
        <v>26464.691510366949</v>
      </c>
      <c r="AL121" s="53">
        <v>71297.129499999995</v>
      </c>
      <c r="AM121" s="53">
        <v>3874.8209999999999</v>
      </c>
      <c r="AN121" s="53">
        <v>10893.681500000001</v>
      </c>
      <c r="AO121" s="53">
        <v>630.30213379999998</v>
      </c>
      <c r="AP121" s="53">
        <v>10657.81403</v>
      </c>
      <c r="AQ121" s="53">
        <v>53.741631810000001</v>
      </c>
      <c r="AR121" s="54">
        <v>102449.06998235693</v>
      </c>
      <c r="AS121" s="53">
        <v>13138.2933885</v>
      </c>
      <c r="AT121" s="53">
        <v>9618.9835970805707</v>
      </c>
      <c r="AU121" s="53">
        <v>17489.8362370457</v>
      </c>
      <c r="AV121" s="53">
        <v>625.74800000000005</v>
      </c>
      <c r="AW121" s="53">
        <v>188.24907250000001</v>
      </c>
      <c r="AX121" s="53">
        <v>18517.851630000001</v>
      </c>
      <c r="AY121" s="53">
        <v>14818.10757</v>
      </c>
      <c r="AZ121" s="53">
        <v>1093.4313239999999</v>
      </c>
      <c r="BA121" s="53">
        <v>6679.9096890000001</v>
      </c>
      <c r="BB121" s="53">
        <v>418.46320429999997</v>
      </c>
      <c r="BC121" s="54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8"/>
      <c r="BL121" s="9"/>
    </row>
    <row r="122" spans="1:64" x14ac:dyDescent="0.3">
      <c r="A122" s="19">
        <v>42186</v>
      </c>
      <c r="B122" s="53">
        <v>72405.917575700994</v>
      </c>
      <c r="C122" s="53">
        <v>15119.758056874</v>
      </c>
      <c r="D122" s="53">
        <v>34057.182553817998</v>
      </c>
      <c r="E122" s="54">
        <v>9869.6904472580009</v>
      </c>
      <c r="F122" s="53">
        <v>131452.54863365099</v>
      </c>
      <c r="G122" s="15">
        <v>22.91</v>
      </c>
      <c r="H122" s="9">
        <v>1552.3400000000001</v>
      </c>
      <c r="I122" s="56">
        <v>28.34</v>
      </c>
      <c r="J122" s="56">
        <v>585.44000000000005</v>
      </c>
      <c r="K122" s="56">
        <v>9.4600000000000009</v>
      </c>
      <c r="L122" s="56">
        <v>159.16999999999999</v>
      </c>
      <c r="M122" s="56">
        <v>14.25</v>
      </c>
      <c r="N122" s="56">
        <v>414.2</v>
      </c>
      <c r="O122" s="56">
        <v>29.4</v>
      </c>
      <c r="P122" s="56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7">
        <v>5.53</v>
      </c>
      <c r="V122" s="57">
        <v>2055.35</v>
      </c>
      <c r="W122" s="57">
        <v>7.56</v>
      </c>
      <c r="X122" s="56">
        <v>2715.51</v>
      </c>
      <c r="Y122" s="15">
        <v>1.55</v>
      </c>
      <c r="Z122" s="9">
        <v>998.26</v>
      </c>
      <c r="AA122" s="56">
        <v>1.46</v>
      </c>
      <c r="AB122" s="56">
        <v>599.79999999999995</v>
      </c>
      <c r="AC122" s="56">
        <v>1.69</v>
      </c>
      <c r="AD122" s="56">
        <v>398.46</v>
      </c>
      <c r="AE122" s="69">
        <v>3.67</v>
      </c>
      <c r="AF122" s="68">
        <v>379.66101987799999</v>
      </c>
      <c r="AG122" s="53">
        <v>9221.0362347103182</v>
      </c>
      <c r="AH122" s="53">
        <v>5331.02529720859</v>
      </c>
      <c r="AI122" s="53">
        <v>16112.98905</v>
      </c>
      <c r="AJ122" s="53">
        <v>4858.9408500000036</v>
      </c>
      <c r="AK122" s="54">
        <v>26302.955197208594</v>
      </c>
      <c r="AL122" s="53">
        <v>72876.937999999995</v>
      </c>
      <c r="AM122" s="53">
        <v>3911.5630000000001</v>
      </c>
      <c r="AN122" s="53">
        <v>12324.47537</v>
      </c>
      <c r="AO122" s="53">
        <v>629.10834950000003</v>
      </c>
      <c r="AP122" s="53">
        <v>11871.820239999999</v>
      </c>
      <c r="AQ122" s="53">
        <v>50.52274912</v>
      </c>
      <c r="AR122" s="54">
        <v>104122.69692758858</v>
      </c>
      <c r="AS122" s="53">
        <v>13486.677455999999</v>
      </c>
      <c r="AT122" s="53">
        <v>9710.0810056134505</v>
      </c>
      <c r="AU122" s="53">
        <v>18422.960396034501</v>
      </c>
      <c r="AV122" s="53">
        <v>836.30499999999995</v>
      </c>
      <c r="AW122" s="53">
        <v>187.60143550000001</v>
      </c>
      <c r="AX122" s="53">
        <v>18594.807649999999</v>
      </c>
      <c r="AY122" s="53">
        <v>15397.272139999999</v>
      </c>
      <c r="AZ122" s="53">
        <v>1125.3050499999999</v>
      </c>
      <c r="BA122" s="53">
        <v>6884.7525990000004</v>
      </c>
      <c r="BB122" s="53">
        <v>423.85530779999999</v>
      </c>
      <c r="BC122" s="54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</row>
    <row r="123" spans="1:64" x14ac:dyDescent="0.3">
      <c r="A123" s="19">
        <v>42217</v>
      </c>
      <c r="B123" s="53">
        <v>72956.084690913995</v>
      </c>
      <c r="C123" s="53">
        <v>15212.861902930999</v>
      </c>
      <c r="D123" s="53">
        <v>34450.450568704</v>
      </c>
      <c r="E123" s="54">
        <v>10140.181593142999</v>
      </c>
      <c r="F123" s="53">
        <v>132759.578755692</v>
      </c>
      <c r="G123" s="15">
        <v>23.52</v>
      </c>
      <c r="H123" s="9">
        <v>1648.0900000000001</v>
      </c>
      <c r="I123" s="56">
        <v>29.77</v>
      </c>
      <c r="J123" s="56">
        <v>668.82</v>
      </c>
      <c r="K123" s="56">
        <v>9.4700000000000006</v>
      </c>
      <c r="L123" s="56">
        <v>165.73</v>
      </c>
      <c r="M123" s="56">
        <v>13.96</v>
      </c>
      <c r="N123" s="56">
        <v>422.18</v>
      </c>
      <c r="O123" s="56">
        <v>29.11</v>
      </c>
      <c r="P123" s="56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7">
        <v>5.7</v>
      </c>
      <c r="V123" s="57">
        <v>1780.88</v>
      </c>
      <c r="W123" s="57">
        <v>7.82</v>
      </c>
      <c r="X123" s="56">
        <v>2262.1</v>
      </c>
      <c r="Y123" s="15">
        <v>1.59</v>
      </c>
      <c r="Z123" s="9">
        <v>1114.07</v>
      </c>
      <c r="AA123" s="56">
        <v>1.52</v>
      </c>
      <c r="AB123" s="56">
        <v>691.26</v>
      </c>
      <c r="AC123" s="56">
        <v>1.7</v>
      </c>
      <c r="AD123" s="56">
        <v>422.81</v>
      </c>
      <c r="AE123" s="69">
        <v>3.63</v>
      </c>
      <c r="AF123" s="68">
        <v>341.12581729300001</v>
      </c>
      <c r="AG123" s="53">
        <v>9281.8729712290005</v>
      </c>
      <c r="AH123" s="53">
        <v>5309.7745912358596</v>
      </c>
      <c r="AI123" s="53">
        <v>15969.947749999999</v>
      </c>
      <c r="AJ123" s="53">
        <v>4927.2990350000027</v>
      </c>
      <c r="AK123" s="54">
        <v>26207.021376235862</v>
      </c>
      <c r="AL123" s="53">
        <v>74528.410499999998</v>
      </c>
      <c r="AM123" s="53">
        <v>3952.2431428571399</v>
      </c>
      <c r="AN123" s="53">
        <v>12435.4750215201</v>
      </c>
      <c r="AO123" s="53">
        <v>638.55633827830002</v>
      </c>
      <c r="AP123" s="53">
        <v>11974.5268763268</v>
      </c>
      <c r="AQ123" s="53">
        <v>48.082236221422797</v>
      </c>
      <c r="AR123" s="54">
        <v>105739.09726634317</v>
      </c>
      <c r="AS123" s="53">
        <v>14081.3954814803</v>
      </c>
      <c r="AT123" s="53">
        <v>10151.419065075899</v>
      </c>
      <c r="AU123" s="53">
        <v>18792.2207509978</v>
      </c>
      <c r="AV123" s="53">
        <v>614.63028571428595</v>
      </c>
      <c r="AW123" s="53">
        <v>192.2264735</v>
      </c>
      <c r="AX123" s="53">
        <v>18803.084757500001</v>
      </c>
      <c r="AY123" s="53">
        <v>16062.8373354617</v>
      </c>
      <c r="AZ123" s="53">
        <v>1120.089806</v>
      </c>
      <c r="BA123" s="53">
        <v>7206.2084277740396</v>
      </c>
      <c r="BB123" s="53">
        <v>439.68982677362601</v>
      </c>
      <c r="BC123" s="54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</row>
    <row r="124" spans="1:64" x14ac:dyDescent="0.3">
      <c r="A124" s="19">
        <v>42248</v>
      </c>
      <c r="B124" s="53">
        <v>74374.980907503006</v>
      </c>
      <c r="C124" s="53">
        <v>15318.9511146</v>
      </c>
      <c r="D124" s="53">
        <v>34969.095353254001</v>
      </c>
      <c r="E124" s="54">
        <v>9950.7812607199994</v>
      </c>
      <c r="F124" s="53">
        <v>134613.80863607701</v>
      </c>
      <c r="G124" s="15">
        <v>23.23</v>
      </c>
      <c r="H124" s="9">
        <v>1562.47</v>
      </c>
      <c r="I124" s="56">
        <v>29.4</v>
      </c>
      <c r="J124" s="56">
        <v>618.66999999999996</v>
      </c>
      <c r="K124" s="56">
        <v>9.4499999999999993</v>
      </c>
      <c r="L124" s="56">
        <v>154.74</v>
      </c>
      <c r="M124" s="56">
        <v>13.93</v>
      </c>
      <c r="N124" s="56">
        <v>415.75</v>
      </c>
      <c r="O124" s="56">
        <v>29.06</v>
      </c>
      <c r="P124" s="56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7">
        <v>5.52</v>
      </c>
      <c r="V124" s="57">
        <v>2475.63</v>
      </c>
      <c r="W124" s="57">
        <v>6.78</v>
      </c>
      <c r="X124" s="56">
        <v>3213.95</v>
      </c>
      <c r="Y124" s="15">
        <v>1.58</v>
      </c>
      <c r="Z124" s="9">
        <v>889.41000000000008</v>
      </c>
      <c r="AA124" s="56">
        <v>1.2</v>
      </c>
      <c r="AB124" s="56">
        <v>511.11</v>
      </c>
      <c r="AC124" s="56">
        <v>2.09</v>
      </c>
      <c r="AD124" s="56">
        <v>378.3</v>
      </c>
      <c r="AE124" s="69">
        <v>3.65</v>
      </c>
      <c r="AF124" s="68">
        <v>359.82779175899998</v>
      </c>
      <c r="AG124" s="53">
        <v>9308.6159815664269</v>
      </c>
      <c r="AH124" s="53">
        <v>5432.6380919829999</v>
      </c>
      <c r="AI124" s="53">
        <v>15997.23605</v>
      </c>
      <c r="AJ124" s="53">
        <v>5049.2496000000001</v>
      </c>
      <c r="AK124" s="54">
        <v>26479.123741982999</v>
      </c>
      <c r="AL124" s="53">
        <v>75273.118000000002</v>
      </c>
      <c r="AM124" s="53">
        <v>3994.6990000000001</v>
      </c>
      <c r="AN124" s="53">
        <v>11276.48309</v>
      </c>
      <c r="AO124" s="53">
        <v>650.37826419999999</v>
      </c>
      <c r="AP124" s="53">
        <v>11006.06256</v>
      </c>
      <c r="AQ124" s="53">
        <v>47.091451569999997</v>
      </c>
      <c r="AR124" s="54">
        <v>106620.648084613</v>
      </c>
      <c r="AS124" s="53">
        <v>14046.934522</v>
      </c>
      <c r="AT124" s="53">
        <v>9950.4879843152794</v>
      </c>
      <c r="AU124" s="53">
        <v>19439.8444918276</v>
      </c>
      <c r="AV124" s="53">
        <v>690.81799999999998</v>
      </c>
      <c r="AW124" s="53">
        <v>188.53326000000001</v>
      </c>
      <c r="AX124" s="53">
        <v>18817.077789999999</v>
      </c>
      <c r="AY124" s="53">
        <v>15995.92409</v>
      </c>
      <c r="AZ124" s="53">
        <v>1108.8219509999999</v>
      </c>
      <c r="BA124" s="53">
        <v>7179.6626859999997</v>
      </c>
      <c r="BB124" s="53">
        <v>448.16719380000001</v>
      </c>
      <c r="BC124" s="54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</row>
    <row r="125" spans="1:64" x14ac:dyDescent="0.3">
      <c r="A125" s="19">
        <v>42278</v>
      </c>
      <c r="B125" s="53">
        <v>74857.112191371998</v>
      </c>
      <c r="C125" s="53">
        <v>15454.556414705001</v>
      </c>
      <c r="D125" s="53">
        <v>35453.705786043</v>
      </c>
      <c r="E125" s="54">
        <v>9723.6233258240009</v>
      </c>
      <c r="F125" s="53">
        <v>135488.997717944</v>
      </c>
      <c r="G125" s="15">
        <v>23.14</v>
      </c>
      <c r="H125" s="9">
        <v>1628.9500000000003</v>
      </c>
      <c r="I125" s="56">
        <v>28.62</v>
      </c>
      <c r="J125" s="56">
        <v>671.7</v>
      </c>
      <c r="K125" s="56">
        <v>10.11</v>
      </c>
      <c r="L125" s="56">
        <v>166.65</v>
      </c>
      <c r="M125" s="56">
        <v>14.3</v>
      </c>
      <c r="N125" s="56">
        <v>407.8</v>
      </c>
      <c r="O125" s="56">
        <v>28.61</v>
      </c>
      <c r="P125" s="56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57">
        <v>5.76</v>
      </c>
      <c r="V125" s="57">
        <v>1992.6</v>
      </c>
      <c r="W125" s="57">
        <v>6.28</v>
      </c>
      <c r="X125" s="56">
        <v>3967.25</v>
      </c>
      <c r="Y125" s="15">
        <v>1.52</v>
      </c>
      <c r="Z125" s="9">
        <v>942.28</v>
      </c>
      <c r="AA125" s="56">
        <v>1.27</v>
      </c>
      <c r="AB125" s="56">
        <v>625.58000000000004</v>
      </c>
      <c r="AC125" s="56">
        <v>2.02</v>
      </c>
      <c r="AD125" s="56">
        <v>316.7</v>
      </c>
      <c r="AE125" s="69">
        <v>3.64</v>
      </c>
      <c r="AF125" s="68">
        <v>358.19803531500003</v>
      </c>
      <c r="AG125" s="53">
        <v>9313.4171572537107</v>
      </c>
      <c r="AH125" s="53">
        <v>5406.51888037138</v>
      </c>
      <c r="AI125" s="53">
        <v>16036.970450000001</v>
      </c>
      <c r="AJ125" s="53">
        <v>4783.2271500000088</v>
      </c>
      <c r="AK125" s="54">
        <v>26226.716480371389</v>
      </c>
      <c r="AL125" s="53">
        <v>76298.981499999994</v>
      </c>
      <c r="AM125" s="53">
        <v>4046.2950000000001</v>
      </c>
      <c r="AN125" s="53">
        <v>12895.182269999999</v>
      </c>
      <c r="AO125" s="53">
        <v>655.22221969999998</v>
      </c>
      <c r="AP125" s="53">
        <v>12577.90143</v>
      </c>
      <c r="AQ125" s="53">
        <v>46.618236410000002</v>
      </c>
      <c r="AR125" s="54">
        <v>107497.87780366139</v>
      </c>
      <c r="AS125" s="53">
        <v>14183.543304999999</v>
      </c>
      <c r="AT125" s="53">
        <v>10205.3066698434</v>
      </c>
      <c r="AU125" s="53">
        <v>19827.0712330438</v>
      </c>
      <c r="AV125" s="53">
        <v>1012.457</v>
      </c>
      <c r="AW125" s="53">
        <v>172.358159</v>
      </c>
      <c r="AX125" s="53">
        <v>18858.934679999998</v>
      </c>
      <c r="AY125" s="53">
        <v>15625.41678</v>
      </c>
      <c r="AZ125" s="53">
        <v>1114.9153710000001</v>
      </c>
      <c r="BA125" s="53">
        <v>6856.0909739999997</v>
      </c>
      <c r="BB125" s="53">
        <v>451.03275209999998</v>
      </c>
      <c r="BC125" s="54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</row>
    <row r="126" spans="1:64" x14ac:dyDescent="0.3">
      <c r="A126" s="19">
        <v>42309</v>
      </c>
      <c r="B126" s="53">
        <v>75881.904394186</v>
      </c>
      <c r="C126" s="53">
        <v>15620.048203843</v>
      </c>
      <c r="D126" s="53">
        <v>35930.224742822997</v>
      </c>
      <c r="E126" s="54">
        <v>9838.6782681540008</v>
      </c>
      <c r="F126" s="53">
        <v>137270.85560900602</v>
      </c>
      <c r="G126" s="15">
        <v>22.71</v>
      </c>
      <c r="H126" s="9">
        <v>1729.5600000000002</v>
      </c>
      <c r="I126" s="56">
        <v>28.42</v>
      </c>
      <c r="J126" s="56">
        <v>684.6</v>
      </c>
      <c r="K126" s="56">
        <v>10.01</v>
      </c>
      <c r="L126" s="56">
        <v>219.18</v>
      </c>
      <c r="M126" s="56">
        <v>14.68</v>
      </c>
      <c r="N126" s="56">
        <v>429.66</v>
      </c>
      <c r="O126" s="56">
        <v>28.6</v>
      </c>
      <c r="P126" s="56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57">
        <v>5.61</v>
      </c>
      <c r="V126" s="57">
        <v>1936.25</v>
      </c>
      <c r="W126" s="57">
        <v>7.61</v>
      </c>
      <c r="X126" s="56">
        <v>2631.04</v>
      </c>
      <c r="Y126" s="15">
        <v>1.57</v>
      </c>
      <c r="Z126" s="9">
        <v>1064.5999999999999</v>
      </c>
      <c r="AA126" s="56">
        <v>1.38</v>
      </c>
      <c r="AB126" s="56">
        <v>748.59</v>
      </c>
      <c r="AC126" s="56">
        <v>2.0099999999999998</v>
      </c>
      <c r="AD126" s="56">
        <v>316.01</v>
      </c>
      <c r="AE126" s="69">
        <v>3.72</v>
      </c>
      <c r="AF126" s="68">
        <v>381.450171453</v>
      </c>
      <c r="AG126" s="53">
        <v>9403.9315302183295</v>
      </c>
      <c r="AH126" s="53">
        <v>5444.2311942447204</v>
      </c>
      <c r="AI126" s="53">
        <v>16236.311450000001</v>
      </c>
      <c r="AJ126" s="53">
        <v>4992.0007000000032</v>
      </c>
      <c r="AK126" s="54">
        <v>26672.543344244725</v>
      </c>
      <c r="AL126" s="53">
        <v>77029.819499999998</v>
      </c>
      <c r="AM126" s="53">
        <v>4203.1390000000001</v>
      </c>
      <c r="AN126" s="53">
        <v>13128.0043381096</v>
      </c>
      <c r="AO126" s="53">
        <v>659.58118838300004</v>
      </c>
      <c r="AP126" s="53">
        <v>12711.1798843125</v>
      </c>
      <c r="AQ126" s="53">
        <v>44.967979635385497</v>
      </c>
      <c r="AR126" s="54">
        <v>108936.93950678944</v>
      </c>
      <c r="AS126" s="53">
        <v>14497.633648000001</v>
      </c>
      <c r="AT126" s="53">
        <v>9999.3128359995299</v>
      </c>
      <c r="AU126" s="53">
        <v>20349.413801034301</v>
      </c>
      <c r="AV126" s="53">
        <v>920.13</v>
      </c>
      <c r="AW126" s="53">
        <v>159.84912199999999</v>
      </c>
      <c r="AX126" s="53">
        <v>18856.419591175501</v>
      </c>
      <c r="AY126" s="53">
        <v>15205.181861897699</v>
      </c>
      <c r="AZ126" s="53">
        <v>1132.9193754999999</v>
      </c>
      <c r="BA126" s="53">
        <v>6329.8885189150296</v>
      </c>
      <c r="BB126" s="53">
        <v>455.22948807036698</v>
      </c>
      <c r="BC126" s="54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</row>
    <row r="127" spans="1:64" x14ac:dyDescent="0.3">
      <c r="A127" s="19">
        <v>42339</v>
      </c>
      <c r="B127" s="53">
        <v>76628.980251069006</v>
      </c>
      <c r="C127" s="53">
        <v>15792.32110123</v>
      </c>
      <c r="D127" s="53">
        <v>36337.552885026002</v>
      </c>
      <c r="E127" s="54">
        <v>9626.0821231629998</v>
      </c>
      <c r="F127" s="53">
        <v>138384.93636048801</v>
      </c>
      <c r="G127" s="15">
        <v>22.83</v>
      </c>
      <c r="H127" s="9">
        <v>1785.5100000000002</v>
      </c>
      <c r="I127" s="56">
        <v>28.56</v>
      </c>
      <c r="J127" s="56">
        <v>722.65</v>
      </c>
      <c r="K127" s="56">
        <v>9.6199999999999992</v>
      </c>
      <c r="L127" s="56">
        <v>243.69</v>
      </c>
      <c r="M127" s="56">
        <v>14.97</v>
      </c>
      <c r="N127" s="56">
        <v>407.43</v>
      </c>
      <c r="O127" s="56">
        <v>28.35</v>
      </c>
      <c r="P127" s="56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57">
        <v>5.91</v>
      </c>
      <c r="V127" s="57">
        <v>2590.86</v>
      </c>
      <c r="W127" s="57">
        <v>7.37</v>
      </c>
      <c r="X127" s="56">
        <v>3239.26</v>
      </c>
      <c r="Y127" s="15">
        <v>1.83</v>
      </c>
      <c r="Z127" s="9">
        <v>1045.9000000000001</v>
      </c>
      <c r="AA127" s="56">
        <v>1.59</v>
      </c>
      <c r="AB127" s="56">
        <v>703.42</v>
      </c>
      <c r="AC127" s="56">
        <v>2.33</v>
      </c>
      <c r="AD127" s="56">
        <v>342.48</v>
      </c>
      <c r="AE127" s="69">
        <v>3.77</v>
      </c>
      <c r="AF127" s="68">
        <v>387.329152948</v>
      </c>
      <c r="AG127" s="53">
        <v>9701.9385797911491</v>
      </c>
      <c r="AH127" s="53">
        <v>5679.2734800485996</v>
      </c>
      <c r="AI127" s="53">
        <v>17150.633150000001</v>
      </c>
      <c r="AJ127" s="53">
        <v>5380.1329000000114</v>
      </c>
      <c r="AK127" s="54">
        <v>28210.039530048613</v>
      </c>
      <c r="AL127" s="53">
        <v>77307.429499999998</v>
      </c>
      <c r="AM127" s="53">
        <v>4071.2460000000001</v>
      </c>
      <c r="AN127" s="53">
        <v>13029.311027252699</v>
      </c>
      <c r="AO127" s="53">
        <v>663.40726959000006</v>
      </c>
      <c r="AP127" s="53">
        <v>12517.898718587099</v>
      </c>
      <c r="AQ127" s="53">
        <v>42.453480653606</v>
      </c>
      <c r="AR127" s="54">
        <v>110721.08112765061</v>
      </c>
      <c r="AS127" s="53">
        <v>14524.2373025</v>
      </c>
      <c r="AT127" s="53">
        <v>9013.1763102638506</v>
      </c>
      <c r="AU127" s="53">
        <v>20421.028998736001</v>
      </c>
      <c r="AV127" s="53">
        <v>834.29</v>
      </c>
      <c r="AW127" s="53">
        <v>146.91918749999999</v>
      </c>
      <c r="AX127" s="53">
        <v>18754.935600500001</v>
      </c>
      <c r="AY127" s="53">
        <v>14386.5252486383</v>
      </c>
      <c r="AZ127" s="53">
        <v>1128.3100425</v>
      </c>
      <c r="BA127" s="53">
        <v>5631.8419635813898</v>
      </c>
      <c r="BB127" s="53">
        <v>455.03077007744798</v>
      </c>
      <c r="BC127" s="54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</row>
    <row r="128" spans="1:64" x14ac:dyDescent="0.3">
      <c r="A128" s="20">
        <v>42370</v>
      </c>
      <c r="B128" s="53">
        <v>76909.283616486995</v>
      </c>
      <c r="C128" s="53">
        <v>15890.978040505999</v>
      </c>
      <c r="D128" s="53">
        <v>36583.845480456999</v>
      </c>
      <c r="E128" s="54">
        <v>9723.5480543239992</v>
      </c>
      <c r="F128" s="53">
        <v>139107.65519177399</v>
      </c>
      <c r="G128" s="15">
        <v>23.39</v>
      </c>
      <c r="H128" s="9">
        <v>1664.67</v>
      </c>
      <c r="I128" s="56">
        <v>28.27</v>
      </c>
      <c r="J128" s="56">
        <v>722.53</v>
      </c>
      <c r="K128" s="56">
        <v>10.25</v>
      </c>
      <c r="L128" s="56">
        <v>194.38</v>
      </c>
      <c r="M128" s="56">
        <v>15.45</v>
      </c>
      <c r="N128" s="56">
        <v>360.4</v>
      </c>
      <c r="O128" s="56">
        <v>28.29</v>
      </c>
      <c r="P128" s="56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57">
        <v>6.13</v>
      </c>
      <c r="V128" s="57">
        <v>1878.88</v>
      </c>
      <c r="W128" s="57">
        <v>7.74</v>
      </c>
      <c r="X128" s="56">
        <v>2881.71</v>
      </c>
      <c r="Y128" s="15">
        <v>1.89</v>
      </c>
      <c r="Z128" s="9">
        <v>877.18000000000006</v>
      </c>
      <c r="AA128" s="56">
        <v>1.56</v>
      </c>
      <c r="AB128" s="56">
        <v>546.83000000000004</v>
      </c>
      <c r="AC128" s="56">
        <v>2.44</v>
      </c>
      <c r="AD128" s="56">
        <v>330.35</v>
      </c>
      <c r="AE128" s="69">
        <v>3.8323364446336301</v>
      </c>
      <c r="AF128" s="68">
        <v>326.45343753600002</v>
      </c>
      <c r="AG128" s="53">
        <v>9837.7955766190498</v>
      </c>
      <c r="AH128" s="53">
        <v>5657.7604470057004</v>
      </c>
      <c r="AI128" s="53">
        <v>17805.491399999999</v>
      </c>
      <c r="AJ128" s="53">
        <v>5355.3672000000088</v>
      </c>
      <c r="AK128" s="54">
        <v>28818.619047005708</v>
      </c>
      <c r="AL128" s="53">
        <v>77857.243000000002</v>
      </c>
      <c r="AM128" s="53">
        <v>4081.34</v>
      </c>
      <c r="AN128" s="53">
        <v>13050.2783</v>
      </c>
      <c r="AO128" s="53">
        <v>665.97359900000004</v>
      </c>
      <c r="AP128" s="53">
        <v>12535.38222</v>
      </c>
      <c r="AQ128" s="53">
        <v>41.079170349999998</v>
      </c>
      <c r="AR128" s="54">
        <v>111896.99255565571</v>
      </c>
      <c r="AS128" s="53">
        <v>14341.7446925</v>
      </c>
      <c r="AT128" s="53">
        <v>8950.2675922051494</v>
      </c>
      <c r="AU128" s="53">
        <v>20136.197778000002</v>
      </c>
      <c r="AV128" s="53">
        <v>765.06399999999996</v>
      </c>
      <c r="AW128" s="53">
        <v>114.7664075</v>
      </c>
      <c r="AX128" s="53">
        <v>18788.68376</v>
      </c>
      <c r="AY128" s="53">
        <v>13892.68772</v>
      </c>
      <c r="AZ128" s="53">
        <v>1103.7884260000001</v>
      </c>
      <c r="BA128" s="53">
        <v>5315.3595109999997</v>
      </c>
      <c r="BB128" s="53">
        <v>454.50666569999999</v>
      </c>
      <c r="BC128" s="54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</row>
    <row r="129" spans="1:64" x14ac:dyDescent="0.3">
      <c r="A129" s="19">
        <v>42401</v>
      </c>
      <c r="B129" s="53">
        <v>76958.326124065003</v>
      </c>
      <c r="C129" s="53">
        <v>15977.517747861</v>
      </c>
      <c r="D129" s="53">
        <v>36897.028560125</v>
      </c>
      <c r="E129" s="54">
        <v>9759.6705227870007</v>
      </c>
      <c r="F129" s="53">
        <v>139592.54295483799</v>
      </c>
      <c r="G129" s="15">
        <v>23.87</v>
      </c>
      <c r="H129" s="9">
        <v>1682.73</v>
      </c>
      <c r="I129" s="56">
        <v>28.66</v>
      </c>
      <c r="J129" s="56">
        <v>762.53</v>
      </c>
      <c r="K129" s="56">
        <v>10.63</v>
      </c>
      <c r="L129" s="56">
        <v>185.4</v>
      </c>
      <c r="M129" s="56">
        <v>15.35</v>
      </c>
      <c r="N129" s="56">
        <v>356.74</v>
      </c>
      <c r="O129" s="56">
        <v>28.75</v>
      </c>
      <c r="P129" s="56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57">
        <v>6.36</v>
      </c>
      <c r="V129" s="57">
        <v>1285.6500000000001</v>
      </c>
      <c r="W129" s="57">
        <v>8.1300000000000008</v>
      </c>
      <c r="X129" s="56">
        <v>2456.0700000000002</v>
      </c>
      <c r="Y129" s="15">
        <v>1.67</v>
      </c>
      <c r="Z129" s="9">
        <v>949.07</v>
      </c>
      <c r="AA129" s="56">
        <v>1.43</v>
      </c>
      <c r="AB129" s="56">
        <v>653.97</v>
      </c>
      <c r="AC129" s="56">
        <v>2.19</v>
      </c>
      <c r="AD129" s="56">
        <v>295.10000000000002</v>
      </c>
      <c r="AE129" s="69">
        <v>3.8285425470190502</v>
      </c>
      <c r="AF129" s="68">
        <v>279.56239048100002</v>
      </c>
      <c r="AG129" s="53">
        <v>9881.9275404313303</v>
      </c>
      <c r="AH129" s="53">
        <v>5701.4727835682397</v>
      </c>
      <c r="AI129" s="53">
        <v>17604.643400000001</v>
      </c>
      <c r="AJ129" s="53">
        <v>5029.7100499999897</v>
      </c>
      <c r="AK129" s="54">
        <v>28335.82623356823</v>
      </c>
      <c r="AL129" s="53">
        <v>78229.577499999999</v>
      </c>
      <c r="AM129" s="53">
        <v>4105.1940000000004</v>
      </c>
      <c r="AN129" s="53">
        <v>12149.95685</v>
      </c>
      <c r="AO129" s="53">
        <v>670.17873359999999</v>
      </c>
      <c r="AP129" s="53">
        <v>11566.70931</v>
      </c>
      <c r="AQ129" s="53">
        <v>41.556288770000002</v>
      </c>
      <c r="AR129" s="54">
        <v>111882.46771839824</v>
      </c>
      <c r="AS129" s="53">
        <v>14397.719599</v>
      </c>
      <c r="AT129" s="53">
        <v>9670.4754860305693</v>
      </c>
      <c r="AU129" s="53">
        <v>20329.0288199229</v>
      </c>
      <c r="AV129" s="53">
        <v>1009.9829999999999</v>
      </c>
      <c r="AW129" s="53">
        <v>97.2685295</v>
      </c>
      <c r="AX129" s="53">
        <v>18862.7709</v>
      </c>
      <c r="AY129" s="53">
        <v>13972.887419999999</v>
      </c>
      <c r="AZ129" s="53">
        <v>1081.4973660000001</v>
      </c>
      <c r="BA129" s="53">
        <v>5593.2689300000002</v>
      </c>
      <c r="BB129" s="53">
        <v>459.00821639999998</v>
      </c>
      <c r="BC129" s="54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</row>
    <row r="130" spans="1:64" x14ac:dyDescent="0.3">
      <c r="A130" s="19">
        <v>42430</v>
      </c>
      <c r="B130" s="53">
        <v>76499.364536467998</v>
      </c>
      <c r="C130" s="53">
        <v>16125.045055675</v>
      </c>
      <c r="D130" s="53">
        <v>37249.332512706998</v>
      </c>
      <c r="E130" s="54">
        <v>9538.3571537509997</v>
      </c>
      <c r="F130" s="53">
        <v>139412.099258601</v>
      </c>
      <c r="G130" s="15">
        <v>22.69</v>
      </c>
      <c r="H130" s="9">
        <v>1871.4099999999999</v>
      </c>
      <c r="I130" s="56">
        <v>28.74</v>
      </c>
      <c r="J130" s="56">
        <v>759.06</v>
      </c>
      <c r="K130" s="56">
        <v>9.4700000000000006</v>
      </c>
      <c r="L130" s="56">
        <v>227.54</v>
      </c>
      <c r="M130" s="56">
        <v>14.01</v>
      </c>
      <c r="N130" s="56">
        <v>476.48</v>
      </c>
      <c r="O130" s="56">
        <v>28.93</v>
      </c>
      <c r="P130" s="56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57">
        <v>6.1</v>
      </c>
      <c r="V130" s="57">
        <v>1742.07</v>
      </c>
      <c r="W130" s="57">
        <v>8.5</v>
      </c>
      <c r="X130" s="56">
        <v>2467.48</v>
      </c>
      <c r="Y130" s="15">
        <v>1.85</v>
      </c>
      <c r="Z130" s="9">
        <v>872.64</v>
      </c>
      <c r="AA130" s="56">
        <v>1.6</v>
      </c>
      <c r="AB130" s="56">
        <v>594.62</v>
      </c>
      <c r="AC130" s="56">
        <v>2.37</v>
      </c>
      <c r="AD130" s="56">
        <v>278.02</v>
      </c>
      <c r="AE130" s="69">
        <v>3.80562225618633</v>
      </c>
      <c r="AF130" s="68">
        <v>364.03354854600002</v>
      </c>
      <c r="AG130" s="53">
        <v>9965.1087224409093</v>
      </c>
      <c r="AH130" s="53">
        <v>5684.2514632484599</v>
      </c>
      <c r="AI130" s="53">
        <v>17211.32185</v>
      </c>
      <c r="AJ130" s="53">
        <v>4636.5458999999901</v>
      </c>
      <c r="AK130" s="54">
        <v>27532.11921324845</v>
      </c>
      <c r="AL130" s="53">
        <v>79208.841</v>
      </c>
      <c r="AM130" s="53">
        <v>4144.058</v>
      </c>
      <c r="AN130" s="53">
        <v>12247.222949999999</v>
      </c>
      <c r="AO130" s="53">
        <v>686.49450969999998</v>
      </c>
      <c r="AP130" s="53">
        <v>11625.984399999999</v>
      </c>
      <c r="AQ130" s="53">
        <v>41.412825920000003</v>
      </c>
      <c r="AR130" s="54">
        <v>112151.33844702844</v>
      </c>
      <c r="AS130" s="53">
        <v>14441.962627499999</v>
      </c>
      <c r="AT130" s="53">
        <v>9194.7848527650403</v>
      </c>
      <c r="AU130" s="53">
        <v>20381.632668120899</v>
      </c>
      <c r="AV130" s="53">
        <v>746.73500000000001</v>
      </c>
      <c r="AW130" s="53">
        <v>109.08516</v>
      </c>
      <c r="AX130" s="53">
        <v>18927.66718</v>
      </c>
      <c r="AY130" s="53">
        <v>14274.35333</v>
      </c>
      <c r="AZ130" s="53">
        <v>1095.9497280000001</v>
      </c>
      <c r="BA130" s="53">
        <v>5907.991387</v>
      </c>
      <c r="BB130" s="53">
        <v>460.32269730000002</v>
      </c>
      <c r="BC130" s="54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</row>
    <row r="131" spans="1:64" x14ac:dyDescent="0.3">
      <c r="A131" s="19">
        <v>42461</v>
      </c>
      <c r="B131" s="53">
        <v>76906.614795008994</v>
      </c>
      <c r="C131" s="53">
        <v>16248.964051806</v>
      </c>
      <c r="D131" s="53">
        <v>37550.433239762999</v>
      </c>
      <c r="E131" s="54">
        <v>9445.9779717639994</v>
      </c>
      <c r="F131" s="53">
        <v>140151.99005834199</v>
      </c>
      <c r="G131" s="15">
        <v>23.31</v>
      </c>
      <c r="H131" s="9">
        <v>1752.0500000000002</v>
      </c>
      <c r="I131" s="56">
        <v>29.26</v>
      </c>
      <c r="J131" s="56">
        <v>752.51</v>
      </c>
      <c r="K131" s="56">
        <v>9.51</v>
      </c>
      <c r="L131" s="56">
        <v>202.11</v>
      </c>
      <c r="M131" s="56">
        <v>14.24</v>
      </c>
      <c r="N131" s="56">
        <v>417.4</v>
      </c>
      <c r="O131" s="56">
        <v>28.81</v>
      </c>
      <c r="P131" s="56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57">
        <v>5.92</v>
      </c>
      <c r="V131" s="57">
        <v>1971.86</v>
      </c>
      <c r="W131" s="57">
        <v>8.39</v>
      </c>
      <c r="X131" s="56">
        <v>2315.4699999999998</v>
      </c>
      <c r="Y131" s="15">
        <v>1.92</v>
      </c>
      <c r="Z131" s="9">
        <v>767.16000000000008</v>
      </c>
      <c r="AA131" s="56">
        <v>1.75</v>
      </c>
      <c r="AB131" s="56">
        <v>484.1</v>
      </c>
      <c r="AC131" s="56">
        <v>2.21</v>
      </c>
      <c r="AD131" s="56">
        <v>283.06</v>
      </c>
      <c r="AE131" s="69">
        <v>3.7853394200906099</v>
      </c>
      <c r="AF131" s="68">
        <v>332.63050138400001</v>
      </c>
      <c r="AG131" s="53">
        <v>9801.4026055606191</v>
      </c>
      <c r="AH131" s="53">
        <v>5656.8742472426202</v>
      </c>
      <c r="AI131" s="53">
        <v>17270.322800000002</v>
      </c>
      <c r="AJ131" s="53">
        <v>4664.528199999997</v>
      </c>
      <c r="AK131" s="54">
        <v>27591.725247242619</v>
      </c>
      <c r="AL131" s="53">
        <v>79718.096000000005</v>
      </c>
      <c r="AM131" s="53">
        <v>4186.9430000000002</v>
      </c>
      <c r="AN131" s="53">
        <v>13605.31746</v>
      </c>
      <c r="AO131" s="53">
        <v>704.67807349999998</v>
      </c>
      <c r="AP131" s="53">
        <v>12757.35482</v>
      </c>
      <c r="AQ131" s="53">
        <v>40.52140103</v>
      </c>
      <c r="AR131" s="54">
        <v>113008.88355971262</v>
      </c>
      <c r="AS131" s="53">
        <v>14473.503138</v>
      </c>
      <c r="AT131" s="53">
        <v>9374.6653267649508</v>
      </c>
      <c r="AU131" s="53">
        <v>20394.835619649501</v>
      </c>
      <c r="AV131" s="53">
        <v>342.71899999999999</v>
      </c>
      <c r="AW131" s="53">
        <v>133.0507935</v>
      </c>
      <c r="AX131" s="53">
        <v>18951.63335</v>
      </c>
      <c r="AY131" s="53">
        <v>14497.180770000001</v>
      </c>
      <c r="AZ131" s="53">
        <v>1108.7892649999999</v>
      </c>
      <c r="BA131" s="53">
        <v>6195.5822420000004</v>
      </c>
      <c r="BB131" s="53">
        <v>457.4293381</v>
      </c>
      <c r="BC131" s="54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</row>
    <row r="132" spans="1:64" x14ac:dyDescent="0.3">
      <c r="A132" s="19">
        <v>42491</v>
      </c>
      <c r="B132" s="53">
        <v>77802.407115480004</v>
      </c>
      <c r="C132" s="53">
        <v>16284.822163991999</v>
      </c>
      <c r="D132" s="53">
        <v>37851.386379151001</v>
      </c>
      <c r="E132" s="54">
        <v>10030.673714676001</v>
      </c>
      <c r="F132" s="53">
        <v>141969.28937329899</v>
      </c>
      <c r="G132" s="15">
        <v>22.87</v>
      </c>
      <c r="H132" s="9">
        <v>1784.19</v>
      </c>
      <c r="I132" s="56">
        <v>28.62</v>
      </c>
      <c r="J132" s="56">
        <v>743.35</v>
      </c>
      <c r="K132" s="56">
        <v>9.7200000000000006</v>
      </c>
      <c r="L132" s="56">
        <v>205.75</v>
      </c>
      <c r="M132" s="56">
        <v>14.25</v>
      </c>
      <c r="N132" s="56">
        <v>438.41</v>
      </c>
      <c r="O132" s="56">
        <v>28.44</v>
      </c>
      <c r="P132" s="56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57">
        <v>5.77</v>
      </c>
      <c r="V132" s="57">
        <v>2049.0300000000002</v>
      </c>
      <c r="W132" s="57">
        <v>8.66</v>
      </c>
      <c r="X132" s="56">
        <v>2095.0300000000002</v>
      </c>
      <c r="Y132" s="15">
        <v>1.63</v>
      </c>
      <c r="Z132" s="9">
        <v>1023.67</v>
      </c>
      <c r="AA132" s="56">
        <v>1.38</v>
      </c>
      <c r="AB132" s="56">
        <v>744.52</v>
      </c>
      <c r="AC132" s="56">
        <v>2.2999999999999998</v>
      </c>
      <c r="AD132" s="56">
        <v>279.14999999999998</v>
      </c>
      <c r="AE132" s="69">
        <v>3.7880666525968398</v>
      </c>
      <c r="AF132" s="68">
        <v>342.95375438600001</v>
      </c>
      <c r="AG132" s="53">
        <v>9947.1752769589493</v>
      </c>
      <c r="AH132" s="53">
        <v>5714.1363962784098</v>
      </c>
      <c r="AI132" s="53">
        <v>17509.4827</v>
      </c>
      <c r="AJ132" s="53">
        <v>4364.4738999999963</v>
      </c>
      <c r="AK132" s="54">
        <v>27588.092996278407</v>
      </c>
      <c r="AL132" s="53">
        <v>79905.5435</v>
      </c>
      <c r="AM132" s="53">
        <v>4241.5360000000001</v>
      </c>
      <c r="AN132" s="53">
        <v>13940.3292102985</v>
      </c>
      <c r="AO132" s="53">
        <v>707.94291039858501</v>
      </c>
      <c r="AP132" s="53">
        <v>13117.705812668701</v>
      </c>
      <c r="AQ132" s="53">
        <v>40.810685355903999</v>
      </c>
      <c r="AR132" s="54">
        <v>113224.92811895086</v>
      </c>
      <c r="AS132" s="53">
        <v>14918.0996325</v>
      </c>
      <c r="AT132" s="53">
        <v>10118.8386822866</v>
      </c>
      <c r="AU132" s="53">
        <v>21591.540456035</v>
      </c>
      <c r="AV132" s="53">
        <v>342.09399999999999</v>
      </c>
      <c r="AW132" s="53">
        <v>162.50879850000001</v>
      </c>
      <c r="AX132" s="53">
        <v>18977.749526</v>
      </c>
      <c r="AY132" s="53">
        <v>14864.778251714801</v>
      </c>
      <c r="AZ132" s="53">
        <v>1121.1673025</v>
      </c>
      <c r="BA132" s="53">
        <v>6434.2363983444402</v>
      </c>
      <c r="BB132" s="53">
        <v>459.78323666270398</v>
      </c>
      <c r="BC132" s="54">
        <v>188427.68513348012</v>
      </c>
      <c r="BD132" s="61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</row>
    <row r="133" spans="1:64" x14ac:dyDescent="0.3">
      <c r="A133" s="19">
        <v>42522</v>
      </c>
      <c r="B133" s="53">
        <v>77961.404005531993</v>
      </c>
      <c r="C133" s="53">
        <v>16355.817266964001</v>
      </c>
      <c r="D133" s="53">
        <v>38123.102714232002</v>
      </c>
      <c r="E133" s="54">
        <v>9538.0480151480006</v>
      </c>
      <c r="F133" s="53">
        <v>141978.37200187601</v>
      </c>
      <c r="G133" s="15">
        <v>23.12</v>
      </c>
      <c r="H133" s="9">
        <v>1708.6100000000001</v>
      </c>
      <c r="I133" s="56">
        <v>28.56</v>
      </c>
      <c r="J133" s="56">
        <v>738.11</v>
      </c>
      <c r="K133" s="56">
        <v>10.68</v>
      </c>
      <c r="L133" s="56">
        <v>184.67</v>
      </c>
      <c r="M133" s="56">
        <v>14.22</v>
      </c>
      <c r="N133" s="56">
        <v>417.59</v>
      </c>
      <c r="O133" s="56">
        <v>28.57</v>
      </c>
      <c r="P133" s="56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57">
        <v>5.78</v>
      </c>
      <c r="V133" s="57">
        <v>2020.83</v>
      </c>
      <c r="W133" s="57">
        <v>7.93</v>
      </c>
      <c r="X133" s="56">
        <v>2403.0700000000002</v>
      </c>
      <c r="Y133" s="15">
        <v>1.7</v>
      </c>
      <c r="Z133" s="9">
        <v>1097.93</v>
      </c>
      <c r="AA133" s="56">
        <v>1.46</v>
      </c>
      <c r="AB133" s="56">
        <v>805.08</v>
      </c>
      <c r="AC133" s="56">
        <v>2.37</v>
      </c>
      <c r="AD133" s="56">
        <v>292.85000000000002</v>
      </c>
      <c r="AE133" s="69">
        <v>3.7565380192537399</v>
      </c>
      <c r="AF133" s="68">
        <v>303.99873777699997</v>
      </c>
      <c r="AG133" s="53">
        <v>9880.8755566910495</v>
      </c>
      <c r="AH133" s="53">
        <v>5756.1795162430999</v>
      </c>
      <c r="AI133" s="53">
        <v>17257.402300000002</v>
      </c>
      <c r="AJ133" s="53">
        <v>4774.1586499999985</v>
      </c>
      <c r="AK133" s="54">
        <v>27787.7404662431</v>
      </c>
      <c r="AL133" s="53">
        <v>80733.001499999984</v>
      </c>
      <c r="AM133" s="53">
        <v>4300.3339999999998</v>
      </c>
      <c r="AN133" s="53">
        <v>12817.67851</v>
      </c>
      <c r="AO133" s="53">
        <v>718.90764809999996</v>
      </c>
      <c r="AP133" s="53">
        <v>12283.719880000001</v>
      </c>
      <c r="AQ133" s="53">
        <v>43.107267999999998</v>
      </c>
      <c r="AR133" s="54">
        <v>114030.83497634307</v>
      </c>
      <c r="AS133" s="53">
        <v>15262.8713795</v>
      </c>
      <c r="AT133" s="53">
        <v>9876.9883765788109</v>
      </c>
      <c r="AU133" s="53">
        <v>22661.2930654343</v>
      </c>
      <c r="AV133" s="53">
        <v>213.357</v>
      </c>
      <c r="AW133" s="53">
        <v>184.41607999999999</v>
      </c>
      <c r="AX133" s="53">
        <v>18953.416089999999</v>
      </c>
      <c r="AY133" s="53">
        <v>15215.961719999999</v>
      </c>
      <c r="AZ133" s="53">
        <v>1118.944068</v>
      </c>
      <c r="BA133" s="53">
        <v>6544.965811</v>
      </c>
      <c r="BB133" s="53">
        <v>454.97735069999999</v>
      </c>
      <c r="BC133" s="54">
        <v>190518.13959415618</v>
      </c>
      <c r="BD133" s="61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</row>
    <row r="134" spans="1:64" x14ac:dyDescent="0.3">
      <c r="A134" s="19">
        <v>42552</v>
      </c>
      <c r="B134" s="53">
        <v>78720.046517267998</v>
      </c>
      <c r="C134" s="53">
        <v>16461.591123118</v>
      </c>
      <c r="D134" s="53">
        <v>38388.822575414997</v>
      </c>
      <c r="E134" s="54">
        <v>9648.7796204610004</v>
      </c>
      <c r="F134" s="53">
        <v>143219.23983626199</v>
      </c>
      <c r="G134" s="15">
        <v>23.19</v>
      </c>
      <c r="H134" s="9">
        <v>1733.04</v>
      </c>
      <c r="I134" s="56">
        <v>28.34</v>
      </c>
      <c r="J134" s="56">
        <v>750.04</v>
      </c>
      <c r="K134" s="56">
        <v>10.8</v>
      </c>
      <c r="L134" s="56">
        <v>181.35</v>
      </c>
      <c r="M134" s="56">
        <v>14.58</v>
      </c>
      <c r="N134" s="56">
        <v>423.51</v>
      </c>
      <c r="O134" s="56">
        <v>28.57</v>
      </c>
      <c r="P134" s="56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57">
        <v>5.68</v>
      </c>
      <c r="V134" s="57">
        <v>1973.32</v>
      </c>
      <c r="W134" s="57">
        <v>7.17</v>
      </c>
      <c r="X134" s="56">
        <v>3486.35</v>
      </c>
      <c r="Y134" s="15">
        <v>1.7</v>
      </c>
      <c r="Z134" s="9">
        <v>826.14</v>
      </c>
      <c r="AA134" s="56">
        <v>1.42</v>
      </c>
      <c r="AB134" s="56">
        <v>525.49</v>
      </c>
      <c r="AC134" s="56">
        <v>2.2000000000000002</v>
      </c>
      <c r="AD134" s="56">
        <v>300.64999999999998</v>
      </c>
      <c r="AE134" s="69">
        <v>3.7261514037301402</v>
      </c>
      <c r="AF134" s="68">
        <v>309.58498542900003</v>
      </c>
      <c r="AG134" s="53">
        <v>9808.7217348792401</v>
      </c>
      <c r="AH134" s="53">
        <v>5755.0909127799096</v>
      </c>
      <c r="AI134" s="53">
        <v>16907.030850000003</v>
      </c>
      <c r="AJ134" s="53">
        <v>4622.6599500000011</v>
      </c>
      <c r="AK134" s="54">
        <v>27284.781712779914</v>
      </c>
      <c r="AL134" s="53">
        <v>81044.462499999994</v>
      </c>
      <c r="AM134" s="53">
        <v>4329.2160000000003</v>
      </c>
      <c r="AN134" s="53">
        <v>12863.658020000001</v>
      </c>
      <c r="AO134" s="53">
        <v>755.74022260000004</v>
      </c>
      <c r="AP134" s="53">
        <v>12199.03362</v>
      </c>
      <c r="AQ134" s="53">
        <v>45.322600170000001</v>
      </c>
      <c r="AR134" s="54">
        <v>114033.50223520992</v>
      </c>
      <c r="AS134" s="53">
        <v>15158.081257</v>
      </c>
      <c r="AT134" s="53">
        <v>10806.005350952601</v>
      </c>
      <c r="AU134" s="53">
        <v>23846.577402094299</v>
      </c>
      <c r="AV134" s="53">
        <v>212.46600000000001</v>
      </c>
      <c r="AW134" s="53">
        <v>209.31874400000001</v>
      </c>
      <c r="AX134" s="53">
        <v>18888.662260000001</v>
      </c>
      <c r="AY134" s="53">
        <v>15535.06827</v>
      </c>
      <c r="AZ134" s="53">
        <v>1116.716308</v>
      </c>
      <c r="BA134" s="53">
        <v>6816.8005309999999</v>
      </c>
      <c r="BB134" s="53">
        <v>451.77433459999997</v>
      </c>
      <c r="BC134" s="54">
        <v>192537.82296165681</v>
      </c>
      <c r="BD134" s="61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</row>
    <row r="135" spans="1:64" x14ac:dyDescent="0.3">
      <c r="A135" s="19">
        <v>42583</v>
      </c>
      <c r="B135" s="53">
        <v>79253.891326786994</v>
      </c>
      <c r="C135" s="53">
        <v>16600.657251731998</v>
      </c>
      <c r="D135" s="53">
        <v>38668.373802643</v>
      </c>
      <c r="E135" s="54">
        <v>9761.2920437800003</v>
      </c>
      <c r="F135" s="53">
        <v>144284.21442494201</v>
      </c>
      <c r="G135" s="15">
        <v>22.78</v>
      </c>
      <c r="H135" s="9">
        <v>1859.21</v>
      </c>
      <c r="I135" s="56">
        <v>28.22</v>
      </c>
      <c r="J135" s="56">
        <v>760.42</v>
      </c>
      <c r="K135" s="56">
        <v>10.67</v>
      </c>
      <c r="L135" s="56">
        <v>208.62</v>
      </c>
      <c r="M135" s="56">
        <v>14.38</v>
      </c>
      <c r="N135" s="56">
        <v>475.16</v>
      </c>
      <c r="O135" s="56">
        <v>28.51</v>
      </c>
      <c r="P135" s="56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57">
        <v>5.79</v>
      </c>
      <c r="V135" s="57">
        <v>1724.27</v>
      </c>
      <c r="W135" s="57">
        <v>6.96</v>
      </c>
      <c r="X135" s="56">
        <v>3408.37</v>
      </c>
      <c r="Y135" s="15">
        <v>1.66</v>
      </c>
      <c r="Z135" s="9">
        <v>1018.43</v>
      </c>
      <c r="AA135" s="56">
        <v>1.28</v>
      </c>
      <c r="AB135" s="56">
        <v>698.05</v>
      </c>
      <c r="AC135" s="56">
        <v>2.48</v>
      </c>
      <c r="AD135" s="56">
        <v>320.38</v>
      </c>
      <c r="AE135" s="69">
        <v>3.7205523920438099</v>
      </c>
      <c r="AF135" s="68">
        <v>336.83429510600001</v>
      </c>
      <c r="AG135" s="53">
        <v>9868.4722277245</v>
      </c>
      <c r="AH135" s="53">
        <v>5710.0370863707303</v>
      </c>
      <c r="AI135" s="53">
        <v>16768.1348</v>
      </c>
      <c r="AJ135" s="53">
        <v>4489.7027999999973</v>
      </c>
      <c r="AK135" s="54">
        <v>26967.874686370727</v>
      </c>
      <c r="AL135" s="53">
        <v>81457.95199999999</v>
      </c>
      <c r="AM135" s="53">
        <v>4355.6580000000004</v>
      </c>
      <c r="AN135" s="53">
        <v>12799.4337485824</v>
      </c>
      <c r="AO135" s="53">
        <v>779.53350062107495</v>
      </c>
      <c r="AP135" s="53">
        <v>12111.3437303105</v>
      </c>
      <c r="AQ135" s="53">
        <v>42.009706251777601</v>
      </c>
      <c r="AR135" s="54">
        <v>114207.0984990119</v>
      </c>
      <c r="AS135" s="53">
        <v>15190.6653585</v>
      </c>
      <c r="AT135" s="53">
        <v>10694.3358299311</v>
      </c>
      <c r="AU135" s="53">
        <v>25208.8234848789</v>
      </c>
      <c r="AV135" s="53">
        <v>457.54091376500003</v>
      </c>
      <c r="AW135" s="53">
        <v>236.53795299999999</v>
      </c>
      <c r="AX135" s="53">
        <v>19059.288337999998</v>
      </c>
      <c r="AY135" s="53">
        <v>16146.1484360594</v>
      </c>
      <c r="AZ135" s="53">
        <v>1135.1431869999999</v>
      </c>
      <c r="BA135" s="53">
        <v>7174.88105182651</v>
      </c>
      <c r="BB135" s="53">
        <v>461.66024385006102</v>
      </c>
      <c r="BC135" s="54">
        <v>194699.04070446975</v>
      </c>
      <c r="BD135" s="61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</row>
    <row r="136" spans="1:64" x14ac:dyDescent="0.3">
      <c r="A136" s="19">
        <v>42614</v>
      </c>
      <c r="B136" s="53">
        <v>78914.83738646</v>
      </c>
      <c r="C136" s="53">
        <v>16693.438580870999</v>
      </c>
      <c r="D136" s="53">
        <v>38877.240056854003</v>
      </c>
      <c r="E136" s="54">
        <v>9590.4435772640009</v>
      </c>
      <c r="F136" s="53">
        <v>144075.95960144899</v>
      </c>
      <c r="G136" s="15">
        <v>23.16</v>
      </c>
      <c r="H136" s="9">
        <v>1757.7800000000002</v>
      </c>
      <c r="I136" s="56">
        <v>28.28</v>
      </c>
      <c r="J136" s="56">
        <v>766.47</v>
      </c>
      <c r="K136" s="56">
        <v>10.67</v>
      </c>
      <c r="L136" s="56">
        <v>182.21</v>
      </c>
      <c r="M136" s="56">
        <v>14.35</v>
      </c>
      <c r="N136" s="56">
        <v>416.1</v>
      </c>
      <c r="O136" s="56">
        <v>28.28</v>
      </c>
      <c r="P136" s="56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57">
        <v>5.86</v>
      </c>
      <c r="V136" s="57">
        <v>1638.01</v>
      </c>
      <c r="W136" s="57">
        <v>7.12</v>
      </c>
      <c r="X136" s="56">
        <v>2839.72</v>
      </c>
      <c r="Y136" s="15">
        <v>1.79</v>
      </c>
      <c r="Z136" s="9">
        <v>928.03</v>
      </c>
      <c r="AA136" s="56">
        <v>1.42</v>
      </c>
      <c r="AB136" s="56">
        <v>609.74</v>
      </c>
      <c r="AC136" s="56">
        <v>2.5</v>
      </c>
      <c r="AD136" s="56">
        <v>318.29000000000002</v>
      </c>
      <c r="AE136" s="69">
        <v>3.6637135539514301</v>
      </c>
      <c r="AF136" s="68">
        <v>321.32033868899998</v>
      </c>
      <c r="AG136" s="53">
        <v>9852.8470752499106</v>
      </c>
      <c r="AH136" s="53">
        <v>5858.2271978437102</v>
      </c>
      <c r="AI136" s="53">
        <v>16724.228900000002</v>
      </c>
      <c r="AJ136" s="53">
        <v>4662.8067000000001</v>
      </c>
      <c r="AK136" s="54">
        <v>27245.262797843712</v>
      </c>
      <c r="AL136" s="53">
        <v>82580.369577953999</v>
      </c>
      <c r="AM136" s="53">
        <v>4383.0230000000001</v>
      </c>
      <c r="AN136" s="53">
        <v>13719.8684472614</v>
      </c>
      <c r="AO136" s="53">
        <v>779.45221536756003</v>
      </c>
      <c r="AP136" s="53">
        <v>12980.452659640699</v>
      </c>
      <c r="AQ136" s="53">
        <v>41.453538258400698</v>
      </c>
      <c r="AR136" s="54">
        <v>115686.06984052758</v>
      </c>
      <c r="AS136" s="53">
        <v>14986.542566</v>
      </c>
      <c r="AT136" s="53">
        <v>10307.508470361199</v>
      </c>
      <c r="AU136" s="53">
        <v>25832.688168343098</v>
      </c>
      <c r="AV136" s="53">
        <v>224.08799999999999</v>
      </c>
      <c r="AW136" s="53">
        <v>249.881426</v>
      </c>
      <c r="AX136" s="53">
        <v>19335.485588</v>
      </c>
      <c r="AY136" s="53">
        <v>16755.274847041499</v>
      </c>
      <c r="AZ136" s="53">
        <v>1146.323257</v>
      </c>
      <c r="BA136" s="53">
        <v>7553.8007145470901</v>
      </c>
      <c r="BB136" s="53">
        <v>470.62934776791298</v>
      </c>
      <c r="BC136" s="54">
        <v>196499.43210095839</v>
      </c>
      <c r="BD136" s="61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</row>
    <row r="137" spans="1:64" x14ac:dyDescent="0.3">
      <c r="A137" s="19">
        <v>42644</v>
      </c>
      <c r="B137" s="53">
        <v>79154.545197811007</v>
      </c>
      <c r="C137" s="53">
        <v>16802.979339123001</v>
      </c>
      <c r="D137" s="53">
        <v>39065.738542318999</v>
      </c>
      <c r="E137" s="54">
        <v>9127.3472673039996</v>
      </c>
      <c r="F137" s="53">
        <v>144150.61034655699</v>
      </c>
      <c r="G137" s="15">
        <v>23.2</v>
      </c>
      <c r="H137" s="9">
        <v>1725.02</v>
      </c>
      <c r="I137" s="56">
        <v>28.13</v>
      </c>
      <c r="J137" s="56">
        <v>753.02</v>
      </c>
      <c r="K137" s="56">
        <v>10.77</v>
      </c>
      <c r="L137" s="56">
        <v>179.27</v>
      </c>
      <c r="M137" s="56">
        <v>14.61</v>
      </c>
      <c r="N137" s="56">
        <v>398.58</v>
      </c>
      <c r="O137" s="56">
        <v>28.11</v>
      </c>
      <c r="P137" s="56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57">
        <v>5.62</v>
      </c>
      <c r="V137" s="57">
        <v>1831.96</v>
      </c>
      <c r="W137" s="57">
        <v>9.27</v>
      </c>
      <c r="X137" s="56">
        <v>1773.85</v>
      </c>
      <c r="Y137" s="15">
        <v>1.96</v>
      </c>
      <c r="Z137" s="9">
        <v>836.86999999999989</v>
      </c>
      <c r="AA137" s="56">
        <v>1.66</v>
      </c>
      <c r="AB137" s="56">
        <v>542.04</v>
      </c>
      <c r="AC137" s="56">
        <v>2.52</v>
      </c>
      <c r="AD137" s="56">
        <v>294.83</v>
      </c>
      <c r="AE137" s="69">
        <v>3.55804410875675</v>
      </c>
      <c r="AF137" s="68">
        <v>268.87443181999998</v>
      </c>
      <c r="AG137" s="53">
        <v>9983.2131515082092</v>
      </c>
      <c r="AH137" s="53">
        <v>5845.6422270353696</v>
      </c>
      <c r="AI137" s="53">
        <v>16680.6456</v>
      </c>
      <c r="AJ137" s="53">
        <v>4593.7765499999941</v>
      </c>
      <c r="AK137" s="54">
        <v>27120.064377035364</v>
      </c>
      <c r="AL137" s="53">
        <v>83881.743577953996</v>
      </c>
      <c r="AM137" s="53">
        <v>4408.9930000000004</v>
      </c>
      <c r="AN137" s="53">
        <v>14932.281829394</v>
      </c>
      <c r="AO137" s="53">
        <v>714.061697280261</v>
      </c>
      <c r="AP137" s="53">
        <v>14195.5553594051</v>
      </c>
      <c r="AQ137" s="53">
        <v>44.566229355069297</v>
      </c>
      <c r="AR137" s="54">
        <v>116817.02289290346</v>
      </c>
      <c r="AS137" s="53">
        <v>14724.72900179</v>
      </c>
      <c r="AT137" s="53">
        <v>10134.486311193201</v>
      </c>
      <c r="AU137" s="53">
        <v>26046.346131699502</v>
      </c>
      <c r="AV137" s="53">
        <v>269.024</v>
      </c>
      <c r="AW137" s="53">
        <v>258.45306649999998</v>
      </c>
      <c r="AX137" s="53">
        <v>19499.248017499998</v>
      </c>
      <c r="AY137" s="53">
        <v>16696.196750022998</v>
      </c>
      <c r="AZ137" s="53">
        <v>1145.9635685000001</v>
      </c>
      <c r="BA137" s="53">
        <v>7527.9049525280097</v>
      </c>
      <c r="BB137" s="53">
        <v>472.87777264591301</v>
      </c>
      <c r="BC137" s="54">
        <v>197590.68701493525</v>
      </c>
      <c r="BD137" s="61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</row>
    <row r="138" spans="1:64" x14ac:dyDescent="0.3">
      <c r="A138" s="19">
        <v>42675</v>
      </c>
      <c r="B138" s="53">
        <v>80074.996937471995</v>
      </c>
      <c r="C138" s="53">
        <v>16996.719014676</v>
      </c>
      <c r="D138" s="53">
        <v>39397.552243578997</v>
      </c>
      <c r="E138" s="54">
        <v>9456.596282556</v>
      </c>
      <c r="F138" s="53">
        <v>145925.86447828298</v>
      </c>
      <c r="G138" s="15">
        <v>22.64</v>
      </c>
      <c r="H138" s="9">
        <v>1899.59</v>
      </c>
      <c r="I138" s="56">
        <v>28.18</v>
      </c>
      <c r="J138" s="56">
        <v>768.07</v>
      </c>
      <c r="K138" s="56">
        <v>9.82</v>
      </c>
      <c r="L138" s="56">
        <v>235.93</v>
      </c>
      <c r="M138" s="56">
        <v>14.73</v>
      </c>
      <c r="N138" s="56">
        <v>462.46</v>
      </c>
      <c r="O138" s="56">
        <v>28.25</v>
      </c>
      <c r="P138" s="56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57">
        <v>5.61</v>
      </c>
      <c r="V138" s="57">
        <v>2044.92</v>
      </c>
      <c r="W138" s="57">
        <v>8.92</v>
      </c>
      <c r="X138" s="56">
        <v>2234.41</v>
      </c>
      <c r="Y138" s="15">
        <v>1.84</v>
      </c>
      <c r="Z138" s="9">
        <v>1005.78</v>
      </c>
      <c r="AA138" s="56">
        <v>1.59</v>
      </c>
      <c r="AB138" s="56">
        <v>666.8</v>
      </c>
      <c r="AC138" s="56">
        <v>2.34</v>
      </c>
      <c r="AD138" s="56">
        <v>338.98</v>
      </c>
      <c r="AE138" s="69">
        <v>3.5103017051701402</v>
      </c>
      <c r="AF138" s="68">
        <v>367.31783575100002</v>
      </c>
      <c r="AG138" s="53">
        <v>10033.1009913423</v>
      </c>
      <c r="AH138" s="53">
        <v>5857.3670630084298</v>
      </c>
      <c r="AI138" s="53">
        <v>17129.491299999998</v>
      </c>
      <c r="AJ138" s="53">
        <v>4884.0195000000031</v>
      </c>
      <c r="AK138" s="54">
        <v>27870.877863008431</v>
      </c>
      <c r="AL138" s="53">
        <v>83894.161500000002</v>
      </c>
      <c r="AM138" s="53">
        <v>4411.9790000000003</v>
      </c>
      <c r="AN138" s="53">
        <v>14338.4840612637</v>
      </c>
      <c r="AO138" s="53">
        <v>716.10955120630001</v>
      </c>
      <c r="AP138" s="53">
        <v>13789.623230110299</v>
      </c>
      <c r="AQ138" s="53">
        <v>41.640377745260601</v>
      </c>
      <c r="AR138" s="54">
        <v>117400.34836762288</v>
      </c>
      <c r="AS138" s="53">
        <v>14913.627077790001</v>
      </c>
      <c r="AT138" s="53">
        <v>9458.1826302978607</v>
      </c>
      <c r="AU138" s="53">
        <v>26563.2745059236</v>
      </c>
      <c r="AV138" s="53">
        <v>396.18</v>
      </c>
      <c r="AW138" s="53">
        <v>267.51205199999998</v>
      </c>
      <c r="AX138" s="53">
        <v>19661.686916999999</v>
      </c>
      <c r="AY138" s="53">
        <v>15509.995611123601</v>
      </c>
      <c r="AZ138" s="53">
        <v>1131.835822</v>
      </c>
      <c r="BA138" s="53">
        <v>6710.6003165607099</v>
      </c>
      <c r="BB138" s="53">
        <v>460.70649527811003</v>
      </c>
      <c r="BC138" s="54">
        <v>198131.3361719191</v>
      </c>
      <c r="BD138" s="61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</row>
    <row r="139" spans="1:64" x14ac:dyDescent="0.3">
      <c r="A139" s="19">
        <v>42705</v>
      </c>
      <c r="B139" s="53">
        <v>80383.104211850994</v>
      </c>
      <c r="C139" s="53">
        <v>17084.008469427001</v>
      </c>
      <c r="D139" s="53">
        <v>39818.562348191997</v>
      </c>
      <c r="E139" s="54">
        <v>8922.0412640150007</v>
      </c>
      <c r="F139" s="53">
        <v>146207.71629348499</v>
      </c>
      <c r="G139" s="15">
        <v>22.38</v>
      </c>
      <c r="H139" s="9">
        <v>1942.87</v>
      </c>
      <c r="I139" s="56">
        <v>28.01</v>
      </c>
      <c r="J139" s="56">
        <v>804.31</v>
      </c>
      <c r="K139" s="56">
        <v>7.86</v>
      </c>
      <c r="L139" s="56">
        <v>247.37</v>
      </c>
      <c r="M139" s="56">
        <v>14.58</v>
      </c>
      <c r="N139" s="56">
        <v>444.28</v>
      </c>
      <c r="O139" s="56">
        <v>28.03</v>
      </c>
      <c r="P139" s="56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57">
        <v>5.53</v>
      </c>
      <c r="V139" s="57">
        <v>2614.7399999999998</v>
      </c>
      <c r="W139" s="57">
        <v>9.66</v>
      </c>
      <c r="X139" s="56">
        <v>2231.7399999999998</v>
      </c>
      <c r="Y139" s="15">
        <v>2.35</v>
      </c>
      <c r="Z139" s="9">
        <v>993.63</v>
      </c>
      <c r="AA139" s="56">
        <v>2.2000000000000002</v>
      </c>
      <c r="AB139" s="56">
        <v>655.98</v>
      </c>
      <c r="AC139" s="56">
        <v>2.63</v>
      </c>
      <c r="AD139" s="56">
        <v>337.65</v>
      </c>
      <c r="AE139" s="69">
        <v>3.58876586633213</v>
      </c>
      <c r="AF139" s="68">
        <v>422.20430343999999</v>
      </c>
      <c r="AG139" s="53">
        <v>10171.736232523857</v>
      </c>
      <c r="AH139" s="53">
        <v>6057.6641408510504</v>
      </c>
      <c r="AI139" s="53">
        <v>18025.413349999999</v>
      </c>
      <c r="AJ139" s="53">
        <v>5286.8967999999959</v>
      </c>
      <c r="AK139" s="54">
        <v>29369.974290851045</v>
      </c>
      <c r="AL139" s="53">
        <v>83646.736499999999</v>
      </c>
      <c r="AM139" s="53">
        <v>4396.4669999999996</v>
      </c>
      <c r="AN139" s="53">
        <v>15085.2653404801</v>
      </c>
      <c r="AO139" s="53">
        <v>744.08903853425204</v>
      </c>
      <c r="AP139" s="53">
        <v>14344.530908865099</v>
      </c>
      <c r="AQ139" s="53">
        <v>48.741324558633401</v>
      </c>
      <c r="AR139" s="54">
        <v>118849.25993644165</v>
      </c>
      <c r="AS139" s="53">
        <v>14588.906704499999</v>
      </c>
      <c r="AT139" s="53">
        <v>8249.4013074400991</v>
      </c>
      <c r="AU139" s="53">
        <v>26652.133957009799</v>
      </c>
      <c r="AV139" s="53">
        <v>541.28099999999995</v>
      </c>
      <c r="AW139" s="53">
        <v>279.31360100000001</v>
      </c>
      <c r="AX139" s="53">
        <v>20247.366212000001</v>
      </c>
      <c r="AY139" s="53">
        <v>15690.655199193799</v>
      </c>
      <c r="AZ139" s="53">
        <v>1120.3563569999999</v>
      </c>
      <c r="BA139" s="53">
        <v>6883.4293189172904</v>
      </c>
      <c r="BB139" s="53">
        <v>466.00719819142</v>
      </c>
      <c r="BC139" s="54">
        <v>198869.23775747663</v>
      </c>
      <c r="BD139" s="61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</row>
    <row r="140" spans="1:64" x14ac:dyDescent="0.3">
      <c r="A140" s="20">
        <v>42736</v>
      </c>
      <c r="B140" s="53">
        <v>79954.534321475003</v>
      </c>
      <c r="C140" s="53">
        <v>17174.982062341001</v>
      </c>
      <c r="D140" s="53">
        <v>39981.129413426999</v>
      </c>
      <c r="E140" s="54">
        <v>8837.8030842579992</v>
      </c>
      <c r="F140" s="53">
        <v>145948.44888150101</v>
      </c>
      <c r="G140" s="15">
        <v>23.04</v>
      </c>
      <c r="H140" s="9">
        <v>1830.16</v>
      </c>
      <c r="I140" s="56">
        <v>27.9</v>
      </c>
      <c r="J140" s="56">
        <v>817.04</v>
      </c>
      <c r="K140" s="56">
        <v>8.51</v>
      </c>
      <c r="L140" s="56">
        <v>221.41</v>
      </c>
      <c r="M140" s="56">
        <v>15.27</v>
      </c>
      <c r="N140" s="56">
        <v>377.75</v>
      </c>
      <c r="O140" s="56">
        <v>28.3</v>
      </c>
      <c r="P140" s="56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57">
        <v>5.51</v>
      </c>
      <c r="V140" s="57">
        <v>1931.07</v>
      </c>
      <c r="W140" s="57">
        <v>9.76</v>
      </c>
      <c r="X140" s="56">
        <v>1913.38</v>
      </c>
      <c r="Y140" s="15">
        <v>2.21</v>
      </c>
      <c r="Z140" s="9">
        <v>845.22</v>
      </c>
      <c r="AA140" s="56">
        <v>2.14</v>
      </c>
      <c r="AB140" s="56">
        <v>442.16</v>
      </c>
      <c r="AC140" s="56">
        <v>2.29</v>
      </c>
      <c r="AD140" s="56">
        <v>403.06</v>
      </c>
      <c r="AE140" s="69">
        <v>3.61618699249872</v>
      </c>
      <c r="AF140" s="68">
        <v>312.71770049200001</v>
      </c>
      <c r="AG140" s="53">
        <v>10241.672251489334</v>
      </c>
      <c r="AH140" s="53">
        <v>6020.2464738023336</v>
      </c>
      <c r="AI140" s="53">
        <v>18252.032738019483</v>
      </c>
      <c r="AJ140" s="53">
        <v>5241.5458619805177</v>
      </c>
      <c r="AK140" s="54">
        <v>29513.825073802334</v>
      </c>
      <c r="AL140" s="53">
        <v>81901.430470934196</v>
      </c>
      <c r="AM140" s="53">
        <v>4389.2140258490954</v>
      </c>
      <c r="AN140" s="53">
        <v>14143.9196060588</v>
      </c>
      <c r="AO140" s="53">
        <v>772.02751926712597</v>
      </c>
      <c r="AP140" s="53">
        <v>13529.003918152301</v>
      </c>
      <c r="AQ140" s="53">
        <v>45.6256622793167</v>
      </c>
      <c r="AR140" s="54">
        <v>117145.78711547994</v>
      </c>
      <c r="AS140" s="53">
        <v>16706.411241193</v>
      </c>
      <c r="AT140" s="53">
        <v>8019.0994767787897</v>
      </c>
      <c r="AU140" s="53">
        <v>27114.958775679999</v>
      </c>
      <c r="AV140" s="53">
        <v>209.054</v>
      </c>
      <c r="AW140" s="53">
        <v>285.39767499999999</v>
      </c>
      <c r="AX140" s="53">
        <v>20470.906020999999</v>
      </c>
      <c r="AY140" s="53">
        <v>15936.9109901314</v>
      </c>
      <c r="AZ140" s="53">
        <v>1123.6116890000001</v>
      </c>
      <c r="BA140" s="53">
        <v>6989.96411712801</v>
      </c>
      <c r="BB140" s="53">
        <v>465.81602363417301</v>
      </c>
      <c r="BC140" s="54">
        <v>199556.35684350092</v>
      </c>
      <c r="BD140" s="61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</row>
    <row r="141" spans="1:64" x14ac:dyDescent="0.3">
      <c r="A141" s="19">
        <v>42767</v>
      </c>
      <c r="B141" s="53">
        <v>80161.874087738994</v>
      </c>
      <c r="C141" s="53">
        <v>17240.200687093002</v>
      </c>
      <c r="D141" s="53">
        <v>40304.226628698001</v>
      </c>
      <c r="E141" s="54">
        <v>8926.8427382280006</v>
      </c>
      <c r="F141" s="53">
        <v>146633.14414175801</v>
      </c>
      <c r="G141" s="15">
        <v>23.34</v>
      </c>
      <c r="H141" s="9">
        <v>1719.31</v>
      </c>
      <c r="I141" s="56">
        <v>27.94</v>
      </c>
      <c r="J141" s="56">
        <v>810.54</v>
      </c>
      <c r="K141" s="56">
        <v>8.51</v>
      </c>
      <c r="L141" s="56">
        <v>196.75</v>
      </c>
      <c r="M141" s="56">
        <v>15.12</v>
      </c>
      <c r="N141" s="56">
        <v>340.75</v>
      </c>
      <c r="O141" s="56">
        <v>28.68</v>
      </c>
      <c r="P141" s="56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57">
        <v>5.58</v>
      </c>
      <c r="V141" s="57">
        <v>1122.56</v>
      </c>
      <c r="W141" s="57">
        <v>10.93</v>
      </c>
      <c r="X141" s="56">
        <v>1303.47</v>
      </c>
      <c r="Y141" s="15">
        <v>2.16</v>
      </c>
      <c r="Z141" s="9">
        <v>655.83</v>
      </c>
      <c r="AA141" s="56">
        <v>1.86</v>
      </c>
      <c r="AB141" s="56">
        <v>388.17</v>
      </c>
      <c r="AC141" s="56">
        <v>2.6</v>
      </c>
      <c r="AD141" s="56">
        <v>267.66000000000003</v>
      </c>
      <c r="AE141" s="69">
        <v>3.55</v>
      </c>
      <c r="AF141" s="68">
        <v>309.29669000199999</v>
      </c>
      <c r="AG141" s="53">
        <v>10225.16109376195</v>
      </c>
      <c r="AH141" s="53">
        <v>6023.7079054803007</v>
      </c>
      <c r="AI141" s="53">
        <v>17644.102957734198</v>
      </c>
      <c r="AJ141" s="53">
        <v>5415.9032422658047</v>
      </c>
      <c r="AK141" s="54">
        <v>29083.714105480303</v>
      </c>
      <c r="AL141" s="53">
        <v>81274.815599480513</v>
      </c>
      <c r="AM141" s="53">
        <v>4396.3425587483998</v>
      </c>
      <c r="AN141" s="53">
        <v>13198.9280220817</v>
      </c>
      <c r="AO141" s="53">
        <v>803.21749999999997</v>
      </c>
      <c r="AP141" s="53">
        <v>12647.0590990491</v>
      </c>
      <c r="AQ141" s="53">
        <v>42.112000000000002</v>
      </c>
      <c r="AR141" s="54">
        <v>116067.84668674182</v>
      </c>
      <c r="AS141" s="53">
        <v>16704.181139382948</v>
      </c>
      <c r="AT141" s="53">
        <v>8640.0263437419508</v>
      </c>
      <c r="AU141" s="53">
        <v>27444.398728460899</v>
      </c>
      <c r="AV141" s="53">
        <v>259.37521739130398</v>
      </c>
      <c r="AW141" s="53">
        <v>276.05149749999998</v>
      </c>
      <c r="AX141" s="53">
        <v>20918.595568421999</v>
      </c>
      <c r="AY141" s="53">
        <v>17106.958064156599</v>
      </c>
      <c r="AZ141" s="53">
        <v>1144.0784613492101</v>
      </c>
      <c r="BA141" s="53">
        <v>7546.2883172472402</v>
      </c>
      <c r="BB141" s="53">
        <v>466.51519248569002</v>
      </c>
      <c r="BC141" s="54">
        <v>200548.70819741377</v>
      </c>
      <c r="BD141" s="61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</row>
    <row r="142" spans="1:64" x14ac:dyDescent="0.3">
      <c r="A142" s="19">
        <v>42795</v>
      </c>
      <c r="B142" s="53">
        <v>80355.756958407001</v>
      </c>
      <c r="C142" s="53">
        <v>17405.835928020999</v>
      </c>
      <c r="D142" s="53">
        <v>40749.195159907998</v>
      </c>
      <c r="E142" s="54">
        <v>9154.672375012</v>
      </c>
      <c r="F142" s="53">
        <v>147665.46042134799</v>
      </c>
      <c r="G142" s="15">
        <v>22.02</v>
      </c>
      <c r="H142" s="9">
        <v>2094.5300000000002</v>
      </c>
      <c r="I142" s="56">
        <v>28.34</v>
      </c>
      <c r="J142" s="56">
        <v>826.76</v>
      </c>
      <c r="K142" s="56">
        <v>7.03</v>
      </c>
      <c r="L142" s="56">
        <v>270.13</v>
      </c>
      <c r="M142" s="56">
        <v>13.59</v>
      </c>
      <c r="N142" s="56">
        <v>509.15</v>
      </c>
      <c r="O142" s="56">
        <v>28.4</v>
      </c>
      <c r="P142" s="56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57">
        <v>5.32</v>
      </c>
      <c r="V142" s="57">
        <v>1833.2</v>
      </c>
      <c r="W142" s="57">
        <v>10.99</v>
      </c>
      <c r="X142" s="56">
        <v>1509.99</v>
      </c>
      <c r="Y142" s="15">
        <v>2.33</v>
      </c>
      <c r="Z142" s="9">
        <v>822.32999999999993</v>
      </c>
      <c r="AA142" s="56">
        <v>2.0699999999999998</v>
      </c>
      <c r="AB142" s="56">
        <v>519.39</v>
      </c>
      <c r="AC142" s="56">
        <v>2.77</v>
      </c>
      <c r="AD142" s="56">
        <v>302.94</v>
      </c>
      <c r="AE142" s="69">
        <v>3.47</v>
      </c>
      <c r="AF142" s="68">
        <v>405.02723324599998</v>
      </c>
      <c r="AG142" s="53">
        <v>10170.886336887826</v>
      </c>
      <c r="AH142" s="53">
        <v>6015.6474524007217</v>
      </c>
      <c r="AI142" s="53">
        <v>17770.866796498201</v>
      </c>
      <c r="AJ142" s="53">
        <v>5280</v>
      </c>
      <c r="AK142" s="54">
        <v>29066.514248898922</v>
      </c>
      <c r="AL142" s="53">
        <v>82641.108153233014</v>
      </c>
      <c r="AM142" s="53">
        <v>4426.3936330764782</v>
      </c>
      <c r="AN142" s="53">
        <v>14804.174641417199</v>
      </c>
      <c r="AO142" s="53">
        <v>818.33100000000002</v>
      </c>
      <c r="AP142" s="53">
        <v>13985.270039561399</v>
      </c>
      <c r="AQ142" s="53">
        <v>40.965000000000003</v>
      </c>
      <c r="AR142" s="54">
        <v>117730.28663706422</v>
      </c>
      <c r="AS142" s="53">
        <v>16571.347262214731</v>
      </c>
      <c r="AT142" s="53">
        <v>8640.0263437419508</v>
      </c>
      <c r="AU142" s="53">
        <v>27444.398728460867</v>
      </c>
      <c r="AV142" s="53">
        <v>28.870999999999999</v>
      </c>
      <c r="AW142" s="53">
        <v>276.05149749999998</v>
      </c>
      <c r="AX142" s="53">
        <v>20918.595568421999</v>
      </c>
      <c r="AY142" s="53">
        <v>17106.958064156599</v>
      </c>
      <c r="AZ142" s="53">
        <v>1157.5557094999999</v>
      </c>
      <c r="BA142" s="53">
        <v>7546.2883172472402</v>
      </c>
      <c r="BB142" s="53">
        <v>466.88432485071303</v>
      </c>
      <c r="BC142" s="54">
        <v>201860.91816896241</v>
      </c>
      <c r="BD142" s="61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</row>
    <row r="143" spans="1:64" x14ac:dyDescent="0.3">
      <c r="A143" s="19">
        <v>42826</v>
      </c>
      <c r="B143" s="53">
        <v>81360.194437429993</v>
      </c>
      <c r="C143" s="53">
        <v>17461.694191488001</v>
      </c>
      <c r="D143" s="53">
        <v>41064.785138507003</v>
      </c>
      <c r="E143" s="54">
        <v>9382.3204851900009</v>
      </c>
      <c r="F143" s="53">
        <v>149268.994252615</v>
      </c>
      <c r="G143" s="15">
        <v>22.83</v>
      </c>
      <c r="H143" s="9">
        <v>1750.45</v>
      </c>
      <c r="I143" s="56">
        <v>28.26</v>
      </c>
      <c r="J143" s="56">
        <v>808.92</v>
      </c>
      <c r="K143" s="56">
        <v>7.32</v>
      </c>
      <c r="L143" s="56">
        <v>210.51</v>
      </c>
      <c r="M143" s="56">
        <v>13.99</v>
      </c>
      <c r="N143" s="56">
        <v>364.42</v>
      </c>
      <c r="O143" s="56">
        <v>28.56</v>
      </c>
      <c r="P143" s="56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57">
        <v>4.7699999999999996</v>
      </c>
      <c r="V143" s="57">
        <v>1752.82</v>
      </c>
      <c r="W143" s="57">
        <v>9.7899999999999991</v>
      </c>
      <c r="X143" s="56">
        <v>1594.65</v>
      </c>
      <c r="Y143" s="15">
        <v>2.35</v>
      </c>
      <c r="Z143" s="9">
        <v>931.6400000000001</v>
      </c>
      <c r="AA143" s="56">
        <v>2.17</v>
      </c>
      <c r="AB143" s="56">
        <v>613.97</v>
      </c>
      <c r="AC143" s="56">
        <v>2.7</v>
      </c>
      <c r="AD143" s="56">
        <v>317.67</v>
      </c>
      <c r="AE143" s="69">
        <v>3.42</v>
      </c>
      <c r="AF143" s="68">
        <v>317.25710228899999</v>
      </c>
      <c r="AG143" s="53">
        <v>10173.497885388555</v>
      </c>
      <c r="AH143" s="53">
        <v>6015.6474524007217</v>
      </c>
      <c r="AI143" s="53">
        <v>18270.866796498151</v>
      </c>
      <c r="AJ143" s="53">
        <v>5577.1891535018503</v>
      </c>
      <c r="AK143" s="54">
        <v>29863.703402400723</v>
      </c>
      <c r="AL143" s="53">
        <v>81479.203169256216</v>
      </c>
      <c r="AM143" s="53">
        <v>4462.2846656488337</v>
      </c>
      <c r="AN143" s="53">
        <v>16386.028685687601</v>
      </c>
      <c r="AO143" s="53">
        <v>848.23900000000003</v>
      </c>
      <c r="AP143" s="53">
        <v>15155.8159506416</v>
      </c>
      <c r="AQ143" s="53">
        <v>53.994500000000002</v>
      </c>
      <c r="AR143" s="54">
        <v>117829.64847235178</v>
      </c>
      <c r="AS143" s="53">
        <v>16556.497298755123</v>
      </c>
      <c r="AT143" s="53">
        <v>9693.9338698250504</v>
      </c>
      <c r="AU143" s="53">
        <v>27398.361127226701</v>
      </c>
      <c r="AV143" s="53">
        <v>432.71699999999998</v>
      </c>
      <c r="AW143" s="53">
        <v>276.38119949999998</v>
      </c>
      <c r="AX143" s="53">
        <v>21053.015298499999</v>
      </c>
      <c r="AY143" s="53">
        <v>17603.690302400999</v>
      </c>
      <c r="AZ143" s="53">
        <v>1182.863693</v>
      </c>
      <c r="BA143" s="53">
        <v>7947.4009893167304</v>
      </c>
      <c r="BB143" s="53">
        <v>475.99142143978202</v>
      </c>
      <c r="BC143" s="54">
        <v>203603.71585080316</v>
      </c>
      <c r="BD143" s="61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</row>
    <row r="144" spans="1:64" x14ac:dyDescent="0.3">
      <c r="A144" s="19">
        <v>42856</v>
      </c>
      <c r="B144" s="53">
        <v>80590.029678217994</v>
      </c>
      <c r="C144" s="53">
        <v>17453.945880088999</v>
      </c>
      <c r="D144" s="53">
        <v>41467.190892316998</v>
      </c>
      <c r="E144" s="54">
        <v>9284.1415062079996</v>
      </c>
      <c r="F144" s="53">
        <v>148795.307956832</v>
      </c>
      <c r="G144" s="15">
        <v>21.88</v>
      </c>
      <c r="H144" s="9">
        <v>1942</v>
      </c>
      <c r="I144" s="56">
        <v>27.51</v>
      </c>
      <c r="J144" s="56">
        <v>820.12</v>
      </c>
      <c r="K144" s="56">
        <v>7.84</v>
      </c>
      <c r="L144" s="56">
        <v>259.04000000000002</v>
      </c>
      <c r="M144" s="56">
        <v>13.72</v>
      </c>
      <c r="N144" s="56">
        <v>444.34</v>
      </c>
      <c r="O144" s="56">
        <v>28.18</v>
      </c>
      <c r="P144" s="56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57">
        <v>4.88</v>
      </c>
      <c r="V144" s="57">
        <v>1946.77</v>
      </c>
      <c r="W144" s="57">
        <v>8.49</v>
      </c>
      <c r="X144" s="56">
        <v>2104.0700000000002</v>
      </c>
      <c r="Y144" s="15">
        <v>2.23</v>
      </c>
      <c r="Z144" s="9">
        <v>973.94</v>
      </c>
      <c r="AA144" s="56">
        <v>1.97</v>
      </c>
      <c r="AB144" s="56">
        <v>624.25</v>
      </c>
      <c r="AC144" s="56">
        <v>2.69</v>
      </c>
      <c r="AD144" s="56">
        <v>349.69</v>
      </c>
      <c r="AE144" s="69">
        <v>3.36</v>
      </c>
      <c r="AF144" s="68">
        <v>426.745396126</v>
      </c>
      <c r="AG144" s="53">
        <v>10250.941917621181</v>
      </c>
      <c r="AH144" s="53">
        <v>6040.285186411591</v>
      </c>
      <c r="AI144" s="53">
        <v>18534.838291744407</v>
      </c>
      <c r="AJ144" s="53">
        <v>5560.6210582555941</v>
      </c>
      <c r="AK144" s="54">
        <v>30135.744536411592</v>
      </c>
      <c r="AL144" s="53">
        <v>82342.599778937089</v>
      </c>
      <c r="AM144" s="53">
        <v>4515.0460484838177</v>
      </c>
      <c r="AN144" s="53">
        <v>15161.1835832009</v>
      </c>
      <c r="AO144" s="53">
        <v>873.03399999999999</v>
      </c>
      <c r="AP144" s="53">
        <v>14174.283508602601</v>
      </c>
      <c r="AQ144" s="53">
        <v>63.368499999999997</v>
      </c>
      <c r="AR144" s="54">
        <v>118789.95593843079</v>
      </c>
      <c r="AS144" s="53">
        <v>15733.484031907044</v>
      </c>
      <c r="AT144" s="53">
        <v>9226.3925425121397</v>
      </c>
      <c r="AU144" s="53">
        <v>27204.8567726527</v>
      </c>
      <c r="AV144" s="53">
        <v>421.12400000000002</v>
      </c>
      <c r="AW144" s="53">
        <v>281.89810499999999</v>
      </c>
      <c r="AX144" s="53">
        <v>21248.619600000002</v>
      </c>
      <c r="AY144" s="53">
        <v>18028.9704570262</v>
      </c>
      <c r="AZ144" s="53">
        <v>1204.465299</v>
      </c>
      <c r="BA144" s="53">
        <v>7748.5715725073396</v>
      </c>
      <c r="BB144" s="53">
        <v>486.88298410655602</v>
      </c>
      <c r="BC144" s="54">
        <v>203904.31218991501</v>
      </c>
      <c r="BD144" s="61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</row>
    <row r="145" spans="1:69" x14ac:dyDescent="0.3">
      <c r="A145" s="19">
        <v>42887</v>
      </c>
      <c r="B145" s="53">
        <v>80890.061750957</v>
      </c>
      <c r="C145" s="53">
        <v>17492.822575036</v>
      </c>
      <c r="D145" s="53">
        <v>41831.585774321997</v>
      </c>
      <c r="E145" s="54">
        <v>8908.6429061479994</v>
      </c>
      <c r="F145" s="53">
        <v>149123.11300646298</v>
      </c>
      <c r="G145" s="15">
        <v>22.2</v>
      </c>
      <c r="H145" s="9">
        <v>1826.07</v>
      </c>
      <c r="I145" s="56">
        <v>27.42</v>
      </c>
      <c r="J145" s="56">
        <v>813.01</v>
      </c>
      <c r="K145" s="56">
        <v>8.2100000000000009</v>
      </c>
      <c r="L145" s="56">
        <v>207.72</v>
      </c>
      <c r="M145" s="56">
        <v>13.53</v>
      </c>
      <c r="N145" s="56">
        <v>419.33</v>
      </c>
      <c r="O145" s="56">
        <v>28.15</v>
      </c>
      <c r="P145" s="56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57">
        <v>4.8</v>
      </c>
      <c r="V145" s="57">
        <v>1603.54</v>
      </c>
      <c r="W145" s="57">
        <v>8.81</v>
      </c>
      <c r="X145" s="56">
        <v>1837.36</v>
      </c>
      <c r="Y145" s="15">
        <v>2.4900000000000002</v>
      </c>
      <c r="Z145" s="9">
        <v>861.57999999999993</v>
      </c>
      <c r="AA145" s="56">
        <v>2.2400000000000002</v>
      </c>
      <c r="AB145" s="56">
        <v>540.15</v>
      </c>
      <c r="AC145" s="56">
        <v>2.91</v>
      </c>
      <c r="AD145" s="56">
        <v>321.43</v>
      </c>
      <c r="AE145" s="69">
        <v>3.29</v>
      </c>
      <c r="AF145" s="68">
        <v>421.370626098</v>
      </c>
      <c r="AG145" s="53">
        <v>10178.990492290097</v>
      </c>
      <c r="AH145" s="53">
        <v>6160.3046845553299</v>
      </c>
      <c r="AI145" s="53">
        <v>18783.010496445098</v>
      </c>
      <c r="AJ145" s="53">
        <v>5568.7798566143338</v>
      </c>
      <c r="AK145" s="54">
        <v>30512.095037614763</v>
      </c>
      <c r="AL145" s="53">
        <v>82742.174257014369</v>
      </c>
      <c r="AM145" s="53">
        <v>4563.7838754866671</v>
      </c>
      <c r="AN145" s="53">
        <v>15229.434229468699</v>
      </c>
      <c r="AO145" s="53">
        <v>877.05050000000006</v>
      </c>
      <c r="AP145" s="53">
        <v>14372.6856777392</v>
      </c>
      <c r="AQ145" s="53">
        <v>55.403500000000001</v>
      </c>
      <c r="AR145" s="54">
        <v>119496.4487218453</v>
      </c>
      <c r="AS145" s="53">
        <v>15848.35201067965</v>
      </c>
      <c r="AT145" s="53">
        <v>8872.1677060398106</v>
      </c>
      <c r="AU145" s="53">
        <v>28171.732258963817</v>
      </c>
      <c r="AV145" s="53">
        <v>365.32299999999998</v>
      </c>
      <c r="AW145" s="53">
        <v>280.37103949999999</v>
      </c>
      <c r="AX145" s="53">
        <v>21360.062292999999</v>
      </c>
      <c r="AY145" s="53">
        <v>18309.831261481599</v>
      </c>
      <c r="AZ145" s="53">
        <v>1219.3846639999999</v>
      </c>
      <c r="BA145" s="53">
        <v>7423.0513975691501</v>
      </c>
      <c r="BB145" s="53">
        <v>493.97100569468</v>
      </c>
      <c r="BC145" s="54">
        <v>206006.65055224634</v>
      </c>
      <c r="BD145" s="61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N145" s="6"/>
      <c r="BO145" s="85"/>
    </row>
    <row r="146" spans="1:69" x14ac:dyDescent="0.3">
      <c r="A146" s="19">
        <v>42917</v>
      </c>
      <c r="B146" s="53">
        <v>80745.533730529001</v>
      </c>
      <c r="C146" s="53">
        <v>17509.462054400999</v>
      </c>
      <c r="D146" s="53">
        <v>41994.570849486998</v>
      </c>
      <c r="E146" s="54">
        <v>8802.2159057999997</v>
      </c>
      <c r="F146" s="53">
        <v>149051.78254021698</v>
      </c>
      <c r="G146" s="15">
        <v>22.01</v>
      </c>
      <c r="H146" s="9">
        <v>1838.6899999999998</v>
      </c>
      <c r="I146" s="56">
        <v>27.01</v>
      </c>
      <c r="J146" s="56">
        <v>810.68</v>
      </c>
      <c r="K146" s="56">
        <v>8.35</v>
      </c>
      <c r="L146" s="56">
        <v>221.59</v>
      </c>
      <c r="M146" s="56">
        <v>13.83</v>
      </c>
      <c r="N146" s="56">
        <v>410.4</v>
      </c>
      <c r="O146" s="56">
        <v>27.88</v>
      </c>
      <c r="P146" s="56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57">
        <v>4.8099999999999996</v>
      </c>
      <c r="V146" s="57">
        <v>1813.45</v>
      </c>
      <c r="W146" s="57">
        <v>8.75</v>
      </c>
      <c r="X146" s="56">
        <v>1838.2</v>
      </c>
      <c r="Y146" s="15">
        <v>2.39</v>
      </c>
      <c r="Z146" s="9">
        <v>866.38000000000011</v>
      </c>
      <c r="AA146" s="56">
        <v>2.0699999999999998</v>
      </c>
      <c r="AB146" s="56">
        <v>524.08000000000004</v>
      </c>
      <c r="AC146" s="56">
        <v>2.87</v>
      </c>
      <c r="AD146" s="56">
        <v>342.3</v>
      </c>
      <c r="AE146" s="69">
        <v>3.2</v>
      </c>
      <c r="AF146" s="68">
        <v>443.36220580700001</v>
      </c>
      <c r="AG146" s="53">
        <v>10546.310417225401</v>
      </c>
      <c r="AH146" s="53">
        <v>6066.109058521477</v>
      </c>
      <c r="AI146" s="53">
        <v>18397.712983565947</v>
      </c>
      <c r="AJ146" s="53">
        <v>5594.1779579125759</v>
      </c>
      <c r="AK146" s="54">
        <v>30058</v>
      </c>
      <c r="AL146" s="53">
        <v>83688.645064987912</v>
      </c>
      <c r="AM146" s="53">
        <v>4579.3337736028579</v>
      </c>
      <c r="AN146" s="53">
        <v>15457.036751821623</v>
      </c>
      <c r="AO146" s="53">
        <v>889.05600000000004</v>
      </c>
      <c r="AP146" s="53">
        <v>14557.93499312154</v>
      </c>
      <c r="AQ146" s="53">
        <v>62.435000000000002</v>
      </c>
      <c r="AR146" s="54">
        <v>120051.70159729086</v>
      </c>
      <c r="AS146" s="53">
        <v>15394.25239339962</v>
      </c>
      <c r="AT146" s="53">
        <v>9261.8374322432392</v>
      </c>
      <c r="AU146" s="53">
        <v>28657.004092417152</v>
      </c>
      <c r="AV146" s="53">
        <v>460.40238095238101</v>
      </c>
      <c r="AW146" s="53">
        <v>256.47571099999999</v>
      </c>
      <c r="AX146" s="53">
        <v>21285.735560000001</v>
      </c>
      <c r="AY146" s="53">
        <v>18310.461370712794</v>
      </c>
      <c r="AZ146" s="53">
        <v>1226.2180495</v>
      </c>
      <c r="BA146" s="53">
        <v>7107.4089219813941</v>
      </c>
      <c r="BB146" s="53">
        <v>493.58924372660624</v>
      </c>
      <c r="BC146" s="54">
        <v>207303.09042180807</v>
      </c>
      <c r="BD146" s="61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N146" s="6"/>
      <c r="BO146" s="85"/>
    </row>
    <row r="147" spans="1:69" x14ac:dyDescent="0.3">
      <c r="A147" s="19">
        <v>42948</v>
      </c>
      <c r="B147" s="53">
        <v>80903.172559119994</v>
      </c>
      <c r="C147" s="53">
        <v>17650.373072019</v>
      </c>
      <c r="D147" s="53">
        <v>42289.814326703003</v>
      </c>
      <c r="E147" s="54">
        <v>8411.4531327660006</v>
      </c>
      <c r="F147" s="53">
        <v>149254.81309060799</v>
      </c>
      <c r="G147" s="15">
        <v>21.45</v>
      </c>
      <c r="H147" s="9">
        <v>1965.22</v>
      </c>
      <c r="I147" s="56">
        <v>26.81</v>
      </c>
      <c r="J147" s="56">
        <v>822.02</v>
      </c>
      <c r="K147" s="56">
        <v>7.8</v>
      </c>
      <c r="L147" s="56">
        <v>230.18</v>
      </c>
      <c r="M147" s="56">
        <v>13.39</v>
      </c>
      <c r="N147" s="56">
        <v>494.89</v>
      </c>
      <c r="O147" s="56">
        <v>27.96</v>
      </c>
      <c r="P147" s="56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57">
        <v>4.54</v>
      </c>
      <c r="V147" s="57">
        <v>2089.79</v>
      </c>
      <c r="W147" s="57">
        <v>8.68</v>
      </c>
      <c r="X147" s="56">
        <v>1923.78</v>
      </c>
      <c r="Y147" s="15">
        <v>2.52</v>
      </c>
      <c r="Z147" s="9">
        <v>707.59999999999991</v>
      </c>
      <c r="AA147" s="56">
        <v>2.17</v>
      </c>
      <c r="AB147" s="56">
        <v>363.82</v>
      </c>
      <c r="AC147" s="56">
        <v>2.89</v>
      </c>
      <c r="AD147" s="56">
        <v>343.78</v>
      </c>
      <c r="AE147" s="69">
        <v>3.19</v>
      </c>
      <c r="AF147" s="68">
        <v>490.88402646600002</v>
      </c>
      <c r="AG147" s="53">
        <v>10169.828748278</v>
      </c>
      <c r="AH147" s="53">
        <v>5984.4938318083186</v>
      </c>
      <c r="AI147" s="53">
        <v>18233.13748254432</v>
      </c>
      <c r="AJ147" s="53">
        <v>5607.0400484397724</v>
      </c>
      <c r="AK147" s="54">
        <v>29824.671362792411</v>
      </c>
      <c r="AL147" s="53">
        <v>83701.098820510568</v>
      </c>
      <c r="AM147" s="53">
        <v>4587.244310415409</v>
      </c>
      <c r="AN147" s="53">
        <v>14208.351933649694</v>
      </c>
      <c r="AO147" s="53">
        <v>905.1875</v>
      </c>
      <c r="AP147" s="53">
        <v>13628.287361572693</v>
      </c>
      <c r="AQ147" s="53">
        <v>69.657000000000011</v>
      </c>
      <c r="AR147" s="54">
        <v>119528.60956579538</v>
      </c>
      <c r="AS147" s="53">
        <v>14495.586163059726</v>
      </c>
      <c r="AT147" s="53">
        <v>8903.0412397138207</v>
      </c>
      <c r="AU147" s="53">
        <v>28845.791971994542</v>
      </c>
      <c r="AV147" s="53">
        <v>447.869545454545</v>
      </c>
      <c r="AW147" s="53">
        <v>223.04943</v>
      </c>
      <c r="AX147" s="53">
        <v>21388.306088999998</v>
      </c>
      <c r="AY147" s="53">
        <v>18601.865583801802</v>
      </c>
      <c r="AZ147" s="53">
        <v>1240.6321992007715</v>
      </c>
      <c r="BA147" s="53">
        <v>6953.4856672018832</v>
      </c>
      <c r="BB147" s="53">
        <v>491.54750075199377</v>
      </c>
      <c r="BC147" s="54">
        <v>206229.71862006671</v>
      </c>
      <c r="BD147" s="61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N147" s="6"/>
      <c r="BO147" s="85"/>
    </row>
    <row r="148" spans="1:69" x14ac:dyDescent="0.3">
      <c r="A148" s="19">
        <v>42979</v>
      </c>
      <c r="B148" s="53">
        <v>81675.130575802003</v>
      </c>
      <c r="C148" s="53">
        <v>17714.251498857</v>
      </c>
      <c r="D148" s="53">
        <v>42703.934552377999</v>
      </c>
      <c r="E148" s="54">
        <v>8285.813081196</v>
      </c>
      <c r="F148" s="53">
        <v>150379.129708233</v>
      </c>
      <c r="G148" s="15">
        <v>22.06</v>
      </c>
      <c r="H148" s="9">
        <v>1788.68</v>
      </c>
      <c r="I148" s="56">
        <v>27.13</v>
      </c>
      <c r="J148" s="56">
        <v>804.03</v>
      </c>
      <c r="K148" s="56">
        <v>7.47</v>
      </c>
      <c r="L148" s="56">
        <v>197.19</v>
      </c>
      <c r="M148" s="56">
        <v>13.4</v>
      </c>
      <c r="N148" s="56">
        <v>396.58</v>
      </c>
      <c r="O148" s="56">
        <v>27.8</v>
      </c>
      <c r="P148" s="56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57">
        <v>4.5599999999999996</v>
      </c>
      <c r="V148" s="57">
        <v>1693.27</v>
      </c>
      <c r="W148" s="57">
        <v>8.5500000000000007</v>
      </c>
      <c r="X148" s="56">
        <v>1737.96</v>
      </c>
      <c r="Y148" s="15">
        <v>2.59</v>
      </c>
      <c r="Z148" s="9">
        <v>721.93000000000006</v>
      </c>
      <c r="AA148" s="56">
        <v>2.4</v>
      </c>
      <c r="AB148" s="56">
        <v>425.68</v>
      </c>
      <c r="AC148" s="56">
        <v>2.87</v>
      </c>
      <c r="AD148" s="56">
        <v>296.25</v>
      </c>
      <c r="AE148" s="69">
        <v>3.2</v>
      </c>
      <c r="AF148" s="68">
        <v>482.66932094600003</v>
      </c>
      <c r="AG148" s="53">
        <v>10427.175989801301</v>
      </c>
      <c r="AH148" s="53">
        <v>6118.5317593221589</v>
      </c>
      <c r="AI148" s="53">
        <v>18291.975368156789</v>
      </c>
      <c r="AJ148" s="53">
        <v>5749.6088511358939</v>
      </c>
      <c r="AK148" s="54">
        <v>30160.115978614842</v>
      </c>
      <c r="AL148" s="53">
        <v>85528.546005450582</v>
      </c>
      <c r="AM148" s="53">
        <v>4607.99297065275</v>
      </c>
      <c r="AN148" s="53">
        <v>15248.864857406768</v>
      </c>
      <c r="AO148" s="53">
        <v>905.02365238094092</v>
      </c>
      <c r="AP148" s="53">
        <v>14587.474092174372</v>
      </c>
      <c r="AQ148" s="53">
        <v>72.147900248918873</v>
      </c>
      <c r="AR148" s="54">
        <v>121790.9214720826</v>
      </c>
      <c r="AS148" s="53">
        <v>14697.958732449946</v>
      </c>
      <c r="AT148" s="53">
        <v>8017.6257264349997</v>
      </c>
      <c r="AU148" s="53">
        <v>28868.587171164218</v>
      </c>
      <c r="AV148" s="53">
        <v>345.09744911403283</v>
      </c>
      <c r="AW148" s="53">
        <v>208.4236356243108</v>
      </c>
      <c r="AX148" s="53">
        <v>21620.192329315767</v>
      </c>
      <c r="AY148" s="53">
        <v>19303.635895495969</v>
      </c>
      <c r="AZ148" s="53">
        <v>1252.8512346406753</v>
      </c>
      <c r="BA148" s="53">
        <v>7367.4330138097612</v>
      </c>
      <c r="BB148" s="53">
        <v>493.78012471064289</v>
      </c>
      <c r="BC148" s="54">
        <v>208244.08050780214</v>
      </c>
      <c r="BD148" s="61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N148" s="6"/>
      <c r="BO148" s="85"/>
    </row>
    <row r="149" spans="1:69" x14ac:dyDescent="0.3">
      <c r="A149" s="19">
        <v>43009</v>
      </c>
      <c r="B149" s="53">
        <v>81711.342056031004</v>
      </c>
      <c r="C149" s="53">
        <v>17795.137613151001</v>
      </c>
      <c r="D149" s="53">
        <v>42952.962794418003</v>
      </c>
      <c r="E149" s="54">
        <v>8291.4944331450006</v>
      </c>
      <c r="F149" s="53">
        <v>150750.936896745</v>
      </c>
      <c r="G149" s="15">
        <v>21.65</v>
      </c>
      <c r="H149" s="9">
        <v>1918.25</v>
      </c>
      <c r="I149" s="56">
        <v>26.74</v>
      </c>
      <c r="J149" s="56">
        <v>830.89</v>
      </c>
      <c r="K149" s="56">
        <v>7.8</v>
      </c>
      <c r="L149" s="56">
        <v>228.38</v>
      </c>
      <c r="M149" s="56">
        <v>13.57</v>
      </c>
      <c r="N149" s="56">
        <v>440.65</v>
      </c>
      <c r="O149" s="56">
        <v>27.6</v>
      </c>
      <c r="P149" s="56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57">
        <v>4.5999999999999996</v>
      </c>
      <c r="V149" s="57">
        <v>1850.65</v>
      </c>
      <c r="W149" s="57">
        <v>8.01</v>
      </c>
      <c r="X149" s="56">
        <v>2011.16</v>
      </c>
      <c r="Y149" s="15">
        <v>2.4</v>
      </c>
      <c r="Z149" s="9">
        <v>775.44</v>
      </c>
      <c r="AA149" s="56">
        <v>2.0699999999999998</v>
      </c>
      <c r="AB149" s="56">
        <v>477.43</v>
      </c>
      <c r="AC149" s="56">
        <v>2.93</v>
      </c>
      <c r="AD149" s="56">
        <v>298.01</v>
      </c>
      <c r="AE149" s="69">
        <v>3.26</v>
      </c>
      <c r="AF149" s="68">
        <v>517.93399128099998</v>
      </c>
      <c r="AG149" s="53">
        <v>10561.91090762925</v>
      </c>
      <c r="AH149" s="53">
        <v>6094.4273331703998</v>
      </c>
      <c r="AI149" s="53">
        <v>18498.613268584304</v>
      </c>
      <c r="AJ149" s="53">
        <v>5783.9247098761498</v>
      </c>
      <c r="AK149" s="54">
        <v>30376.965311630851</v>
      </c>
      <c r="AL149" s="53">
        <v>85355.00665189547</v>
      </c>
      <c r="AM149" s="53">
        <v>4631.9846776184995</v>
      </c>
      <c r="AN149" s="53">
        <v>16596.198495431679</v>
      </c>
      <c r="AO149" s="53">
        <v>900.44122172149207</v>
      </c>
      <c r="AP149" s="53">
        <v>15933.673581740446</v>
      </c>
      <c r="AQ149" s="53">
        <v>79.408687378171422</v>
      </c>
      <c r="AR149" s="54">
        <v>121847.51408917939</v>
      </c>
      <c r="AS149" s="53">
        <v>14590.569434739475</v>
      </c>
      <c r="AT149" s="53">
        <v>8628.5766315653</v>
      </c>
      <c r="AU149" s="53">
        <v>28532.046859300001</v>
      </c>
      <c r="AV149" s="53">
        <v>357.34348221727981</v>
      </c>
      <c r="AW149" s="53">
        <v>215.57315651857118</v>
      </c>
      <c r="AX149" s="53">
        <v>21803.305145696402</v>
      </c>
      <c r="AY149" s="53">
        <v>19235.57242983178</v>
      </c>
      <c r="AZ149" s="53">
        <v>1252.458120238992</v>
      </c>
      <c r="BA149" s="53">
        <v>7342.9429034267787</v>
      </c>
      <c r="BB149" s="53">
        <v>492.56837223929995</v>
      </c>
      <c r="BC149" s="54">
        <v>208627.44807362111</v>
      </c>
      <c r="BD149" s="61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N149" s="6"/>
      <c r="BO149" s="85"/>
    </row>
    <row r="150" spans="1:69" x14ac:dyDescent="0.3">
      <c r="A150" s="19">
        <v>43040</v>
      </c>
      <c r="B150" s="53">
        <v>82799.157290499003</v>
      </c>
      <c r="C150" s="53">
        <v>17984.944889066999</v>
      </c>
      <c r="D150" s="53">
        <v>43422.236406076998</v>
      </c>
      <c r="E150" s="54">
        <v>8490.3900396900008</v>
      </c>
      <c r="F150" s="53">
        <v>152696.72862533299</v>
      </c>
      <c r="G150" s="15">
        <v>21.15</v>
      </c>
      <c r="H150" s="9">
        <v>2027.0099999999998</v>
      </c>
      <c r="I150" s="56">
        <v>26.87</v>
      </c>
      <c r="J150" s="56">
        <v>833.51</v>
      </c>
      <c r="K150" s="56">
        <v>7.18</v>
      </c>
      <c r="L150" s="56">
        <v>265.89</v>
      </c>
      <c r="M150" s="56">
        <v>13.51</v>
      </c>
      <c r="N150" s="56">
        <v>500.04</v>
      </c>
      <c r="O150" s="56">
        <v>27.63</v>
      </c>
      <c r="P150" s="56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57">
        <v>4.54</v>
      </c>
      <c r="V150" s="57">
        <v>2300.52</v>
      </c>
      <c r="W150" s="57">
        <v>8.43</v>
      </c>
      <c r="X150" s="56">
        <v>1877.43</v>
      </c>
      <c r="Y150" s="15">
        <v>2.57</v>
      </c>
      <c r="Z150" s="9">
        <v>797.48</v>
      </c>
      <c r="AA150" s="56">
        <v>2.2999999999999998</v>
      </c>
      <c r="AB150" s="56">
        <v>450.08</v>
      </c>
      <c r="AC150" s="56">
        <v>2.91</v>
      </c>
      <c r="AD150" s="56">
        <v>347.4</v>
      </c>
      <c r="AE150" s="69">
        <v>3.35</v>
      </c>
      <c r="AF150" s="68">
        <v>533.19315330799998</v>
      </c>
      <c r="AG150" s="53">
        <v>10535.5496624768</v>
      </c>
      <c r="AH150" s="53">
        <v>6112.3451887103802</v>
      </c>
      <c r="AI150" s="53">
        <v>18489.770080241622</v>
      </c>
      <c r="AJ150" s="53">
        <v>6060.7979225268573</v>
      </c>
      <c r="AK150" s="54">
        <v>30662.91319147886</v>
      </c>
      <c r="AL150" s="53">
        <v>85619.242753744649</v>
      </c>
      <c r="AM150" s="53">
        <v>4629.9586097527499</v>
      </c>
      <c r="AN150" s="53">
        <v>15997.570749439357</v>
      </c>
      <c r="AO150" s="53">
        <v>813.73149999999998</v>
      </c>
      <c r="AP150" s="53">
        <v>15026.486558608043</v>
      </c>
      <c r="AQ150" s="53">
        <v>55.497500000000002</v>
      </c>
      <c r="AR150" s="54">
        <v>122641.43274580757</v>
      </c>
      <c r="AS150" s="53">
        <v>14066.986576675303</v>
      </c>
      <c r="AT150" s="53">
        <v>8774.6619121224394</v>
      </c>
      <c r="AU150" s="53">
        <v>29193.9621687373</v>
      </c>
      <c r="AV150" s="53">
        <v>404.26812253403415</v>
      </c>
      <c r="AW150" s="53">
        <v>237.78748100000001</v>
      </c>
      <c r="AX150" s="53">
        <v>21534.249024000001</v>
      </c>
      <c r="AY150" s="53">
        <v>18024.651469148426</v>
      </c>
      <c r="AZ150" s="53">
        <v>1242.287362</v>
      </c>
      <c r="BA150" s="53">
        <v>6813.5000710703043</v>
      </c>
      <c r="BB150" s="53">
        <v>471.32601443872363</v>
      </c>
      <c r="BC150" s="54">
        <v>208835.46077651603</v>
      </c>
      <c r="BD150" s="61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85"/>
    </row>
    <row r="151" spans="1:69" x14ac:dyDescent="0.3">
      <c r="A151" s="19">
        <v>43070</v>
      </c>
      <c r="B151" s="53">
        <v>83099.375373376999</v>
      </c>
      <c r="C151" s="53">
        <v>18048.337796724001</v>
      </c>
      <c r="D151" s="53">
        <v>43842.482192640004</v>
      </c>
      <c r="E151" s="54">
        <v>8101.9193584100003</v>
      </c>
      <c r="F151" s="53">
        <v>153092.11472115101</v>
      </c>
      <c r="G151" s="15">
        <v>21.34</v>
      </c>
      <c r="H151" s="9">
        <v>1952.1399999999999</v>
      </c>
      <c r="I151" s="56">
        <v>26.86</v>
      </c>
      <c r="J151" s="56">
        <v>847</v>
      </c>
      <c r="K151" s="56">
        <v>6.29</v>
      </c>
      <c r="L151" s="56">
        <v>268.52</v>
      </c>
      <c r="M151" s="56">
        <v>13.98</v>
      </c>
      <c r="N151" s="56">
        <v>430.14</v>
      </c>
      <c r="O151" s="56">
        <v>27.59</v>
      </c>
      <c r="P151" s="56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57">
        <v>4.6100000000000003</v>
      </c>
      <c r="V151" s="57">
        <v>2201.4299999999998</v>
      </c>
      <c r="W151" s="57">
        <v>7.81</v>
      </c>
      <c r="X151" s="56">
        <v>2270.66</v>
      </c>
      <c r="Y151" s="15">
        <v>2.73</v>
      </c>
      <c r="Z151" s="9">
        <v>1097.73</v>
      </c>
      <c r="AA151" s="56">
        <v>2.5099999999999998</v>
      </c>
      <c r="AB151" s="56">
        <v>758</v>
      </c>
      <c r="AC151" s="56">
        <v>3.23</v>
      </c>
      <c r="AD151" s="56">
        <v>339.73</v>
      </c>
      <c r="AE151" s="69">
        <v>3.48</v>
      </c>
      <c r="AF151" s="68">
        <v>481.953720304</v>
      </c>
      <c r="AG151" s="53">
        <v>11232.887897875053</v>
      </c>
      <c r="AH151" s="53">
        <v>6364.8684279953695</v>
      </c>
      <c r="AI151" s="53">
        <v>19704.757062479002</v>
      </c>
      <c r="AJ151" s="53">
        <v>6251.4050454342096</v>
      </c>
      <c r="AK151" s="54">
        <v>32321.030535908583</v>
      </c>
      <c r="AL151" s="53">
        <v>86202.562248625283</v>
      </c>
      <c r="AM151" s="53">
        <v>4623.9748269281063</v>
      </c>
      <c r="AN151" s="53">
        <v>14946.23343322752</v>
      </c>
      <c r="AO151" s="53">
        <v>806.34950000000003</v>
      </c>
      <c r="AP151" s="53">
        <v>14510.379894206426</v>
      </c>
      <c r="AQ151" s="53">
        <v>46.558999999999997</v>
      </c>
      <c r="AR151" s="54">
        <v>124343.21165048306</v>
      </c>
      <c r="AS151" s="53">
        <v>14307.834634400004</v>
      </c>
      <c r="AT151" s="53">
        <v>7412.8973919759474</v>
      </c>
      <c r="AU151" s="53">
        <v>28147.1553206305</v>
      </c>
      <c r="AV151" s="53">
        <v>400.20399718175332</v>
      </c>
      <c r="AW151" s="53">
        <v>237.12423000000001</v>
      </c>
      <c r="AX151" s="53">
        <v>21575.060441499998</v>
      </c>
      <c r="AY151" s="53">
        <v>17941.727488830082</v>
      </c>
      <c r="AZ151" s="53">
        <v>1235.5898379999999</v>
      </c>
      <c r="BA151" s="53">
        <v>6778.5220208287119</v>
      </c>
      <c r="BB151" s="53">
        <v>471.66688041220584</v>
      </c>
      <c r="BC151" s="54">
        <v>208350.61609176043</v>
      </c>
      <c r="BD151" s="61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85"/>
    </row>
    <row r="152" spans="1:69" x14ac:dyDescent="0.3">
      <c r="A152" s="20">
        <v>43101</v>
      </c>
      <c r="B152" s="53">
        <v>82671.635035579005</v>
      </c>
      <c r="C152" s="53">
        <v>18196.149362353</v>
      </c>
      <c r="D152" s="53">
        <v>44112.078390779003</v>
      </c>
      <c r="E152" s="54">
        <v>8019.0134157579996</v>
      </c>
      <c r="F152" s="53">
        <v>152998.87620446901</v>
      </c>
      <c r="G152" s="15">
        <v>21.67</v>
      </c>
      <c r="H152" s="9">
        <v>1952.6699999999998</v>
      </c>
      <c r="I152" s="56">
        <v>26.77</v>
      </c>
      <c r="J152" s="56">
        <v>841.66</v>
      </c>
      <c r="K152" s="56">
        <v>7.86</v>
      </c>
      <c r="L152" s="56">
        <v>241.68</v>
      </c>
      <c r="M152" s="56">
        <v>13.99</v>
      </c>
      <c r="N152" s="56">
        <v>453.44</v>
      </c>
      <c r="O152" s="56">
        <v>27.77</v>
      </c>
      <c r="P152" s="56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57">
        <v>4.54</v>
      </c>
      <c r="V152" s="57">
        <v>2461.4699999999998</v>
      </c>
      <c r="W152" s="57">
        <v>8.01</v>
      </c>
      <c r="X152" s="56">
        <v>2052.7800000000002</v>
      </c>
      <c r="Y152" s="15">
        <v>2.87</v>
      </c>
      <c r="Z152" s="9">
        <v>821.39</v>
      </c>
      <c r="AA152" s="56">
        <v>2.66</v>
      </c>
      <c r="AB152" s="56">
        <v>472.46</v>
      </c>
      <c r="AC152" s="56">
        <v>3.15</v>
      </c>
      <c r="AD152" s="56">
        <v>348.93</v>
      </c>
      <c r="AE152" s="69">
        <v>3.52</v>
      </c>
      <c r="AF152" s="68">
        <v>430.706806384</v>
      </c>
      <c r="AG152" s="53">
        <v>11222.680813803181</v>
      </c>
      <c r="AH152" s="53">
        <v>6310.1969504817271</v>
      </c>
      <c r="AI152" s="53">
        <v>19899.808802631989</v>
      </c>
      <c r="AJ152" s="53">
        <v>6298.9738753240817</v>
      </c>
      <c r="AK152" s="54">
        <v>32508.979628437799</v>
      </c>
      <c r="AL152" s="53">
        <v>86407.212846585258</v>
      </c>
      <c r="AM152" s="53">
        <v>4640.0995036349095</v>
      </c>
      <c r="AN152" s="53">
        <v>15026.080625540755</v>
      </c>
      <c r="AO152" s="53">
        <v>836.23900000000003</v>
      </c>
      <c r="AP152" s="53">
        <v>14192.906609257003</v>
      </c>
      <c r="AQ152" s="53">
        <v>68.422499999999999</v>
      </c>
      <c r="AR152" s="54">
        <v>125157.28249494171</v>
      </c>
      <c r="AS152" s="53">
        <v>14472.741677860678</v>
      </c>
      <c r="AT152" s="53">
        <v>6356.8153208955418</v>
      </c>
      <c r="AU152" s="53">
        <v>28011.313890118956</v>
      </c>
      <c r="AV152" s="53">
        <v>397.21542535057517</v>
      </c>
      <c r="AW152" s="53">
        <v>251.5465615</v>
      </c>
      <c r="AX152" s="53">
        <v>21541.116775623501</v>
      </c>
      <c r="AY152" s="53">
        <v>18299.088066760491</v>
      </c>
      <c r="AZ152" s="53">
        <v>1248.535061</v>
      </c>
      <c r="BA152" s="53">
        <v>6914.2251359559668</v>
      </c>
      <c r="BB152" s="53">
        <v>473.10747582687992</v>
      </c>
      <c r="BC152" s="54">
        <v>208348.32266226862</v>
      </c>
      <c r="BD152" s="61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N152" s="6"/>
      <c r="BO152" s="91"/>
      <c r="BP152" s="91"/>
      <c r="BQ152" s="91"/>
    </row>
    <row r="153" spans="1:69" x14ac:dyDescent="0.3">
      <c r="A153" s="19">
        <v>43132</v>
      </c>
      <c r="B153" s="53">
        <v>82835.911682891005</v>
      </c>
      <c r="C153" s="53">
        <v>18244.446048022</v>
      </c>
      <c r="D153" s="53">
        <v>44446.207450474001</v>
      </c>
      <c r="E153" s="54">
        <v>7875.980336648</v>
      </c>
      <c r="F153" s="53">
        <v>153402.54551803501</v>
      </c>
      <c r="G153" s="15">
        <v>22.45</v>
      </c>
      <c r="H153" s="9">
        <v>1809.0700000000002</v>
      </c>
      <c r="I153" s="56">
        <v>27.27</v>
      </c>
      <c r="J153" s="56">
        <v>846.58</v>
      </c>
      <c r="K153" s="56">
        <v>8.4499999999999993</v>
      </c>
      <c r="L153" s="56">
        <v>198.31</v>
      </c>
      <c r="M153" s="56">
        <v>13.9</v>
      </c>
      <c r="N153" s="56">
        <v>395.42</v>
      </c>
      <c r="O153" s="56">
        <v>28.06</v>
      </c>
      <c r="P153" s="56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57">
        <v>4.6399999999999997</v>
      </c>
      <c r="V153" s="57">
        <v>1357.55</v>
      </c>
      <c r="W153" s="57">
        <v>7.9</v>
      </c>
      <c r="X153" s="56">
        <v>2059.44</v>
      </c>
      <c r="Y153" s="15">
        <v>2.93</v>
      </c>
      <c r="Z153" s="9">
        <v>636.76</v>
      </c>
      <c r="AA153" s="56">
        <v>2.69</v>
      </c>
      <c r="AB153" s="56">
        <v>367.23</v>
      </c>
      <c r="AC153" s="56">
        <v>3.26</v>
      </c>
      <c r="AD153" s="56">
        <v>269.52999999999997</v>
      </c>
      <c r="AE153" s="69">
        <v>3.54</v>
      </c>
      <c r="AF153" s="68">
        <v>372.79057530400001</v>
      </c>
      <c r="AG153" s="53">
        <v>10914.083348904949</v>
      </c>
      <c r="AH153" s="53">
        <v>6306.0266828631011</v>
      </c>
      <c r="AI153" s="53">
        <v>19655.274763148402</v>
      </c>
      <c r="AJ153" s="53">
        <v>6325.0779690428026</v>
      </c>
      <c r="AK153" s="54">
        <v>32286.379415054304</v>
      </c>
      <c r="AL153" s="53">
        <v>86308.452166350442</v>
      </c>
      <c r="AM153" s="53">
        <v>4665.7352222087502</v>
      </c>
      <c r="AN153" s="53">
        <v>14328.565376662282</v>
      </c>
      <c r="AO153" s="53">
        <v>858.06050000000005</v>
      </c>
      <c r="AP153" s="53">
        <v>13840.952721108119</v>
      </c>
      <c r="AQ153" s="53">
        <v>72.989000000000004</v>
      </c>
      <c r="AR153" s="54">
        <v>124533.25095916768</v>
      </c>
      <c r="AS153" s="53">
        <v>14557.276668992747</v>
      </c>
      <c r="AT153" s="53">
        <v>6638.8363849654506</v>
      </c>
      <c r="AU153" s="53">
        <v>28016.111210767547</v>
      </c>
      <c r="AV153" s="53">
        <v>401.771486114943</v>
      </c>
      <c r="AW153" s="53">
        <v>281.13438200000002</v>
      </c>
      <c r="AX153" s="53">
        <v>21559.689051362999</v>
      </c>
      <c r="AY153" s="53">
        <v>18584.793039473348</v>
      </c>
      <c r="AZ153" s="53">
        <v>1274.4686623326375</v>
      </c>
      <c r="BA153" s="53">
        <v>6962.7755587343117</v>
      </c>
      <c r="BB153" s="53">
        <v>470.80793842152019</v>
      </c>
      <c r="BC153" s="54">
        <v>208413.74834802153</v>
      </c>
      <c r="BD153" s="61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N153" s="6"/>
      <c r="BO153" s="91"/>
      <c r="BP153" s="91"/>
      <c r="BQ153" s="91"/>
    </row>
    <row r="154" spans="1:69" x14ac:dyDescent="0.3">
      <c r="A154" s="19">
        <v>43160</v>
      </c>
      <c r="B154" s="53">
        <v>84394.759676766</v>
      </c>
      <c r="C154" s="53">
        <v>18402.942069371999</v>
      </c>
      <c r="D154" s="53">
        <v>44720.657611335999</v>
      </c>
      <c r="E154" s="54">
        <v>7974.0487682000003</v>
      </c>
      <c r="F154" s="53">
        <v>155492.408125674</v>
      </c>
      <c r="G154" s="15">
        <v>20.91</v>
      </c>
      <c r="H154" s="9">
        <v>2057.81</v>
      </c>
      <c r="I154" s="56">
        <v>27.4</v>
      </c>
      <c r="J154" s="56">
        <v>844.83</v>
      </c>
      <c r="K154" s="56">
        <v>6.95</v>
      </c>
      <c r="L154" s="56">
        <v>268.41000000000003</v>
      </c>
      <c r="M154" s="56">
        <v>12.75</v>
      </c>
      <c r="N154" s="56">
        <v>556.41</v>
      </c>
      <c r="O154" s="56">
        <v>28.13</v>
      </c>
      <c r="P154" s="56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57">
        <v>4.25</v>
      </c>
      <c r="V154" s="57">
        <v>2577.3000000000002</v>
      </c>
      <c r="W154" s="57">
        <v>8.02</v>
      </c>
      <c r="X154" s="56">
        <v>2063.89</v>
      </c>
      <c r="Y154" s="15">
        <v>3.02</v>
      </c>
      <c r="Z154" s="9">
        <v>747.38</v>
      </c>
      <c r="AA154" s="56">
        <v>2.73</v>
      </c>
      <c r="AB154" s="56">
        <v>477.32</v>
      </c>
      <c r="AC154" s="56">
        <v>3.53</v>
      </c>
      <c r="AD154" s="56">
        <v>270.06</v>
      </c>
      <c r="AE154" s="69">
        <v>3.5</v>
      </c>
      <c r="AF154" s="68">
        <v>393.27070189599999</v>
      </c>
      <c r="AG154" s="53">
        <v>10979.830670120904</v>
      </c>
      <c r="AH154" s="53">
        <v>6311.7070142201919</v>
      </c>
      <c r="AI154" s="53">
        <v>19951.492803945097</v>
      </c>
      <c r="AJ154" s="53">
        <v>6291.1242063323807</v>
      </c>
      <c r="AK154" s="54">
        <v>32554.32402449767</v>
      </c>
      <c r="AL154" s="53">
        <v>87254.056430221841</v>
      </c>
      <c r="AM154" s="53">
        <v>4687.6172503342868</v>
      </c>
      <c r="AN154" s="53">
        <v>16017.668952287971</v>
      </c>
      <c r="AO154" s="53">
        <v>859.78500000000008</v>
      </c>
      <c r="AP154" s="53">
        <v>14847.083566452367</v>
      </c>
      <c r="AQ154" s="53">
        <v>77.480500000000006</v>
      </c>
      <c r="AR154" s="54">
        <v>126448.88759088938</v>
      </c>
      <c r="AS154" s="53">
        <v>14546.539159554999</v>
      </c>
      <c r="AT154" s="53">
        <v>5594.9805379029085</v>
      </c>
      <c r="AU154" s="53">
        <v>28021.015510940895</v>
      </c>
      <c r="AV154" s="53">
        <v>393.395643995309</v>
      </c>
      <c r="AW154" s="53">
        <v>306.79623400000003</v>
      </c>
      <c r="AX154" s="53">
        <v>21631.578220739499</v>
      </c>
      <c r="AY154" s="53">
        <v>18513.156389701624</v>
      </c>
      <c r="AZ154" s="53">
        <v>1245.4258505</v>
      </c>
      <c r="BA154" s="53">
        <v>6357.9913184956094</v>
      </c>
      <c r="BB154" s="53">
        <v>480.84428548933204</v>
      </c>
      <c r="BC154" s="54">
        <v>209862.9395342397</v>
      </c>
      <c r="BD154" s="61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N154" s="6"/>
      <c r="BO154" s="91"/>
      <c r="BP154" s="91"/>
      <c r="BQ154" s="91"/>
    </row>
    <row r="155" spans="1:69" x14ac:dyDescent="0.3">
      <c r="A155" s="19">
        <v>43191</v>
      </c>
      <c r="B155" s="53">
        <v>84929.461438882005</v>
      </c>
      <c r="C155" s="53">
        <v>18504.617022806</v>
      </c>
      <c r="D155" s="53">
        <v>44979.317373883998</v>
      </c>
      <c r="E155" s="54">
        <v>8237.5531281860003</v>
      </c>
      <c r="F155" s="53">
        <v>156650.94896375801</v>
      </c>
      <c r="G155" s="15">
        <v>21.2</v>
      </c>
      <c r="H155" s="9">
        <v>2003.16</v>
      </c>
      <c r="I155" s="56">
        <v>27.27</v>
      </c>
      <c r="J155" s="56">
        <v>830.46</v>
      </c>
      <c r="K155" s="56">
        <v>7.81</v>
      </c>
      <c r="L155" s="56">
        <v>265.68</v>
      </c>
      <c r="M155" s="56">
        <v>13.08</v>
      </c>
      <c r="N155" s="56">
        <v>503.99</v>
      </c>
      <c r="O155" s="56">
        <v>27.68</v>
      </c>
      <c r="P155" s="56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57">
        <v>4.43</v>
      </c>
      <c r="V155" s="57">
        <v>2309.7199999999998</v>
      </c>
      <c r="W155" s="57">
        <v>7.86</v>
      </c>
      <c r="X155" s="56">
        <v>1906.91</v>
      </c>
      <c r="Y155" s="15">
        <v>3.15</v>
      </c>
      <c r="Z155" s="9">
        <v>906.35</v>
      </c>
      <c r="AA155" s="56">
        <v>2.93</v>
      </c>
      <c r="AB155" s="56">
        <v>542.34</v>
      </c>
      <c r="AC155" s="56">
        <v>3.48</v>
      </c>
      <c r="AD155" s="56">
        <v>364.01</v>
      </c>
      <c r="AE155" s="69">
        <v>3.45</v>
      </c>
      <c r="AF155" s="68">
        <v>400.67730032399999</v>
      </c>
      <c r="AG155" s="53">
        <v>10818.248810724284</v>
      </c>
      <c r="AH155" s="53">
        <v>6263.390296001191</v>
      </c>
      <c r="AI155" s="53">
        <v>20232.150481674162</v>
      </c>
      <c r="AJ155" s="53">
        <v>6340.2334665263052</v>
      </c>
      <c r="AK155" s="54">
        <v>32835.774244201661</v>
      </c>
      <c r="AL155" s="53">
        <v>89232.962671783753</v>
      </c>
      <c r="AM155" s="53">
        <v>4724.8467899960006</v>
      </c>
      <c r="AN155" s="53">
        <v>17798.927568863932</v>
      </c>
      <c r="AO155" s="53">
        <v>855.40550000000007</v>
      </c>
      <c r="AP155" s="53">
        <v>16226.86984914063</v>
      </c>
      <c r="AQ155" s="53">
        <v>93.919499999999999</v>
      </c>
      <c r="AR155" s="54">
        <v>129127.12742570472</v>
      </c>
      <c r="AS155" s="53">
        <v>14645.001098740904</v>
      </c>
      <c r="AT155" s="53">
        <v>6551.5812639039032</v>
      </c>
      <c r="AU155" s="53">
        <v>28188.955476221134</v>
      </c>
      <c r="AV155" s="53">
        <v>385.61365807256101</v>
      </c>
      <c r="AW155" s="53">
        <v>346.52836200000002</v>
      </c>
      <c r="AX155" s="53">
        <v>21991.694049666497</v>
      </c>
      <c r="AY155" s="53">
        <v>18609.868331576465</v>
      </c>
      <c r="AZ155" s="53">
        <v>1252.9505245</v>
      </c>
      <c r="BA155" s="53">
        <v>5728.970362325701</v>
      </c>
      <c r="BB155" s="53">
        <v>483.56162865272614</v>
      </c>
      <c r="BC155" s="54">
        <v>214886.78819940781</v>
      </c>
      <c r="BD155" s="61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N155" s="6"/>
      <c r="BO155" s="91"/>
      <c r="BP155" s="91"/>
      <c r="BQ155" s="91"/>
    </row>
    <row r="156" spans="1:69" x14ac:dyDescent="0.3">
      <c r="A156" s="19">
        <v>43221</v>
      </c>
      <c r="B156" s="53">
        <v>86289.316971200999</v>
      </c>
      <c r="C156" s="53">
        <v>18590.374255819999</v>
      </c>
      <c r="D156" s="53">
        <v>45299.764455671997</v>
      </c>
      <c r="E156" s="54">
        <v>8985.3066742970004</v>
      </c>
      <c r="F156" s="53">
        <v>159164.76235698999</v>
      </c>
      <c r="G156" s="15">
        <v>20.98</v>
      </c>
      <c r="H156" s="9">
        <v>1939.7200000000003</v>
      </c>
      <c r="I156" s="56">
        <v>26.5</v>
      </c>
      <c r="J156" s="56">
        <v>830.85</v>
      </c>
      <c r="K156" s="56">
        <v>7.91</v>
      </c>
      <c r="L156" s="56">
        <v>245.36</v>
      </c>
      <c r="M156" s="56">
        <v>12.97</v>
      </c>
      <c r="N156" s="56">
        <v>475.77</v>
      </c>
      <c r="O156" s="56">
        <v>27.25</v>
      </c>
      <c r="P156" s="56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57">
        <v>4.62</v>
      </c>
      <c r="V156" s="57">
        <v>2417.77</v>
      </c>
      <c r="W156" s="57">
        <v>6.86</v>
      </c>
      <c r="X156" s="56">
        <v>3426.14</v>
      </c>
      <c r="Y156" s="15">
        <v>3.22</v>
      </c>
      <c r="Z156" s="9">
        <v>973.48</v>
      </c>
      <c r="AA156" s="56">
        <v>2.89</v>
      </c>
      <c r="AB156" s="56">
        <v>640.39</v>
      </c>
      <c r="AC156" s="56">
        <v>3.86</v>
      </c>
      <c r="AD156" s="56">
        <v>333.09</v>
      </c>
      <c r="AE156" s="69">
        <v>3.41</v>
      </c>
      <c r="AF156" s="68">
        <v>363.57390800000002</v>
      </c>
      <c r="AG156" s="53">
        <v>11136.641583667191</v>
      </c>
      <c r="AH156" s="53">
        <v>6290.6840913544765</v>
      </c>
      <c r="AI156" s="53">
        <v>20707.764297544989</v>
      </c>
      <c r="AJ156" s="53">
        <v>6414.8294089869405</v>
      </c>
      <c r="AK156" s="54">
        <v>33413.277797886403</v>
      </c>
      <c r="AL156" s="53">
        <v>90316.21483769131</v>
      </c>
      <c r="AM156" s="53">
        <v>4769.1708388216184</v>
      </c>
      <c r="AN156" s="53">
        <v>16292.566911277168</v>
      </c>
      <c r="AO156" s="53">
        <v>864.74549999999999</v>
      </c>
      <c r="AP156" s="53">
        <v>15107.528348034091</v>
      </c>
      <c r="AQ156" s="53">
        <v>77.881</v>
      </c>
      <c r="AR156" s="54">
        <v>130470.56653764241</v>
      </c>
      <c r="AS156" s="53">
        <v>14544.363975848997</v>
      </c>
      <c r="AT156" s="53">
        <v>5897.0615966767045</v>
      </c>
      <c r="AU156" s="53">
        <v>28354.129293942951</v>
      </c>
      <c r="AV156" s="53">
        <v>391.40168792377932</v>
      </c>
      <c r="AW156" s="53">
        <v>349.30496549999998</v>
      </c>
      <c r="AX156" s="53">
        <v>22289.901734893996</v>
      </c>
      <c r="AY156" s="53">
        <v>18834.562616276482</v>
      </c>
      <c r="AZ156" s="53">
        <v>1258.0224975000001</v>
      </c>
      <c r="BA156" s="53">
        <v>5474.706523452337</v>
      </c>
      <c r="BB156" s="53">
        <v>486.53534226721524</v>
      </c>
      <c r="BC156" s="54">
        <v>216428.07304048576</v>
      </c>
      <c r="BD156" s="61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N156" s="6"/>
      <c r="BO156" s="91"/>
      <c r="BP156" s="91"/>
      <c r="BQ156" s="91"/>
    </row>
    <row r="157" spans="1:69" x14ac:dyDescent="0.3">
      <c r="A157" s="19">
        <v>43252</v>
      </c>
      <c r="B157" s="53">
        <v>87137.358383300001</v>
      </c>
      <c r="C157" s="53">
        <v>18666.342906389</v>
      </c>
      <c r="D157" s="53">
        <v>45673.640412107001</v>
      </c>
      <c r="E157" s="54">
        <v>9315.8975243059995</v>
      </c>
      <c r="F157" s="53">
        <v>160793.23922610198</v>
      </c>
      <c r="G157" s="15">
        <v>21.29</v>
      </c>
      <c r="H157" s="9">
        <v>1893.29</v>
      </c>
      <c r="I157" s="56">
        <v>26.64</v>
      </c>
      <c r="J157" s="56">
        <v>840.2</v>
      </c>
      <c r="K157" s="56">
        <v>8.2799999999999994</v>
      </c>
      <c r="L157" s="56">
        <v>208.07</v>
      </c>
      <c r="M157" s="56">
        <v>12.7</v>
      </c>
      <c r="N157" s="56">
        <v>473.42</v>
      </c>
      <c r="O157" s="56">
        <v>27.41</v>
      </c>
      <c r="P157" s="56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57">
        <v>4.71</v>
      </c>
      <c r="V157" s="57">
        <v>2159.41</v>
      </c>
      <c r="W157" s="57">
        <v>6.7</v>
      </c>
      <c r="X157" s="56">
        <v>2601.25</v>
      </c>
      <c r="Y157" s="15">
        <v>3.38</v>
      </c>
      <c r="Z157" s="9">
        <v>930.43000000000006</v>
      </c>
      <c r="AA157" s="56">
        <v>3.21</v>
      </c>
      <c r="AB157" s="56">
        <v>531.20000000000005</v>
      </c>
      <c r="AC157" s="56">
        <v>3.61</v>
      </c>
      <c r="AD157" s="56">
        <v>399.23</v>
      </c>
      <c r="AE157" s="69">
        <v>3.34</v>
      </c>
      <c r="AF157" s="68">
        <v>386.001651907</v>
      </c>
      <c r="AG157" s="53">
        <v>11247.001498961761</v>
      </c>
      <c r="AH157" s="53">
        <v>6293.6340064458564</v>
      </c>
      <c r="AI157" s="53">
        <v>20985.96019429942</v>
      </c>
      <c r="AJ157" s="53">
        <v>6547.1067185025122</v>
      </c>
      <c r="AK157" s="54">
        <v>33826.700919247785</v>
      </c>
      <c r="AL157" s="53">
        <v>91382.736147763382</v>
      </c>
      <c r="AM157" s="53">
        <v>4822.0065548002385</v>
      </c>
      <c r="AN157" s="53">
        <v>16513.12075620237</v>
      </c>
      <c r="AO157" s="53">
        <v>879.125</v>
      </c>
      <c r="AP157" s="53">
        <v>15234.376149209413</v>
      </c>
      <c r="AQ157" s="53">
        <v>64.192499999999995</v>
      </c>
      <c r="AR157" s="54">
        <v>132125.12072880435</v>
      </c>
      <c r="AS157" s="53">
        <v>14650.733086802527</v>
      </c>
      <c r="AT157" s="53">
        <v>6218.5218822249053</v>
      </c>
      <c r="AU157" s="53">
        <v>28839.553586412483</v>
      </c>
      <c r="AV157" s="53">
        <v>396.26714588185069</v>
      </c>
      <c r="AW157" s="53">
        <v>356.32547750000003</v>
      </c>
      <c r="AX157" s="53">
        <v>22332.033146727503</v>
      </c>
      <c r="AY157" s="53">
        <v>19142.977092779511</v>
      </c>
      <c r="AZ157" s="53">
        <v>1256.2229830000001</v>
      </c>
      <c r="BA157" s="53">
        <v>5481.3030974038811</v>
      </c>
      <c r="BB157" s="53">
        <v>487.56013909929919</v>
      </c>
      <c r="BC157" s="54">
        <v>219348.89189362997</v>
      </c>
      <c r="BD157" s="61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N157" s="6"/>
      <c r="BO157" s="91"/>
      <c r="BP157" s="91"/>
      <c r="BQ157" s="91"/>
    </row>
    <row r="158" spans="1:69" x14ac:dyDescent="0.3">
      <c r="A158" s="19">
        <v>43282</v>
      </c>
      <c r="B158" s="53">
        <v>87318.713103764996</v>
      </c>
      <c r="C158" s="53">
        <v>18766.560960620998</v>
      </c>
      <c r="D158" s="53">
        <v>45936.223102748998</v>
      </c>
      <c r="E158" s="54">
        <v>9199.7877206550002</v>
      </c>
      <c r="F158" s="53">
        <v>161221.28488779001</v>
      </c>
      <c r="G158" s="15">
        <v>20.98</v>
      </c>
      <c r="H158" s="9">
        <v>1875.9299999999998</v>
      </c>
      <c r="I158" s="56">
        <v>26.27</v>
      </c>
      <c r="J158" s="56">
        <v>789.69</v>
      </c>
      <c r="K158" s="56">
        <v>8.01</v>
      </c>
      <c r="L158" s="56">
        <v>230.1</v>
      </c>
      <c r="M158" s="56">
        <v>13.19</v>
      </c>
      <c r="N158" s="56">
        <v>463.25</v>
      </c>
      <c r="O158" s="56">
        <v>27.14</v>
      </c>
      <c r="P158" s="56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57">
        <v>4.33</v>
      </c>
      <c r="V158" s="57">
        <v>2135.8000000000002</v>
      </c>
      <c r="W158" s="57">
        <v>7.53</v>
      </c>
      <c r="X158" s="56">
        <v>2177.64</v>
      </c>
      <c r="Y158" s="15">
        <v>3.62</v>
      </c>
      <c r="Z158" s="9">
        <v>984.43000000000006</v>
      </c>
      <c r="AA158" s="56">
        <v>3.59</v>
      </c>
      <c r="AB158" s="56">
        <v>600.33000000000004</v>
      </c>
      <c r="AC158" s="56">
        <v>3.67</v>
      </c>
      <c r="AD158" s="56">
        <v>384.1</v>
      </c>
      <c r="AE158" s="69">
        <v>3.33</v>
      </c>
      <c r="AF158" s="68">
        <v>350.81</v>
      </c>
      <c r="AG158" s="53">
        <v>11372.238489442301</v>
      </c>
      <c r="AH158" s="53">
        <v>6298.2969865568002</v>
      </c>
      <c r="AI158" s="53">
        <v>20826.631079373903</v>
      </c>
      <c r="AJ158" s="53">
        <v>6506.7631650428002</v>
      </c>
      <c r="AK158" s="54">
        <v>33631.691230973505</v>
      </c>
      <c r="AL158" s="53">
        <v>91182.926547918207</v>
      </c>
      <c r="AM158" s="53">
        <v>4849.3820529595487</v>
      </c>
      <c r="AN158" s="53">
        <v>16611.669937976112</v>
      </c>
      <c r="AO158" s="53">
        <v>873.26250000000005</v>
      </c>
      <c r="AP158" s="53">
        <v>15028.411801384411</v>
      </c>
      <c r="AQ158" s="53">
        <v>63.329499999999996</v>
      </c>
      <c r="AR158" s="54">
        <v>132057.19096844297</v>
      </c>
      <c r="AS158" s="53">
        <v>14765.482957859702</v>
      </c>
      <c r="AT158" s="53">
        <v>7092.2727079632523</v>
      </c>
      <c r="AU158" s="53">
        <v>29789.204541630905</v>
      </c>
      <c r="AV158" s="53">
        <v>395.12414921725309</v>
      </c>
      <c r="AW158" s="53">
        <v>383.591476</v>
      </c>
      <c r="AX158" s="53">
        <v>22646.819422499997</v>
      </c>
      <c r="AY158" s="53">
        <v>19453.179930383681</v>
      </c>
      <c r="AZ158" s="53">
        <v>1262.6548440000001</v>
      </c>
      <c r="BA158" s="53">
        <v>5709.9127193848262</v>
      </c>
      <c r="BB158" s="53">
        <v>486.2215583061859</v>
      </c>
      <c r="BC158" s="54">
        <v>221649.38672030673</v>
      </c>
      <c r="BD158" s="61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N158" s="6"/>
      <c r="BO158" s="91"/>
      <c r="BP158" s="91"/>
      <c r="BQ158" s="91"/>
    </row>
    <row r="159" spans="1:69" x14ac:dyDescent="0.3">
      <c r="A159" s="19">
        <v>43313</v>
      </c>
      <c r="B159" s="53">
        <v>88775.140863936002</v>
      </c>
      <c r="C159" s="53">
        <v>18972.618991502</v>
      </c>
      <c r="D159" s="53">
        <v>46342.329798842999</v>
      </c>
      <c r="E159" s="54">
        <v>9599.64946126</v>
      </c>
      <c r="F159" s="53">
        <v>163689.73911554099</v>
      </c>
      <c r="G159" s="15">
        <v>20.46</v>
      </c>
      <c r="H159" s="9">
        <v>2093.12</v>
      </c>
      <c r="I159" s="56">
        <v>26.08</v>
      </c>
      <c r="J159" s="56">
        <v>851.53</v>
      </c>
      <c r="K159" s="56">
        <v>7.6</v>
      </c>
      <c r="L159" s="56">
        <v>240.36</v>
      </c>
      <c r="M159" s="56">
        <v>12.89</v>
      </c>
      <c r="N159" s="56">
        <v>582.82000000000005</v>
      </c>
      <c r="O159" s="56">
        <v>27.1</v>
      </c>
      <c r="P159" s="56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57">
        <v>4.57</v>
      </c>
      <c r="V159" s="57">
        <v>1927.91</v>
      </c>
      <c r="W159" s="57">
        <v>7.19</v>
      </c>
      <c r="X159" s="56">
        <v>2559.98</v>
      </c>
      <c r="Y159" s="15">
        <v>3.45</v>
      </c>
      <c r="Z159" s="9">
        <v>923.38000000000011</v>
      </c>
      <c r="AA159" s="92">
        <v>3.33</v>
      </c>
      <c r="AB159" s="56">
        <v>401.67</v>
      </c>
      <c r="AC159" s="56">
        <v>3.55</v>
      </c>
      <c r="AD159" s="56">
        <v>521.71</v>
      </c>
      <c r="AE159" s="69">
        <v>3.23</v>
      </c>
      <c r="AF159" s="68">
        <v>415.2</v>
      </c>
      <c r="AG159" s="53">
        <v>11077.134637181727</v>
      </c>
      <c r="AH159" s="53">
        <v>6263.7081218472267</v>
      </c>
      <c r="AI159" s="53">
        <v>20480.394634573433</v>
      </c>
      <c r="AJ159" s="53">
        <v>6448.7096725032261</v>
      </c>
      <c r="AK159" s="54">
        <v>33192.812428923891</v>
      </c>
      <c r="AL159" s="53">
        <v>91652.241941754924</v>
      </c>
      <c r="AM159" s="53">
        <v>4870.5512208734999</v>
      </c>
      <c r="AN159" s="53">
        <v>16533.908048013363</v>
      </c>
      <c r="AO159" s="53">
        <v>874.65949999999998</v>
      </c>
      <c r="AP159" s="53">
        <v>14787.059461013159</v>
      </c>
      <c r="AQ159" s="53">
        <v>59.390999999999998</v>
      </c>
      <c r="AR159" s="54">
        <v>132277.72267855253</v>
      </c>
      <c r="AS159" s="53">
        <v>14481.338059317139</v>
      </c>
      <c r="AT159" s="53">
        <v>7329.7624521070011</v>
      </c>
      <c r="AU159" s="53">
        <v>30745.075659578215</v>
      </c>
      <c r="AV159" s="53">
        <v>350.10336727418184</v>
      </c>
      <c r="AW159" s="53">
        <v>389.27750100000003</v>
      </c>
      <c r="AX159" s="53">
        <v>23090.296404381501</v>
      </c>
      <c r="AY159" s="53">
        <v>19835.201612534605</v>
      </c>
      <c r="AZ159" s="53">
        <v>1281.0553570000002</v>
      </c>
      <c r="BA159" s="53">
        <v>6011.8611727087646</v>
      </c>
      <c r="BB159" s="53">
        <v>488.49311106182978</v>
      </c>
      <c r="BC159" s="54">
        <v>223279.47880797461</v>
      </c>
      <c r="BD159" s="61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N159" s="6"/>
      <c r="BO159" s="91"/>
      <c r="BP159" s="91"/>
      <c r="BQ159" s="91"/>
    </row>
    <row r="160" spans="1:69" x14ac:dyDescent="0.3">
      <c r="A160" s="19">
        <v>43344</v>
      </c>
      <c r="B160" s="53">
        <v>89204.980325288998</v>
      </c>
      <c r="C160" s="53">
        <v>19052.451560258</v>
      </c>
      <c r="D160" s="53">
        <v>46676.205775212999</v>
      </c>
      <c r="E160" s="54">
        <v>9122.8474363610003</v>
      </c>
      <c r="F160" s="53">
        <v>164056.48509712098</v>
      </c>
      <c r="G160" s="15">
        <v>21.32</v>
      </c>
      <c r="H160" s="9">
        <v>1831.22</v>
      </c>
      <c r="I160" s="56">
        <v>26.36</v>
      </c>
      <c r="J160" s="56">
        <v>848.26</v>
      </c>
      <c r="K160" s="56">
        <v>7.96</v>
      </c>
      <c r="L160" s="56">
        <v>199.77</v>
      </c>
      <c r="M160" s="56">
        <v>12.78</v>
      </c>
      <c r="N160" s="56">
        <v>430.04</v>
      </c>
      <c r="O160" s="56">
        <v>27.17</v>
      </c>
      <c r="P160" s="56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57">
        <v>4.4400000000000004</v>
      </c>
      <c r="V160" s="57">
        <v>1851.98</v>
      </c>
      <c r="W160" s="57">
        <v>6.65</v>
      </c>
      <c r="X160" s="56">
        <v>2449.85</v>
      </c>
      <c r="Y160" s="69">
        <v>3.57</v>
      </c>
      <c r="Z160" s="9">
        <v>803.73</v>
      </c>
      <c r="AA160" s="92">
        <v>3.58</v>
      </c>
      <c r="AB160" s="56">
        <v>333.88</v>
      </c>
      <c r="AC160" s="56">
        <v>3.56</v>
      </c>
      <c r="AD160" s="56">
        <v>469.85</v>
      </c>
      <c r="AE160" s="69">
        <v>3.22</v>
      </c>
      <c r="AF160" s="68">
        <v>331.73</v>
      </c>
      <c r="AG160" s="53">
        <v>11312.611852313825</v>
      </c>
      <c r="AH160" s="53">
        <v>6461.6399651471766</v>
      </c>
      <c r="AI160" s="53">
        <v>20905.646506290181</v>
      </c>
      <c r="AJ160" s="53">
        <v>6732.4913143414124</v>
      </c>
      <c r="AK160" s="54">
        <v>34099.777785778773</v>
      </c>
      <c r="AL160" s="53">
        <v>92419.020602217948</v>
      </c>
      <c r="AM160" s="53">
        <v>4896.4063280307064</v>
      </c>
      <c r="AN160" s="53">
        <v>16362.92468027189</v>
      </c>
      <c r="AO160" s="53">
        <v>882.22199999999998</v>
      </c>
      <c r="AP160" s="53">
        <v>14743.015643633382</v>
      </c>
      <c r="AQ160" s="53">
        <v>61.465000000000003</v>
      </c>
      <c r="AR160" s="54">
        <v>133855.87075266594</v>
      </c>
      <c r="AS160" s="53">
        <v>15185.08970622306</v>
      </c>
      <c r="AT160" s="53">
        <v>6902.4246272934115</v>
      </c>
      <c r="AU160" s="53">
        <v>31517.33992680236</v>
      </c>
      <c r="AV160" s="53">
        <v>348.32001433323529</v>
      </c>
      <c r="AW160" s="53">
        <v>398.793631</v>
      </c>
      <c r="AX160" s="53">
        <v>23401.0620043815</v>
      </c>
      <c r="AY160" s="53">
        <v>20111.760241040258</v>
      </c>
      <c r="AZ160" s="53">
        <v>1285.3726230000002</v>
      </c>
      <c r="BA160" s="53">
        <v>5866.2665452433994</v>
      </c>
      <c r="BB160" s="53">
        <v>491.24396812499947</v>
      </c>
      <c r="BC160" s="54">
        <v>226648.52301337136</v>
      </c>
      <c r="BD160" s="61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91"/>
      <c r="BP160" s="91"/>
      <c r="BQ160" s="91"/>
    </row>
    <row r="161" spans="1:69" x14ac:dyDescent="0.3">
      <c r="A161" s="19">
        <v>43374</v>
      </c>
      <c r="B161" s="53">
        <v>89863.317777870994</v>
      </c>
      <c r="C161" s="53">
        <v>19289.991502703</v>
      </c>
      <c r="D161" s="53">
        <v>47074.835853370001</v>
      </c>
      <c r="E161" s="54">
        <v>9667.0482993770001</v>
      </c>
      <c r="F161" s="53">
        <v>165895.19343332099</v>
      </c>
      <c r="G161" s="15">
        <v>20.13</v>
      </c>
      <c r="H161" s="9">
        <v>2163.15</v>
      </c>
      <c r="I161" s="56">
        <v>25.73</v>
      </c>
      <c r="J161" s="56">
        <v>863.52</v>
      </c>
      <c r="K161" s="56">
        <v>7.47</v>
      </c>
      <c r="L161" s="56">
        <v>296.52999999999997</v>
      </c>
      <c r="M161" s="56">
        <v>13.07</v>
      </c>
      <c r="N161" s="56">
        <v>568.19000000000005</v>
      </c>
      <c r="O161" s="56">
        <v>26.89</v>
      </c>
      <c r="P161" s="56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57">
        <v>4.6900000000000004</v>
      </c>
      <c r="V161" s="57">
        <v>2197.6</v>
      </c>
      <c r="W161" s="57">
        <v>6.55</v>
      </c>
      <c r="X161" s="56">
        <v>3071.36</v>
      </c>
      <c r="Y161" s="69">
        <v>3.72</v>
      </c>
      <c r="Z161" s="9">
        <v>886.55</v>
      </c>
      <c r="AA161" s="92">
        <v>3.46</v>
      </c>
      <c r="AB161" s="56">
        <v>491.36</v>
      </c>
      <c r="AC161" s="56">
        <v>4.05</v>
      </c>
      <c r="AD161" s="56">
        <v>395.19</v>
      </c>
      <c r="AE161" s="69">
        <v>3.17</v>
      </c>
      <c r="AF161" s="68">
        <v>424.25</v>
      </c>
      <c r="AG161" s="53">
        <v>11256.564718685773</v>
      </c>
      <c r="AH161" s="53">
        <v>6375.7031620614553</v>
      </c>
      <c r="AI161" s="53">
        <v>20655.786914776269</v>
      </c>
      <c r="AJ161" s="53">
        <v>6660.6579547349866</v>
      </c>
      <c r="AK161" s="54">
        <v>33692.148031572709</v>
      </c>
      <c r="AL161" s="53">
        <v>91533.814860408456</v>
      </c>
      <c r="AM161" s="53">
        <v>4927.3365200560465</v>
      </c>
      <c r="AN161" s="53">
        <v>16490.341528042813</v>
      </c>
      <c r="AO161" s="53">
        <v>882.2639999999999</v>
      </c>
      <c r="AP161" s="53">
        <v>14577.327610866796</v>
      </c>
      <c r="AQ161" s="53">
        <v>77.849500000000006</v>
      </c>
      <c r="AR161" s="54">
        <v>132870.72782921325</v>
      </c>
      <c r="AS161" s="53">
        <v>14868.21709562359</v>
      </c>
      <c r="AT161" s="53">
        <v>7604.6834010661814</v>
      </c>
      <c r="AU161" s="53">
        <v>32178.404211652189</v>
      </c>
      <c r="AV161" s="53">
        <v>337.55406675995454</v>
      </c>
      <c r="AW161" s="53">
        <v>393.62511649999999</v>
      </c>
      <c r="AX161" s="53">
        <v>23702.360236812499</v>
      </c>
      <c r="AY161" s="53">
        <v>19850.6010318525</v>
      </c>
      <c r="AZ161" s="53">
        <v>1282.1759698465778</v>
      </c>
      <c r="BA161" s="53">
        <v>5360.6783611805931</v>
      </c>
      <c r="BB161" s="53">
        <v>488.8999823066257</v>
      </c>
      <c r="BC161" s="54">
        <v>227238.77061583954</v>
      </c>
      <c r="BD161" s="61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N161" s="6"/>
      <c r="BO161" s="91"/>
      <c r="BP161" s="91"/>
      <c r="BQ161" s="91"/>
    </row>
    <row r="162" spans="1:69" x14ac:dyDescent="0.3">
      <c r="A162" s="19">
        <v>43405</v>
      </c>
      <c r="B162" s="53">
        <v>90675.205002875999</v>
      </c>
      <c r="C162" s="53">
        <v>19516.236297414001</v>
      </c>
      <c r="D162" s="53">
        <v>47544.995212105998</v>
      </c>
      <c r="E162" s="54">
        <v>9327.3291842969993</v>
      </c>
      <c r="F162" s="53">
        <v>167063.76569669301</v>
      </c>
      <c r="G162" s="15">
        <v>20.71</v>
      </c>
      <c r="H162" s="9">
        <v>2190.7600000000002</v>
      </c>
      <c r="I162" s="56">
        <v>26.02</v>
      </c>
      <c r="J162" s="56">
        <v>880.59</v>
      </c>
      <c r="K162" s="56">
        <v>7.22</v>
      </c>
      <c r="L162" s="56">
        <v>265.67</v>
      </c>
      <c r="M162" s="56">
        <v>13.29</v>
      </c>
      <c r="N162" s="56">
        <v>537.61</v>
      </c>
      <c r="O162" s="56">
        <v>26.42</v>
      </c>
      <c r="P162" s="56">
        <v>506.89</v>
      </c>
      <c r="Q162" s="15">
        <v>6.03</v>
      </c>
      <c r="R162" s="9">
        <v>5219.46</v>
      </c>
      <c r="S162" s="12">
        <v>22.78</v>
      </c>
      <c r="T162" s="12">
        <v>74.709999999999994</v>
      </c>
      <c r="U162" s="57">
        <v>4.6900000000000004</v>
      </c>
      <c r="V162" s="57">
        <v>2403.0700000000002</v>
      </c>
      <c r="W162" s="57">
        <v>6.74</v>
      </c>
      <c r="X162" s="56">
        <v>2741.68</v>
      </c>
      <c r="Y162" s="69">
        <v>4</v>
      </c>
      <c r="Z162" s="9">
        <v>723.48</v>
      </c>
      <c r="AA162" s="92">
        <v>3.81</v>
      </c>
      <c r="AB162" s="56">
        <v>322.74</v>
      </c>
      <c r="AC162" s="56">
        <v>4.1500000000000004</v>
      </c>
      <c r="AD162" s="56">
        <v>400.74</v>
      </c>
      <c r="AE162" s="69">
        <v>3.23</v>
      </c>
      <c r="AF162" s="68">
        <v>434.63</v>
      </c>
      <c r="AG162" s="53">
        <v>11207.2100913985</v>
      </c>
      <c r="AH162" s="53">
        <v>6358.9347319182998</v>
      </c>
      <c r="AI162" s="53">
        <v>20881.912530428897</v>
      </c>
      <c r="AJ162" s="53">
        <v>6618.9362251013681</v>
      </c>
      <c r="AK162" s="54">
        <v>33859.783487448563</v>
      </c>
      <c r="AL162" s="53">
        <v>93121.589197084031</v>
      </c>
      <c r="AM162" s="53">
        <v>4936.519624161685</v>
      </c>
      <c r="AN162" s="53">
        <v>16467.421976963953</v>
      </c>
      <c r="AO162" s="53">
        <v>872.53633333333335</v>
      </c>
      <c r="AP162" s="53">
        <v>14912.95316902354</v>
      </c>
      <c r="AQ162" s="53">
        <v>72.307796587160453</v>
      </c>
      <c r="AR162" s="54">
        <v>134272.58965338086</v>
      </c>
      <c r="AS162" s="53">
        <v>15489.63125392079</v>
      </c>
      <c r="AT162" s="53">
        <v>7917.3433744744989</v>
      </c>
      <c r="AU162" s="53">
        <v>32479.947505875236</v>
      </c>
      <c r="AV162" s="53">
        <v>337.71042899815791</v>
      </c>
      <c r="AW162" s="53">
        <v>396.10540032538989</v>
      </c>
      <c r="AX162" s="53">
        <v>23951.555018050749</v>
      </c>
      <c r="AY162" s="53">
        <v>19538.04708747784</v>
      </c>
      <c r="AZ162" s="53">
        <v>1282.7949972700926</v>
      </c>
      <c r="BA162" s="53">
        <v>5159.8828310045446</v>
      </c>
      <c r="BB162" s="53">
        <v>488.1590168610258</v>
      </c>
      <c r="BC162" s="54">
        <v>230017.68287190804</v>
      </c>
      <c r="BD162" s="61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N162" s="6"/>
      <c r="BO162" s="91"/>
      <c r="BP162" s="91"/>
      <c r="BQ162" s="91"/>
    </row>
    <row r="163" spans="1:69" x14ac:dyDescent="0.3">
      <c r="G163" s="6"/>
      <c r="H163" s="84"/>
      <c r="I163" s="6"/>
      <c r="J163" s="84"/>
      <c r="K163" s="6"/>
      <c r="L163" s="84"/>
      <c r="M163" s="6"/>
      <c r="N163" s="84"/>
      <c r="O163" s="6"/>
      <c r="P163" s="84"/>
      <c r="Q163" s="6"/>
      <c r="R163" s="84"/>
      <c r="S163" s="6"/>
      <c r="T163" s="84"/>
      <c r="U163" s="6"/>
      <c r="V163" s="84"/>
      <c r="W163" s="6"/>
      <c r="X163" s="84"/>
      <c r="Y163" s="6"/>
      <c r="Z163" s="84"/>
      <c r="AA163" s="6"/>
      <c r="AB163" s="84"/>
      <c r="AC163" s="6"/>
      <c r="AD163" s="84"/>
      <c r="AE163" s="6"/>
      <c r="AF163" s="84"/>
      <c r="BE163" s="6"/>
      <c r="BG163" s="6"/>
      <c r="BI163" s="6"/>
    </row>
    <row r="164" spans="1:69" x14ac:dyDescent="0.3">
      <c r="G164" s="6"/>
      <c r="H164" s="93"/>
      <c r="I164" s="6"/>
      <c r="J164" s="93"/>
      <c r="K164" s="6"/>
      <c r="L164" s="93"/>
      <c r="M164" s="6"/>
      <c r="N164" s="93"/>
      <c r="O164" s="6"/>
      <c r="P164" s="93"/>
      <c r="Q164" s="6"/>
      <c r="R164" s="93"/>
      <c r="S164" s="6"/>
      <c r="T164" s="93"/>
      <c r="U164" s="6"/>
      <c r="V164" s="93"/>
      <c r="W164" s="6"/>
      <c r="X164" s="93"/>
      <c r="Y164" s="6"/>
      <c r="Z164" s="93"/>
      <c r="AA164" s="6"/>
      <c r="AB164" s="93"/>
      <c r="AC164" s="6"/>
      <c r="AD164" s="93"/>
    </row>
    <row r="165" spans="1:69" x14ac:dyDescent="0.3">
      <c r="H165" s="22"/>
      <c r="I165" s="118"/>
      <c r="J165" s="118"/>
      <c r="K165" s="17"/>
      <c r="L165" s="22"/>
      <c r="AA165" s="90"/>
    </row>
    <row r="166" spans="1:69" x14ac:dyDescent="0.3">
      <c r="H166" s="22"/>
      <c r="I166" s="118"/>
      <c r="J166" s="118"/>
      <c r="K166" s="17"/>
      <c r="L166" s="22"/>
      <c r="BC166" s="85"/>
    </row>
    <row r="167" spans="1:69" x14ac:dyDescent="0.3">
      <c r="H167" s="22"/>
      <c r="I167" s="118"/>
      <c r="J167" s="118"/>
      <c r="K167" s="17"/>
      <c r="L167" s="22"/>
    </row>
    <row r="168" spans="1:69" x14ac:dyDescent="0.3">
      <c r="H168" s="22"/>
      <c r="I168" s="22"/>
      <c r="J168" s="93"/>
      <c r="K168" s="22"/>
      <c r="L168" s="22"/>
    </row>
    <row r="170" spans="1:69" x14ac:dyDescent="0.3">
      <c r="AN170" s="55"/>
      <c r="AO170" s="85"/>
      <c r="AP170" s="85"/>
    </row>
    <row r="171" spans="1:69" x14ac:dyDescent="0.3">
      <c r="AN171" s="55"/>
      <c r="AO171" s="85"/>
      <c r="AP171" s="85"/>
    </row>
    <row r="172" spans="1:69" x14ac:dyDescent="0.3">
      <c r="AN172" s="55"/>
      <c r="AO172" s="85"/>
      <c r="AP172" s="85"/>
    </row>
    <row r="173" spans="1:69" x14ac:dyDescent="0.3">
      <c r="AE173" s="53"/>
      <c r="AF173" s="84"/>
      <c r="AN173" s="55"/>
      <c r="AO173" s="85"/>
      <c r="AP173" s="85"/>
    </row>
    <row r="174" spans="1:69" x14ac:dyDescent="0.3">
      <c r="AE174" s="53"/>
      <c r="AF174" s="84"/>
      <c r="AG174" s="85"/>
      <c r="AN174" s="55"/>
      <c r="AO174" s="85"/>
      <c r="AP174" s="85"/>
    </row>
    <row r="175" spans="1:69" x14ac:dyDescent="0.3">
      <c r="AE175" s="53"/>
      <c r="AF175" s="84"/>
      <c r="AG175" s="85"/>
      <c r="AN175" s="55"/>
      <c r="AO175" s="85"/>
      <c r="AP175" s="85"/>
    </row>
    <row r="176" spans="1:69" x14ac:dyDescent="0.3">
      <c r="AE176" s="53"/>
      <c r="AF176" s="84"/>
      <c r="AG176" s="85"/>
      <c r="AN176" s="55"/>
      <c r="AO176" s="85"/>
      <c r="AP176" s="85"/>
    </row>
    <row r="177" spans="31:42" x14ac:dyDescent="0.3">
      <c r="AE177" s="53"/>
      <c r="AF177" s="84"/>
      <c r="AG177" s="85"/>
      <c r="AN177" s="55"/>
      <c r="AO177" s="85"/>
      <c r="AP177" s="85"/>
    </row>
    <row r="178" spans="31:42" x14ac:dyDescent="0.3">
      <c r="AE178" s="53"/>
      <c r="AF178" s="84"/>
      <c r="AG178" s="85"/>
      <c r="AN178" s="55"/>
      <c r="AO178" s="85"/>
      <c r="AP178" s="85"/>
    </row>
    <row r="179" spans="31:42" x14ac:dyDescent="0.3">
      <c r="AE179" s="53"/>
      <c r="AF179" s="84"/>
      <c r="AG179" s="85"/>
      <c r="AN179" s="55"/>
      <c r="AO179" s="85"/>
      <c r="AP179" s="85"/>
    </row>
    <row r="180" spans="31:42" x14ac:dyDescent="0.3">
      <c r="AE180" s="53"/>
      <c r="AF180" s="84"/>
      <c r="AG180" s="85"/>
      <c r="AN180" s="55"/>
      <c r="AO180" s="85"/>
      <c r="AP180" s="85"/>
    </row>
    <row r="181" spans="31:42" x14ac:dyDescent="0.3">
      <c r="AE181" s="53"/>
      <c r="AF181" s="84"/>
      <c r="AG181" s="85"/>
      <c r="AN181" s="55"/>
      <c r="AO181" s="85"/>
      <c r="AP181" s="85"/>
    </row>
    <row r="182" spans="31:42" x14ac:dyDescent="0.3">
      <c r="AE182" s="53"/>
      <c r="AF182" s="84"/>
      <c r="AG182" s="85"/>
      <c r="AN182" s="55"/>
      <c r="AO182" s="85"/>
      <c r="AP182" s="85"/>
    </row>
    <row r="183" spans="31:42" x14ac:dyDescent="0.3">
      <c r="AE183" s="53"/>
      <c r="AF183" s="84"/>
      <c r="AG183" s="85"/>
      <c r="AN183" s="55"/>
      <c r="AO183" s="85"/>
      <c r="AP183" s="85"/>
    </row>
    <row r="184" spans="31:42" x14ac:dyDescent="0.3">
      <c r="AE184" s="53"/>
      <c r="AF184" s="84"/>
      <c r="AG184" s="85"/>
      <c r="AN184" s="55"/>
      <c r="AO184" s="85"/>
      <c r="AP184" s="85"/>
    </row>
    <row r="185" spans="31:42" x14ac:dyDescent="0.3">
      <c r="AE185" s="53"/>
      <c r="AF185" s="84"/>
      <c r="AG185" s="85"/>
      <c r="AN185" s="55"/>
      <c r="AO185" s="85"/>
      <c r="AP185" s="85"/>
    </row>
    <row r="186" spans="31:42" x14ac:dyDescent="0.3">
      <c r="AE186" s="53"/>
      <c r="AF186" s="84"/>
      <c r="AG186" s="85"/>
      <c r="AN186" s="55"/>
      <c r="AO186" s="85"/>
      <c r="AP186" s="85"/>
    </row>
    <row r="187" spans="31:42" x14ac:dyDescent="0.3">
      <c r="AE187" s="53"/>
      <c r="AF187" s="84"/>
      <c r="AG187" s="85"/>
      <c r="AN187" s="55"/>
      <c r="AO187" s="85"/>
      <c r="AP187" s="85"/>
    </row>
    <row r="188" spans="31:42" x14ac:dyDescent="0.3">
      <c r="AE188" s="53"/>
      <c r="AF188" s="84"/>
      <c r="AG188" s="85"/>
      <c r="AN188" s="55"/>
      <c r="AO188" s="85"/>
      <c r="AP188" s="85"/>
    </row>
    <row r="189" spans="31:42" x14ac:dyDescent="0.3">
      <c r="AE189" s="53"/>
      <c r="AF189" s="84"/>
      <c r="AG189" s="85"/>
      <c r="AN189" s="55"/>
      <c r="AO189" s="85"/>
      <c r="AP189" s="85"/>
    </row>
    <row r="190" spans="31:42" x14ac:dyDescent="0.3">
      <c r="AE190" s="53"/>
      <c r="AF190" s="84"/>
      <c r="AG190" s="85"/>
      <c r="AN190" s="55"/>
      <c r="AO190" s="85"/>
      <c r="AP190" s="85"/>
    </row>
    <row r="191" spans="31:42" x14ac:dyDescent="0.3">
      <c r="AE191" s="53"/>
      <c r="AF191" s="84"/>
      <c r="AG191" s="85"/>
      <c r="AN191" s="55"/>
      <c r="AO191" s="85"/>
      <c r="AP191" s="85"/>
    </row>
    <row r="192" spans="31:42" x14ac:dyDescent="0.3">
      <c r="AE192" s="53"/>
      <c r="AF192" s="84"/>
      <c r="AG192" s="85"/>
      <c r="AN192" s="55"/>
      <c r="AO192" s="85"/>
      <c r="AP192" s="85"/>
    </row>
    <row r="193" spans="32:42" x14ac:dyDescent="0.3">
      <c r="AF193" s="84"/>
      <c r="AG193" s="85"/>
      <c r="AN193" s="55"/>
      <c r="AO193" s="85"/>
      <c r="AP193" s="85"/>
    </row>
    <row r="194" spans="32:42" x14ac:dyDescent="0.3">
      <c r="AN194" s="55"/>
      <c r="AO194" s="85"/>
      <c r="AP194" s="85"/>
    </row>
    <row r="195" spans="32:42" x14ac:dyDescent="0.3">
      <c r="AN195" s="55"/>
      <c r="AO195" s="85"/>
      <c r="AP195" s="85"/>
    </row>
    <row r="196" spans="32:42" x14ac:dyDescent="0.3">
      <c r="AN196" s="55"/>
      <c r="AO196" s="85"/>
      <c r="AP196" s="85"/>
    </row>
    <row r="197" spans="32:42" x14ac:dyDescent="0.3">
      <c r="AN197" s="55"/>
      <c r="AO197" s="85"/>
      <c r="AP197" s="85"/>
    </row>
    <row r="198" spans="32:42" x14ac:dyDescent="0.3">
      <c r="AN198" s="55"/>
      <c r="AO198" s="85"/>
      <c r="AP198" s="85"/>
    </row>
    <row r="199" spans="32:42" x14ac:dyDescent="0.3">
      <c r="AN199" s="55"/>
      <c r="AO199" s="85"/>
      <c r="AP199" s="85"/>
    </row>
    <row r="200" spans="32:42" x14ac:dyDescent="0.3">
      <c r="AN200" s="55"/>
      <c r="AO200" s="85"/>
      <c r="AP200" s="85"/>
    </row>
    <row r="201" spans="32:42" x14ac:dyDescent="0.3">
      <c r="AN201" s="55"/>
      <c r="AO201" s="85"/>
      <c r="AP201" s="85"/>
    </row>
    <row r="202" spans="32:42" x14ac:dyDescent="0.3">
      <c r="AN202" s="55"/>
      <c r="AO202" s="85"/>
      <c r="AP202" s="85"/>
    </row>
    <row r="203" spans="32:42" x14ac:dyDescent="0.3">
      <c r="AN203" s="55"/>
      <c r="AO203" s="85"/>
      <c r="AP203" s="85"/>
    </row>
    <row r="204" spans="32:42" x14ac:dyDescent="0.3">
      <c r="AN204" s="55"/>
      <c r="AO204" s="85"/>
      <c r="AP204" s="85"/>
    </row>
    <row r="205" spans="32:42" x14ac:dyDescent="0.3">
      <c r="AN205" s="55"/>
      <c r="AO205" s="85"/>
      <c r="AP205" s="85"/>
    </row>
    <row r="206" spans="32:42" x14ac:dyDescent="0.3">
      <c r="AN206" s="55"/>
      <c r="AO206" s="85"/>
      <c r="AP206" s="85"/>
    </row>
    <row r="207" spans="32:42" x14ac:dyDescent="0.3">
      <c r="AN207" s="55"/>
      <c r="AO207" s="85"/>
      <c r="AP207" s="85"/>
    </row>
    <row r="208" spans="32:42" x14ac:dyDescent="0.3">
      <c r="AN208" s="55"/>
      <c r="AO208" s="85"/>
      <c r="AP208" s="85"/>
    </row>
    <row r="209" spans="40:42" x14ac:dyDescent="0.3">
      <c r="AN209" s="55"/>
      <c r="AO209" s="85"/>
      <c r="AP209" s="85"/>
    </row>
    <row r="210" spans="40:42" x14ac:dyDescent="0.3">
      <c r="AN210" s="55"/>
      <c r="AO210" s="85"/>
      <c r="AP210" s="85"/>
    </row>
    <row r="211" spans="40:42" x14ac:dyDescent="0.3">
      <c r="AN211" s="55"/>
      <c r="AO211" s="85"/>
      <c r="AP211" s="85"/>
    </row>
    <row r="212" spans="40:42" x14ac:dyDescent="0.3">
      <c r="AN212" s="55"/>
      <c r="AO212" s="85"/>
      <c r="AP212" s="85"/>
    </row>
    <row r="213" spans="40:42" x14ac:dyDescent="0.3">
      <c r="AN213" s="55"/>
      <c r="AO213" s="85"/>
      <c r="AP213" s="85"/>
    </row>
    <row r="214" spans="40:42" x14ac:dyDescent="0.3">
      <c r="AN214" s="55"/>
      <c r="AO214" s="85"/>
      <c r="AP214" s="85"/>
    </row>
    <row r="215" spans="40:42" x14ac:dyDescent="0.3">
      <c r="AN215" s="55"/>
      <c r="AO215" s="85"/>
      <c r="AP215" s="85"/>
    </row>
    <row r="216" spans="40:42" x14ac:dyDescent="0.3">
      <c r="AN216" s="55"/>
      <c r="AO216" s="85"/>
      <c r="AP216" s="85"/>
    </row>
  </sheetData>
  <mergeCells count="39">
    <mergeCell ref="I165:J165"/>
    <mergeCell ref="I166:J166"/>
    <mergeCell ref="I167:J167"/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  <mergeCell ref="BE1:BL1"/>
    <mergeCell ref="BE2:BF2"/>
    <mergeCell ref="BG2:BH2"/>
    <mergeCell ref="BI2:BJ2"/>
    <mergeCell ref="BK2:BL2"/>
    <mergeCell ref="BE5:BL5"/>
    <mergeCell ref="BE6:BL6"/>
    <mergeCell ref="B5:F5"/>
    <mergeCell ref="G5:AF5"/>
    <mergeCell ref="AG5:BC5"/>
    <mergeCell ref="B6:F6"/>
    <mergeCell ref="G6:AF6"/>
    <mergeCell ref="AG6:BC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63"/>
  <sheetViews>
    <sheetView showGridLines="0" zoomScale="55" zoomScaleNormal="55" workbookViewId="0">
      <pane xSplit="1" ySplit="6" topLeftCell="AH133" activePane="bottomRight" state="frozen"/>
      <selection activeCell="BJ62" sqref="BJ62"/>
      <selection pane="topRight" activeCell="BJ62" sqref="BJ62"/>
      <selection pane="bottomLeft" activeCell="BJ62" sqref="BJ62"/>
      <selection pane="bottomRight" activeCell="AN168" sqref="AN167:AN168"/>
    </sheetView>
  </sheetViews>
  <sheetFormatPr baseColWidth="10" defaultColWidth="11.44140625" defaultRowHeight="14.4" x14ac:dyDescent="0.3"/>
  <cols>
    <col min="1" max="1" width="11.44140625" style="1"/>
    <col min="2" max="7" width="14.21875" style="22" customWidth="1"/>
    <col min="8" max="18" width="13" style="22" customWidth="1"/>
    <col min="19" max="19" width="18.77734375" style="22" customWidth="1"/>
    <col min="20" max="22" width="20.77734375" style="37" customWidth="1"/>
    <col min="23" max="23" width="28.21875" style="37" customWidth="1"/>
    <col min="24" max="32" width="20.77734375" style="22" customWidth="1"/>
    <col min="33" max="33" width="28.21875" style="37" customWidth="1"/>
    <col min="34" max="34" width="11.5546875" style="22" customWidth="1"/>
    <col min="35" max="46" width="15.77734375" style="22" customWidth="1"/>
    <col min="47" max="47" width="28.21875" style="37" customWidth="1"/>
    <col min="48" max="48" width="11.5546875" style="2" customWidth="1"/>
    <col min="49" max="16384" width="11.44140625" style="2"/>
  </cols>
  <sheetData>
    <row r="1" spans="1:50" ht="31.5" customHeight="1" x14ac:dyDescent="0.45">
      <c r="B1" s="109" t="s">
        <v>64</v>
      </c>
      <c r="C1" s="109"/>
      <c r="D1" s="109"/>
      <c r="E1" s="109"/>
      <c r="F1" s="120"/>
      <c r="G1" s="62"/>
      <c r="H1" s="109" t="s">
        <v>65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20"/>
      <c r="T1" s="121" t="s">
        <v>112</v>
      </c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3"/>
    </row>
    <row r="2" spans="1:50" s="4" customFormat="1" ht="15.75" customHeight="1" x14ac:dyDescent="0.3">
      <c r="A2" s="3"/>
      <c r="B2" s="115" t="s">
        <v>44</v>
      </c>
      <c r="C2" s="115"/>
      <c r="D2" s="115"/>
      <c r="E2" s="115"/>
      <c r="F2" s="115"/>
      <c r="G2" s="98" t="s">
        <v>151</v>
      </c>
      <c r="H2" s="117"/>
      <c r="I2" s="117"/>
      <c r="J2" s="117"/>
      <c r="K2" s="124"/>
      <c r="L2" s="98" t="s">
        <v>152</v>
      </c>
      <c r="M2" s="115"/>
      <c r="N2" s="115"/>
      <c r="O2" s="99"/>
      <c r="P2" s="98" t="s">
        <v>153</v>
      </c>
      <c r="Q2" s="115"/>
      <c r="R2" s="99"/>
      <c r="S2" s="72" t="s">
        <v>154</v>
      </c>
      <c r="T2" s="116" t="s">
        <v>37</v>
      </c>
      <c r="U2" s="117"/>
      <c r="V2" s="117"/>
      <c r="W2" s="124"/>
      <c r="X2" s="116" t="s">
        <v>38</v>
      </c>
      <c r="Y2" s="117"/>
      <c r="Z2" s="117"/>
      <c r="AA2" s="117"/>
      <c r="AB2" s="117"/>
      <c r="AC2" s="117"/>
      <c r="AD2" s="117"/>
      <c r="AE2" s="117"/>
      <c r="AF2" s="117"/>
      <c r="AG2" s="124"/>
      <c r="AH2" s="116" t="s">
        <v>41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4"/>
    </row>
    <row r="3" spans="1:50" s="4" customFormat="1" ht="41.4" x14ac:dyDescent="0.3">
      <c r="A3" s="3"/>
      <c r="B3" s="64" t="s">
        <v>79</v>
      </c>
      <c r="C3" s="66" t="s">
        <v>75</v>
      </c>
      <c r="D3" s="66" t="s">
        <v>76</v>
      </c>
      <c r="E3" s="66" t="s">
        <v>117</v>
      </c>
      <c r="F3" s="65" t="s">
        <v>43</v>
      </c>
      <c r="G3" s="71" t="s">
        <v>251</v>
      </c>
      <c r="H3" s="78" t="s">
        <v>161</v>
      </c>
      <c r="I3" s="79" t="s">
        <v>162</v>
      </c>
      <c r="J3" s="79" t="s">
        <v>155</v>
      </c>
      <c r="K3" s="77" t="s">
        <v>156</v>
      </c>
      <c r="L3" s="77" t="s">
        <v>164</v>
      </c>
      <c r="M3" s="41" t="s">
        <v>163</v>
      </c>
      <c r="N3" s="41" t="s">
        <v>144</v>
      </c>
      <c r="O3" s="67" t="s">
        <v>145</v>
      </c>
      <c r="P3" s="74" t="s">
        <v>165</v>
      </c>
      <c r="Q3" s="47" t="s">
        <v>147</v>
      </c>
      <c r="R3" s="48" t="s">
        <v>148</v>
      </c>
      <c r="S3" s="73"/>
      <c r="T3" s="46" t="s">
        <v>80</v>
      </c>
      <c r="U3" s="47" t="s">
        <v>87</v>
      </c>
      <c r="V3" s="47" t="s">
        <v>104</v>
      </c>
      <c r="W3" s="48" t="s">
        <v>37</v>
      </c>
      <c r="X3" s="46" t="s">
        <v>37</v>
      </c>
      <c r="Y3" s="47" t="s">
        <v>81</v>
      </c>
      <c r="Z3" s="47" t="s">
        <v>82</v>
      </c>
      <c r="AA3" s="47" t="s">
        <v>106</v>
      </c>
      <c r="AB3" s="47" t="s">
        <v>83</v>
      </c>
      <c r="AC3" s="47" t="s">
        <v>105</v>
      </c>
      <c r="AD3" s="47" t="s">
        <v>107</v>
      </c>
      <c r="AE3" s="47" t="s">
        <v>85</v>
      </c>
      <c r="AF3" s="47" t="s">
        <v>84</v>
      </c>
      <c r="AG3" s="48" t="s">
        <v>38</v>
      </c>
      <c r="AH3" s="46" t="s">
        <v>38</v>
      </c>
      <c r="AI3" s="47" t="s">
        <v>108</v>
      </c>
      <c r="AJ3" s="47" t="s">
        <v>66</v>
      </c>
      <c r="AK3" s="47" t="s">
        <v>109</v>
      </c>
      <c r="AL3" s="47" t="s">
        <v>39</v>
      </c>
      <c r="AM3" s="47" t="s">
        <v>40</v>
      </c>
      <c r="AN3" s="47" t="s">
        <v>59</v>
      </c>
      <c r="AO3" s="47" t="s">
        <v>60</v>
      </c>
      <c r="AP3" s="47" t="s">
        <v>68</v>
      </c>
      <c r="AQ3" s="47" t="s">
        <v>67</v>
      </c>
      <c r="AR3" s="47" t="s">
        <v>157</v>
      </c>
      <c r="AS3" s="47" t="s">
        <v>158</v>
      </c>
      <c r="AT3" s="47" t="s">
        <v>159</v>
      </c>
      <c r="AU3" s="48" t="s">
        <v>41</v>
      </c>
    </row>
    <row r="4" spans="1:50" s="35" customFormat="1" ht="15.75" customHeight="1" x14ac:dyDescent="0.3">
      <c r="A4" s="34"/>
      <c r="B4" s="129" t="s">
        <v>111</v>
      </c>
      <c r="C4" s="130"/>
      <c r="D4" s="130"/>
      <c r="E4" s="130"/>
      <c r="F4" s="130"/>
      <c r="G4" s="129" t="s">
        <v>160</v>
      </c>
      <c r="H4" s="102"/>
      <c r="I4" s="102"/>
      <c r="J4" s="102"/>
      <c r="K4" s="102"/>
      <c r="L4" s="130"/>
      <c r="M4" s="130"/>
      <c r="N4" s="130"/>
      <c r="O4" s="130"/>
      <c r="P4" s="130"/>
      <c r="Q4" s="130"/>
      <c r="R4" s="130"/>
      <c r="S4" s="131"/>
      <c r="T4" s="129" t="s">
        <v>118</v>
      </c>
      <c r="U4" s="130"/>
      <c r="V4" s="130"/>
      <c r="W4" s="63" t="s">
        <v>111</v>
      </c>
      <c r="X4" s="102" t="s">
        <v>118</v>
      </c>
      <c r="Y4" s="102"/>
      <c r="Z4" s="102"/>
      <c r="AA4" s="102"/>
      <c r="AB4" s="102"/>
      <c r="AC4" s="102"/>
      <c r="AD4" s="102"/>
      <c r="AE4" s="102"/>
      <c r="AF4" s="102"/>
      <c r="AG4" s="63" t="s">
        <v>111</v>
      </c>
      <c r="AH4" s="102" t="s">
        <v>119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63" t="s">
        <v>111</v>
      </c>
    </row>
    <row r="5" spans="1:50" ht="15" customHeight="1" x14ac:dyDescent="0.3">
      <c r="A5" s="3"/>
      <c r="B5" s="104" t="s">
        <v>103</v>
      </c>
      <c r="C5" s="105"/>
      <c r="D5" s="105"/>
      <c r="E5" s="105"/>
      <c r="F5" s="105"/>
      <c r="G5" s="125" t="s">
        <v>101</v>
      </c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8"/>
      <c r="T5" s="126" t="s">
        <v>101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8"/>
    </row>
    <row r="6" spans="1:50" s="4" customFormat="1" ht="34.5" customHeight="1" x14ac:dyDescent="0.3">
      <c r="A6" s="3"/>
      <c r="B6" s="13"/>
      <c r="C6" s="24"/>
      <c r="D6" s="24"/>
      <c r="E6" s="24"/>
      <c r="F6" s="11"/>
      <c r="G6" s="16"/>
      <c r="H6" s="24"/>
      <c r="I6" s="24"/>
      <c r="J6" s="24"/>
      <c r="K6" s="75"/>
      <c r="L6" s="76"/>
      <c r="M6" s="24"/>
      <c r="N6" s="24"/>
      <c r="O6" s="75"/>
      <c r="P6" s="76"/>
      <c r="Q6" s="24"/>
      <c r="R6" s="75"/>
      <c r="S6" s="76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 x14ac:dyDescent="0.3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 x14ac:dyDescent="0.3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 x14ac:dyDescent="0.3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 x14ac:dyDescent="0.3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 x14ac:dyDescent="0.3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 x14ac:dyDescent="0.3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 x14ac:dyDescent="0.3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 x14ac:dyDescent="0.3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 x14ac:dyDescent="0.3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 x14ac:dyDescent="0.3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 x14ac:dyDescent="0.3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 x14ac:dyDescent="0.3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 x14ac:dyDescent="0.3">
      <c r="A19" s="19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 x14ac:dyDescent="0.3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 x14ac:dyDescent="0.3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 x14ac:dyDescent="0.3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 x14ac:dyDescent="0.3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 x14ac:dyDescent="0.3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 x14ac:dyDescent="0.3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 x14ac:dyDescent="0.3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 x14ac:dyDescent="0.3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 x14ac:dyDescent="0.3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 x14ac:dyDescent="0.3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 x14ac:dyDescent="0.3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 x14ac:dyDescent="0.3">
      <c r="A31" s="19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 x14ac:dyDescent="0.3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 x14ac:dyDescent="0.3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 x14ac:dyDescent="0.3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 x14ac:dyDescent="0.3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 x14ac:dyDescent="0.3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 x14ac:dyDescent="0.3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 x14ac:dyDescent="0.3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 x14ac:dyDescent="0.3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 x14ac:dyDescent="0.3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 x14ac:dyDescent="0.3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 x14ac:dyDescent="0.3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 x14ac:dyDescent="0.3">
      <c r="A43" s="19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 x14ac:dyDescent="0.3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 x14ac:dyDescent="0.3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 x14ac:dyDescent="0.3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 x14ac:dyDescent="0.3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 x14ac:dyDescent="0.3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 x14ac:dyDescent="0.3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 x14ac:dyDescent="0.3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 x14ac:dyDescent="0.3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 x14ac:dyDescent="0.3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 x14ac:dyDescent="0.3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 x14ac:dyDescent="0.3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 x14ac:dyDescent="0.3">
      <c r="A55" s="19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 x14ac:dyDescent="0.3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 x14ac:dyDescent="0.3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 x14ac:dyDescent="0.3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 x14ac:dyDescent="0.3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 x14ac:dyDescent="0.3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 x14ac:dyDescent="0.3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 x14ac:dyDescent="0.3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 x14ac:dyDescent="0.3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 x14ac:dyDescent="0.3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 x14ac:dyDescent="0.3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 x14ac:dyDescent="0.3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 x14ac:dyDescent="0.3">
      <c r="A67" s="19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 x14ac:dyDescent="0.3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 x14ac:dyDescent="0.3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 x14ac:dyDescent="0.3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 x14ac:dyDescent="0.3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 x14ac:dyDescent="0.3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 x14ac:dyDescent="0.3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 x14ac:dyDescent="0.3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 x14ac:dyDescent="0.3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 x14ac:dyDescent="0.3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 x14ac:dyDescent="0.3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 x14ac:dyDescent="0.3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 x14ac:dyDescent="0.3">
      <c r="A79" s="19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 x14ac:dyDescent="0.3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 x14ac:dyDescent="0.3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 x14ac:dyDescent="0.3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 x14ac:dyDescent="0.3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 x14ac:dyDescent="0.3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 x14ac:dyDescent="0.3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 x14ac:dyDescent="0.3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 x14ac:dyDescent="0.3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 x14ac:dyDescent="0.3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 x14ac:dyDescent="0.3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 x14ac:dyDescent="0.3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 x14ac:dyDescent="0.3">
      <c r="A91" s="19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 x14ac:dyDescent="0.3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 x14ac:dyDescent="0.3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 x14ac:dyDescent="0.3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 x14ac:dyDescent="0.3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 x14ac:dyDescent="0.3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 x14ac:dyDescent="0.3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 x14ac:dyDescent="0.3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 x14ac:dyDescent="0.3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 x14ac:dyDescent="0.3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 x14ac:dyDescent="0.3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-0.25788667419377898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 x14ac:dyDescent="0.3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 x14ac:dyDescent="0.3">
      <c r="A103" s="19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 x14ac:dyDescent="0.3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 x14ac:dyDescent="0.3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 x14ac:dyDescent="0.3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 x14ac:dyDescent="0.3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 x14ac:dyDescent="0.3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 x14ac:dyDescent="0.3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 x14ac:dyDescent="0.3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 x14ac:dyDescent="0.3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 x14ac:dyDescent="0.3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 x14ac:dyDescent="0.3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 x14ac:dyDescent="0.3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 x14ac:dyDescent="0.3">
      <c r="A115" s="19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 x14ac:dyDescent="0.3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 x14ac:dyDescent="0.3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 x14ac:dyDescent="0.3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 x14ac:dyDescent="0.3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 x14ac:dyDescent="0.3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 x14ac:dyDescent="0.3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 x14ac:dyDescent="0.3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 x14ac:dyDescent="0.3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 x14ac:dyDescent="0.3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 x14ac:dyDescent="0.3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 x14ac:dyDescent="0.3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 x14ac:dyDescent="0.3">
      <c r="A127" s="19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 x14ac:dyDescent="0.3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 x14ac:dyDescent="0.3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 x14ac:dyDescent="0.3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 x14ac:dyDescent="0.3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 x14ac:dyDescent="0.3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 x14ac:dyDescent="0.3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 x14ac:dyDescent="0.3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 x14ac:dyDescent="0.3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 x14ac:dyDescent="0.3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 x14ac:dyDescent="0.3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 x14ac:dyDescent="0.3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 x14ac:dyDescent="0.3">
      <c r="A139" s="19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 x14ac:dyDescent="0.3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 x14ac:dyDescent="0.3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 x14ac:dyDescent="0.3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 x14ac:dyDescent="0.3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 x14ac:dyDescent="0.3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 x14ac:dyDescent="0.3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 x14ac:dyDescent="0.3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 x14ac:dyDescent="0.3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 x14ac:dyDescent="0.3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 x14ac:dyDescent="0.3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 x14ac:dyDescent="0.3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 x14ac:dyDescent="0.3">
      <c r="A151" s="19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 x14ac:dyDescent="0.3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 x14ac:dyDescent="0.3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0.69661742267911675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-0.58867115513513968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1.2852885778142553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3.9641261111174657</v>
      </c>
      <c r="AV153" s="6"/>
    </row>
    <row r="154" spans="1:48" x14ac:dyDescent="0.3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0.49418451179583195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-1.0895825833633865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1.5837670951592189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5.5416829213827725</v>
      </c>
      <c r="AV154" s="6"/>
    </row>
    <row r="155" spans="1:48" x14ac:dyDescent="0.3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6.7123646909061714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9.832995144190221</v>
      </c>
      <c r="AH155" s="12">
        <f>+('Base original'!AR156/'Base original'!AR144*100-100)*'Base original'!AR144/'Base original'!$BC144</f>
        <v>5.7284764965305719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0.39508343428262421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-1.1151628058445087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1.5102462401271337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6.141979400075769</v>
      </c>
      <c r="AV155" s="6"/>
    </row>
    <row r="156" spans="1:48" x14ac:dyDescent="0.3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0.40442666732577709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-0.94256583220006918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1.346992499525848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6.4766070928374404</v>
      </c>
      <c r="AV156" s="6"/>
    </row>
    <row r="157" spans="1:48" x14ac:dyDescent="0.3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0.55123083661982675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-0.67413187123888274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1.2253627078587095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6.9204449722904116</v>
      </c>
      <c r="AV157" s="6"/>
    </row>
    <row r="158" spans="1:48" x14ac:dyDescent="0.3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0.59803991247495958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-0.45659010776611519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1.0546300202410748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8.2673633567421803</v>
      </c>
      <c r="AV158" s="6"/>
    </row>
    <row r="159" spans="1:48" x14ac:dyDescent="0.3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-0.72086873485468383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1.1089346734271903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8.8379186869034072</v>
      </c>
      <c r="AV159" s="6"/>
    </row>
    <row r="160" spans="1:48" x14ac:dyDescent="0.3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7.1013467739847522</v>
      </c>
      <c r="V160" s="12">
        <f>+('Base original'!AJ161/'Base original'!AJ149*100-100)*'Base original'!AJ149/'Base original'!$AK149</f>
        <v>2.8861778517525232</v>
      </c>
      <c r="W160" s="9">
        <f>+('Base original'!AK161/'Base original'!AK149*100-100)*'Base original'!AK149/'Base original'!$AK149</f>
        <v>10.913475674518835</v>
      </c>
      <c r="X160" s="12">
        <f>+('Base original'!AK161/'Base original'!AK149*100-100)*'Base original'!AK149/'Base original'!$AR149</f>
        <v>2.7207635253974054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9.046728464206538</v>
      </c>
      <c r="AH160" s="12">
        <f>+('Base original'!AR161/'Base original'!AR149*100-100)*'Base original'!AR149/'Base original'!$BC149</f>
        <v>5.2836833512644787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0.29479754830902599</v>
      </c>
      <c r="AP160" s="12">
        <f>+('Base original'!AZ161/'Base original'!AZ149*100-100)*'Base original'!AZ149/'Base original'!$BC149</f>
        <v>1.4244458187064069E-2</v>
      </c>
      <c r="AQ160" s="12">
        <f>+('Base original'!BA161/'Base original'!BA149*100-100)*'Base original'!BA149/'Base original'!$BC149</f>
        <v>-0.95014561149531873</v>
      </c>
      <c r="AR160" s="12">
        <f>+('Base original'!BB161/'Base original'!BB149*100-100)*'Base original'!BB149/'Base original'!$BC149</f>
        <v>-1.758344823055005E-3</v>
      </c>
      <c r="AS160" s="12">
        <f>+(('Base original'!AY161-'Base original'!BA161)/('Base original'!AY149-'Base original'!BA149)*100-100)*('Base original'!AY149-'Base original'!BA149)/'Base original'!$BC149</f>
        <v>1.2449431598043432</v>
      </c>
      <c r="AT160" s="12">
        <f>+(('Base original'!AZ161-'Base original'!BB161)/('Base original'!AZ149-'Base original'!BB149)*100-100)*('Base original'!AZ149-'Base original'!BB149)/'Base original'!$BC149</f>
        <v>1.6002803010119044E-2</v>
      </c>
      <c r="AU160" s="9">
        <f>+('Base original'!BC161/'Base original'!BC149*100-100)*'Base original'!BC149/'Base original'!$BC149</f>
        <v>8.9208408165213342</v>
      </c>
      <c r="AV160" s="6"/>
    </row>
    <row r="161" spans="1:48" x14ac:dyDescent="0.3">
      <c r="A161" s="19">
        <v>43405</v>
      </c>
      <c r="B161" s="12">
        <f>+'Base original'!B162/'Base original'!B150*100-100</f>
        <v>9.5122317305042827</v>
      </c>
      <c r="C161" s="12">
        <f>+'Base original'!C162/'Base original'!C150*100-100</f>
        <v>8.5142958056983957</v>
      </c>
      <c r="D161" s="12">
        <f>+'Base original'!D162/'Base original'!D150*100-100</f>
        <v>9.4945796146326984</v>
      </c>
      <c r="E161" s="12">
        <f>+'Base original'!E162/'Base original'!E150*100-100</f>
        <v>9.8574875912008793</v>
      </c>
      <c r="F161" s="9">
        <f>+'Base original'!F162/'Base original'!F150*100-100</f>
        <v>9.4088702493502154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6.03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2.1593035103248233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0.80419476671396606</v>
      </c>
      <c r="U161" s="12">
        <f>+('Base original'!AI162/'Base original'!AI150*100-100)*'Base original'!AI150/'Base original'!$AK150</f>
        <v>7.8014193734600736</v>
      </c>
      <c r="V161" s="12">
        <f>+('Base original'!AJ162/'Base original'!AJ150*100-100)*'Base original'!AJ150/'Base original'!$AK150</f>
        <v>1.8202389938918666</v>
      </c>
      <c r="W161" s="9">
        <f>+('Base original'!AK162/'Base original'!AK150*100-100)*'Base original'!AK150/'Base original'!$AK150</f>
        <v>10.425853134065903</v>
      </c>
      <c r="X161" s="12">
        <f>+('Base original'!AK162/'Base original'!AK150*100-100)*'Base original'!AK150/'Base original'!$AR150</f>
        <v>2.6066804866799709</v>
      </c>
      <c r="Y161" s="12">
        <f>+('Base original'!AL162/'Base original'!AL150*100-100)*'Base original'!AL150/'Base original'!$AR150</f>
        <v>6.1173016943540635</v>
      </c>
      <c r="Z161" s="12">
        <f>+('Base original'!AM162/'Base original'!AM150*100-100)*'Base original'!AM150/'Base original'!$AR150</f>
        <v>0.24996529112989682</v>
      </c>
      <c r="AA161" s="12">
        <f>+('Base original'!AN162/'Base original'!AN150*100-100)*'Base original'!AN150/'Base original'!$AR150</f>
        <v>0.38310970200293748</v>
      </c>
      <c r="AB161" s="12">
        <f>+('Base original'!AO162/'Base original'!AO150*100-100)*'Base original'!AO150/'Base original'!$AR150</f>
        <v>4.7948586392671272E-2</v>
      </c>
      <c r="AC161" s="12">
        <f>+('Base original'!AP162/'Base original'!AP150*100-100)*'Base original'!AP150/'Base original'!$AR150</f>
        <v>-9.2573437086157659E-2</v>
      </c>
      <c r="AD161" s="12">
        <f>+('Base original'!AQ162/'Base original'!AQ150*100-100)*'Base original'!AQ150/'Base original'!$AR150</f>
        <v>1.3706865788173119E-2</v>
      </c>
      <c r="AE161" s="12">
        <f>+(('Base original'!AN162-'Base original'!AP162)/('Base original'!AN150-'Base original'!AP150)*100-100)*(('Base original'!AN150-'Base original'!AP150)/'Base original'!AR150)</f>
        <v>0.47568313908909521</v>
      </c>
      <c r="AF161" s="12">
        <f>+(('Base original'!AO162-'Base original'!AQ162)/('Base original'!AO150-'Base original'!AQ150)*100-100)*(('Base original'!AO150-'Base original'!AQ150)/'Base original'!AR150)</f>
        <v>3.4241720604498163E-2</v>
      </c>
      <c r="AG161" s="9">
        <f>+('Base original'!AR162/'Base original'!AR150*100-100)*'Base original'!AR150/'Base original'!$AR150</f>
        <v>9.4838723318575262</v>
      </c>
      <c r="AH161" s="12">
        <f>+('Base original'!AR162/'Base original'!AR150*100-100)*'Base original'!AR150/'Base original'!$BC150</f>
        <v>5.5695315653409603</v>
      </c>
      <c r="AI161" s="12">
        <f>+('Base original'!AS162/'Base original'!AS150*100-100)*'Base original'!AS150/'Base original'!$BC150</f>
        <v>0.68122754246603823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1.5734805405746737</v>
      </c>
      <c r="AL161" s="12">
        <f>+('Base original'!AV162/'Base original'!AV150*100-100)*'Base original'!AV150/'Base original'!$BC150</f>
        <v>-3.1870877334909391E-2</v>
      </c>
      <c r="AM161" s="12">
        <f>+('Base original'!AW162/'Base original'!AW150*100-100)*'Base original'!AW150/'Base original'!$BC150</f>
        <v>7.5809883406158143E-2</v>
      </c>
      <c r="AN161" s="12">
        <f>+('Base original'!AX162/'Base original'!AX150*100-100)*'Base original'!AX150/'Base original'!$BC150</f>
        <v>1.1575170160577359</v>
      </c>
      <c r="AO161" s="12">
        <f>+('Base original'!AY162/'Base original'!AY150*100-100)*'Base original'!AY150/'Base original'!$BC150</f>
        <v>0.72468325671422484</v>
      </c>
      <c r="AP161" s="12">
        <f>+('Base original'!AZ162/'Base original'!AZ150*100-100)*'Base original'!AZ150/'Base original'!$BC150</f>
        <v>1.9396914259423297E-2</v>
      </c>
      <c r="AQ161" s="12">
        <f>+('Base original'!BA162/'Base original'!BA150*100-100)*'Base original'!BA150/'Base original'!$BC150</f>
        <v>-0.79182780257581231</v>
      </c>
      <c r="AR161" s="12">
        <f>+('Base original'!BB162/'Base original'!BB150*100-100)*'Base original'!BB150/'Base original'!$BC150</f>
        <v>8.0604138586960836E-3</v>
      </c>
      <c r="AS161" s="12">
        <f>+(('Base original'!AY162-'Base original'!BA162)/('Base original'!AY150-'Base original'!BA150)*100-100)*('Base original'!AY150-'Base original'!BA150)/'Base original'!$BC150</f>
        <v>1.5165110592900368</v>
      </c>
      <c r="AT161" s="12">
        <f>+(('Base original'!AZ162-'Base original'!BB162)/('Base original'!AZ150-'Base original'!BB150)*100-100)*('Base original'!AZ150-'Base original'!BB150)/'Base original'!$BC150</f>
        <v>1.1336500400727277E-2</v>
      </c>
      <c r="AU161" s="9">
        <f>+('Base original'!BC162/'Base original'!BC150*100-100)*'Base original'!BC150/'Base original'!$BC150</f>
        <v>10.143019780563053</v>
      </c>
      <c r="AV161" s="6"/>
    </row>
    <row r="162" spans="1:48" x14ac:dyDescent="0.3">
      <c r="A162" s="2"/>
      <c r="B162" s="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8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</sheetData>
  <mergeCells count="18">
    <mergeCell ref="T4:V4"/>
    <mergeCell ref="X4:AF4"/>
    <mergeCell ref="AH4:AT4"/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61"/>
  <sheetViews>
    <sheetView showGridLines="0" zoomScale="55" zoomScaleNormal="55" workbookViewId="0">
      <pane xSplit="1" ySplit="5" topLeftCell="B135" activePane="bottomRight" state="frozen"/>
      <selection pane="topRight" activeCell="B1" sqref="B1"/>
      <selection pane="bottomLeft" activeCell="A5" sqref="A5"/>
      <selection pane="bottomRight" activeCell="E166" sqref="E166"/>
    </sheetView>
  </sheetViews>
  <sheetFormatPr baseColWidth="10" defaultColWidth="11.44140625" defaultRowHeight="14.4" x14ac:dyDescent="0.3"/>
  <cols>
    <col min="1" max="1" width="11.44140625" style="1"/>
    <col min="2" max="6" width="14.21875" style="2" customWidth="1"/>
    <col min="7" max="16384" width="11.44140625" style="2"/>
  </cols>
  <sheetData>
    <row r="1" spans="1:9" ht="27" customHeight="1" x14ac:dyDescent="0.45">
      <c r="B1" s="109" t="s">
        <v>110</v>
      </c>
      <c r="C1" s="109"/>
      <c r="D1" s="109"/>
      <c r="E1" s="109"/>
      <c r="F1" s="120"/>
    </row>
    <row r="2" spans="1:9" s="4" customFormat="1" ht="21.75" customHeight="1" x14ac:dyDescent="0.3">
      <c r="A2" s="3"/>
      <c r="B2" s="117" t="s">
        <v>44</v>
      </c>
      <c r="C2" s="117"/>
      <c r="D2" s="117"/>
      <c r="E2" s="117"/>
      <c r="F2" s="124"/>
    </row>
    <row r="3" spans="1:9" s="4" customFormat="1" x14ac:dyDescent="0.3">
      <c r="A3" s="3"/>
      <c r="B3" s="38" t="s">
        <v>74</v>
      </c>
      <c r="C3" s="40" t="s">
        <v>75</v>
      </c>
      <c r="D3" s="40" t="s">
        <v>76</v>
      </c>
      <c r="E3" s="40" t="s">
        <v>73</v>
      </c>
      <c r="F3" s="39" t="s">
        <v>43</v>
      </c>
    </row>
    <row r="4" spans="1:9" s="35" customFormat="1" ht="15.75" customHeight="1" x14ac:dyDescent="0.3">
      <c r="A4" s="34"/>
      <c r="B4" s="129" t="s">
        <v>113</v>
      </c>
      <c r="C4" s="130"/>
      <c r="D4" s="130"/>
      <c r="E4" s="130"/>
      <c r="F4" s="131"/>
    </row>
    <row r="5" spans="1:9" ht="15" customHeight="1" x14ac:dyDescent="0.3">
      <c r="A5" s="3"/>
      <c r="B5" s="104" t="s">
        <v>103</v>
      </c>
      <c r="C5" s="105"/>
      <c r="D5" s="105"/>
      <c r="E5" s="105"/>
      <c r="F5" s="106"/>
    </row>
    <row r="6" spans="1:9" s="4" customFormat="1" ht="34.5" customHeight="1" x14ac:dyDescent="0.3">
      <c r="A6" s="3"/>
      <c r="B6" s="24"/>
      <c r="C6" s="24"/>
      <c r="D6" s="24"/>
      <c r="E6" s="24"/>
      <c r="F6" s="16"/>
    </row>
    <row r="7" spans="1:9" s="4" customFormat="1" ht="18" customHeight="1" x14ac:dyDescent="0.3">
      <c r="A7" s="20">
        <v>38718</v>
      </c>
      <c r="B7" s="24"/>
      <c r="C7" s="24"/>
      <c r="D7" s="24"/>
      <c r="E7" s="24"/>
      <c r="F7" s="16"/>
    </row>
    <row r="8" spans="1:9" s="5" customFormat="1" x14ac:dyDescent="0.3">
      <c r="A8" s="19">
        <v>38749</v>
      </c>
      <c r="B8" s="12"/>
      <c r="C8" s="12"/>
      <c r="D8" s="12"/>
      <c r="E8" s="12"/>
      <c r="F8" s="10"/>
    </row>
    <row r="9" spans="1:9" s="5" customFormat="1" x14ac:dyDescent="0.3">
      <c r="A9" s="19">
        <v>38777</v>
      </c>
      <c r="B9" s="12"/>
      <c r="C9" s="12"/>
      <c r="D9" s="12"/>
      <c r="E9" s="12"/>
      <c r="F9" s="10"/>
    </row>
    <row r="10" spans="1:9" s="5" customFormat="1" x14ac:dyDescent="0.3">
      <c r="A10" s="19">
        <v>38808</v>
      </c>
      <c r="B10" s="12"/>
      <c r="C10" s="12"/>
      <c r="D10" s="12"/>
      <c r="E10" s="12"/>
      <c r="F10" s="10"/>
    </row>
    <row r="11" spans="1:9" s="5" customFormat="1" x14ac:dyDescent="0.3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3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3">
      <c r="A13" s="19">
        <v>38899</v>
      </c>
      <c r="B13" s="12"/>
      <c r="C13" s="12"/>
      <c r="D13" s="12"/>
      <c r="E13" s="12"/>
      <c r="F13" s="10"/>
    </row>
    <row r="14" spans="1:9" x14ac:dyDescent="0.3">
      <c r="A14" s="19">
        <v>38930</v>
      </c>
      <c r="B14" s="12"/>
      <c r="C14" s="12"/>
      <c r="D14" s="12"/>
      <c r="E14" s="12"/>
      <c r="F14" s="10"/>
    </row>
    <row r="15" spans="1:9" x14ac:dyDescent="0.3">
      <c r="A15" s="19">
        <v>38961</v>
      </c>
      <c r="B15" s="12"/>
      <c r="C15" s="12"/>
      <c r="D15" s="12"/>
      <c r="E15" s="12"/>
      <c r="F15" s="10"/>
    </row>
    <row r="16" spans="1:9" x14ac:dyDescent="0.3">
      <c r="A16" s="19">
        <v>38991</v>
      </c>
      <c r="B16" s="12"/>
      <c r="C16" s="12"/>
      <c r="D16" s="12"/>
      <c r="E16" s="12"/>
      <c r="F16" s="10"/>
    </row>
    <row r="17" spans="1:6" x14ac:dyDescent="0.3">
      <c r="A17" s="19">
        <v>39022</v>
      </c>
      <c r="B17" s="12"/>
      <c r="C17" s="12"/>
      <c r="D17" s="12"/>
      <c r="E17" s="12"/>
      <c r="F17" s="10"/>
    </row>
    <row r="18" spans="1:6" x14ac:dyDescent="0.3">
      <c r="A18" s="19">
        <v>39052</v>
      </c>
      <c r="B18" s="12"/>
      <c r="C18" s="12"/>
      <c r="D18" s="12"/>
      <c r="E18" s="12"/>
      <c r="F18" s="10"/>
    </row>
    <row r="19" spans="1:6" x14ac:dyDescent="0.3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3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3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3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3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3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3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3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3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3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3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3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3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3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3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3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3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3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3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3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3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3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3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3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3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3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3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3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3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3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3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3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3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3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3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3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3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3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3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3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3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3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3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3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3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3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3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3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3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3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3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3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3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3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3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3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3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3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3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3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3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3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3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3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3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3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3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3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3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3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3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3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3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3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3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3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3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3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3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3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3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3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3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3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3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3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3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3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3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3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3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3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3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3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3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3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3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3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3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3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3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3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3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3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3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3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3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3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3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3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3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3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3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3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3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3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3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3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3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3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3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3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3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3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3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3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3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3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3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3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3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3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3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3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3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3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3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3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3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3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3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3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3">
      <c r="A161" s="19">
        <v>43405</v>
      </c>
      <c r="B161" s="12">
        <f>('Base original'!B162/'Base original'!B161*100-100)</f>
        <v>0.90346900724482282</v>
      </c>
      <c r="C161" s="12">
        <f>('Base original'!C162/'Base original'!C161*100-100)</f>
        <v>1.1728610387376222</v>
      </c>
      <c r="D161" s="12">
        <f>('Base original'!D162/'Base original'!D161*100-100)</f>
        <v>0.9987488011651493</v>
      </c>
      <c r="E161" s="12">
        <f>('Base original'!E162/'Base original'!E161*100-100)</f>
        <v>-3.5141969353964555</v>
      </c>
      <c r="F161" s="10">
        <f>('Base original'!F162/'Base original'!F161*100-100)</f>
        <v>0.70440393069115714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4.4" x14ac:dyDescent="0.3"/>
  <sheetData>
    <row r="1" spans="1:14" x14ac:dyDescent="0.3">
      <c r="A1">
        <v>62</v>
      </c>
      <c r="B1" t="s">
        <v>262</v>
      </c>
    </row>
    <row r="2" spans="1:14" x14ac:dyDescent="0.3">
      <c r="A2" s="59" t="s">
        <v>133</v>
      </c>
      <c r="B2" t="s">
        <v>240</v>
      </c>
      <c r="C2" t="s">
        <v>134</v>
      </c>
      <c r="D2">
        <v>2312.86</v>
      </c>
      <c r="E2" s="60">
        <v>43439.795266203706</v>
      </c>
      <c r="F2" t="b">
        <v>1</v>
      </c>
      <c r="G2" s="59" t="s">
        <v>33</v>
      </c>
      <c r="H2" s="59" t="s">
        <v>187</v>
      </c>
      <c r="I2" s="59" t="s">
        <v>188</v>
      </c>
      <c r="J2">
        <v>0</v>
      </c>
      <c r="K2" s="59" t="s">
        <v>189</v>
      </c>
      <c r="L2" t="b">
        <v>0</v>
      </c>
      <c r="M2" t="b">
        <v>0</v>
      </c>
      <c r="N2" t="b">
        <v>0</v>
      </c>
    </row>
    <row r="3" spans="1:14" x14ac:dyDescent="0.3">
      <c r="A3" s="59" t="s">
        <v>133</v>
      </c>
      <c r="B3" t="s">
        <v>224</v>
      </c>
      <c r="C3" t="s">
        <v>134</v>
      </c>
      <c r="D3">
        <v>7577.61</v>
      </c>
      <c r="E3" s="60">
        <v>43439.795266203706</v>
      </c>
      <c r="F3" t="b">
        <v>1</v>
      </c>
      <c r="G3" s="59" t="s">
        <v>17</v>
      </c>
      <c r="H3" s="59" t="s">
        <v>187</v>
      </c>
      <c r="I3" s="59" t="s">
        <v>188</v>
      </c>
      <c r="J3">
        <v>0</v>
      </c>
      <c r="K3" s="59" t="s">
        <v>189</v>
      </c>
      <c r="L3" t="b">
        <v>0</v>
      </c>
      <c r="M3" t="b">
        <v>0</v>
      </c>
      <c r="N3" t="b">
        <v>0</v>
      </c>
    </row>
    <row r="4" spans="1:14" x14ac:dyDescent="0.3">
      <c r="A4" s="59" t="s">
        <v>133</v>
      </c>
      <c r="B4" t="s">
        <v>208</v>
      </c>
      <c r="C4" t="s">
        <v>134</v>
      </c>
      <c r="E4" s="60">
        <v>43439.795266203706</v>
      </c>
      <c r="F4" t="b">
        <v>1</v>
      </c>
      <c r="G4" s="59" t="s">
        <v>126</v>
      </c>
      <c r="H4" s="59" t="s">
        <v>187</v>
      </c>
      <c r="I4" s="59" t="s">
        <v>188</v>
      </c>
      <c r="J4">
        <v>0</v>
      </c>
      <c r="K4" s="59" t="s">
        <v>189</v>
      </c>
      <c r="L4" t="b">
        <v>0</v>
      </c>
      <c r="M4" t="b">
        <v>0</v>
      </c>
      <c r="N4" t="b">
        <v>0</v>
      </c>
    </row>
    <row r="5" spans="1:14" x14ac:dyDescent="0.3">
      <c r="A5" s="59" t="s">
        <v>133</v>
      </c>
      <c r="B5" t="s">
        <v>192</v>
      </c>
      <c r="C5" t="s">
        <v>134</v>
      </c>
      <c r="D5">
        <v>3905.4259999999999</v>
      </c>
      <c r="E5" s="60">
        <v>43439.795254629629</v>
      </c>
      <c r="F5" t="b">
        <v>1</v>
      </c>
      <c r="G5" s="59" t="s">
        <v>3</v>
      </c>
      <c r="H5" s="59" t="s">
        <v>187</v>
      </c>
      <c r="I5" s="59" t="s">
        <v>188</v>
      </c>
      <c r="J5">
        <v>0</v>
      </c>
      <c r="K5" s="59" t="s">
        <v>189</v>
      </c>
      <c r="L5" t="b">
        <v>0</v>
      </c>
      <c r="M5" t="b">
        <v>0</v>
      </c>
      <c r="N5" t="b">
        <v>0</v>
      </c>
    </row>
    <row r="6" spans="1:14" x14ac:dyDescent="0.3">
      <c r="A6" s="59" t="s">
        <v>133</v>
      </c>
      <c r="B6" t="s">
        <v>245</v>
      </c>
      <c r="C6" t="s">
        <v>134</v>
      </c>
      <c r="D6">
        <v>5.52</v>
      </c>
      <c r="E6" s="60">
        <v>43439.795266203706</v>
      </c>
      <c r="F6" t="b">
        <v>1</v>
      </c>
      <c r="G6" s="59" t="s">
        <v>10</v>
      </c>
      <c r="H6" s="59" t="s">
        <v>187</v>
      </c>
      <c r="I6" s="59" t="s">
        <v>188</v>
      </c>
      <c r="J6">
        <v>0</v>
      </c>
      <c r="K6" s="59" t="s">
        <v>189</v>
      </c>
      <c r="L6" t="b">
        <v>0</v>
      </c>
      <c r="M6" t="b">
        <v>0</v>
      </c>
      <c r="N6" t="b">
        <v>0</v>
      </c>
    </row>
    <row r="7" spans="1:14" x14ac:dyDescent="0.3">
      <c r="A7" s="59" t="s">
        <v>133</v>
      </c>
      <c r="B7" t="s">
        <v>213</v>
      </c>
      <c r="C7" t="s">
        <v>134</v>
      </c>
      <c r="E7" s="60">
        <v>43439.795266203706</v>
      </c>
      <c r="F7" t="b">
        <v>1</v>
      </c>
      <c r="G7" s="59" t="s">
        <v>171</v>
      </c>
      <c r="H7" s="59" t="s">
        <v>187</v>
      </c>
      <c r="I7" s="59" t="s">
        <v>188</v>
      </c>
      <c r="J7">
        <v>0</v>
      </c>
      <c r="K7" s="59" t="s">
        <v>189</v>
      </c>
      <c r="L7" t="b">
        <v>0</v>
      </c>
      <c r="M7" t="b">
        <v>0</v>
      </c>
      <c r="N7" t="b">
        <v>0</v>
      </c>
    </row>
    <row r="8" spans="1:14" x14ac:dyDescent="0.3">
      <c r="A8" s="59" t="s">
        <v>133</v>
      </c>
      <c r="B8" t="s">
        <v>247</v>
      </c>
      <c r="C8" t="s">
        <v>134</v>
      </c>
      <c r="D8">
        <v>6.24</v>
      </c>
      <c r="E8" s="60">
        <v>43439.795266203706</v>
      </c>
      <c r="F8" t="b">
        <v>1</v>
      </c>
      <c r="G8" s="59" t="s">
        <v>11</v>
      </c>
      <c r="H8" s="59" t="s">
        <v>187</v>
      </c>
      <c r="I8" s="59" t="s">
        <v>188</v>
      </c>
      <c r="J8">
        <v>0</v>
      </c>
      <c r="K8" s="59" t="s">
        <v>189</v>
      </c>
      <c r="L8" t="b">
        <v>0</v>
      </c>
      <c r="M8" t="b">
        <v>0</v>
      </c>
      <c r="N8" t="b">
        <v>0</v>
      </c>
    </row>
    <row r="9" spans="1:14" x14ac:dyDescent="0.3">
      <c r="A9" s="59" t="s">
        <v>133</v>
      </c>
      <c r="B9" t="s">
        <v>231</v>
      </c>
      <c r="C9" t="s">
        <v>134</v>
      </c>
      <c r="D9">
        <v>33274.667500000003</v>
      </c>
      <c r="E9" s="60">
        <v>43439.795266203706</v>
      </c>
      <c r="F9" t="b">
        <v>1</v>
      </c>
      <c r="G9" s="59" t="s">
        <v>24</v>
      </c>
      <c r="H9" s="59" t="s">
        <v>187</v>
      </c>
      <c r="I9" s="59" t="s">
        <v>188</v>
      </c>
      <c r="J9">
        <v>0</v>
      </c>
      <c r="K9" s="59" t="s">
        <v>189</v>
      </c>
      <c r="L9" t="b">
        <v>0</v>
      </c>
      <c r="M9" t="b">
        <v>0</v>
      </c>
      <c r="N9" t="b">
        <v>0</v>
      </c>
    </row>
    <row r="10" spans="1:14" x14ac:dyDescent="0.3">
      <c r="A10" s="59" t="s">
        <v>133</v>
      </c>
      <c r="B10" t="s">
        <v>215</v>
      </c>
      <c r="C10" t="s">
        <v>134</v>
      </c>
      <c r="E10" s="60">
        <v>43439.795266203706</v>
      </c>
      <c r="F10" t="b">
        <v>1</v>
      </c>
      <c r="G10" s="59" t="s">
        <v>177</v>
      </c>
      <c r="H10" s="59" t="s">
        <v>187</v>
      </c>
      <c r="I10" s="59" t="s">
        <v>188</v>
      </c>
      <c r="J10">
        <v>0</v>
      </c>
      <c r="K10" s="59" t="s">
        <v>189</v>
      </c>
      <c r="L10" t="b">
        <v>0</v>
      </c>
      <c r="M10" t="b">
        <v>0</v>
      </c>
      <c r="N10" t="b">
        <v>0</v>
      </c>
    </row>
    <row r="11" spans="1:14" x14ac:dyDescent="0.3">
      <c r="A11" s="59" t="s">
        <v>133</v>
      </c>
      <c r="B11" t="s">
        <v>199</v>
      </c>
      <c r="C11" t="s">
        <v>134</v>
      </c>
      <c r="E11" s="60">
        <v>43439.795254629629</v>
      </c>
      <c r="F11" t="b">
        <v>1</v>
      </c>
      <c r="G11" s="59" t="s">
        <v>181</v>
      </c>
      <c r="H11" s="59" t="s">
        <v>187</v>
      </c>
      <c r="I11" s="59" t="s">
        <v>188</v>
      </c>
      <c r="J11">
        <v>0</v>
      </c>
      <c r="K11" s="59" t="s">
        <v>189</v>
      </c>
      <c r="L11" t="b">
        <v>0</v>
      </c>
      <c r="M11" t="b">
        <v>0</v>
      </c>
      <c r="N11" t="b">
        <v>0</v>
      </c>
    </row>
    <row r="12" spans="1:14" x14ac:dyDescent="0.3">
      <c r="A12" s="59" t="s">
        <v>133</v>
      </c>
      <c r="B12" t="s">
        <v>246</v>
      </c>
      <c r="C12" t="s">
        <v>134</v>
      </c>
      <c r="E12" s="60">
        <v>43439.795266203706</v>
      </c>
      <c r="F12" t="b">
        <v>1</v>
      </c>
      <c r="G12" s="59" t="s">
        <v>168</v>
      </c>
      <c r="H12" s="59" t="s">
        <v>187</v>
      </c>
      <c r="I12" s="59" t="s">
        <v>188</v>
      </c>
      <c r="J12">
        <v>0</v>
      </c>
      <c r="K12" s="59" t="s">
        <v>189</v>
      </c>
      <c r="L12" t="b">
        <v>0</v>
      </c>
      <c r="M12" t="b">
        <v>0</v>
      </c>
      <c r="N12" t="b">
        <v>0</v>
      </c>
    </row>
    <row r="13" spans="1:14" x14ac:dyDescent="0.3">
      <c r="A13" s="59" t="s">
        <v>133</v>
      </c>
      <c r="B13" t="s">
        <v>230</v>
      </c>
      <c r="C13" t="s">
        <v>134</v>
      </c>
      <c r="D13">
        <v>8.4700000000000006</v>
      </c>
      <c r="E13" s="60">
        <v>43439.795266203706</v>
      </c>
      <c r="F13" t="b">
        <v>1</v>
      </c>
      <c r="G13" s="59" t="s">
        <v>23</v>
      </c>
      <c r="H13" s="59" t="s">
        <v>187</v>
      </c>
      <c r="I13" s="59" t="s">
        <v>188</v>
      </c>
      <c r="J13">
        <v>0</v>
      </c>
      <c r="K13" s="59" t="s">
        <v>189</v>
      </c>
      <c r="L13" t="b">
        <v>0</v>
      </c>
      <c r="M13" t="b">
        <v>0</v>
      </c>
      <c r="N13" t="b">
        <v>0</v>
      </c>
    </row>
    <row r="14" spans="1:14" x14ac:dyDescent="0.3">
      <c r="A14" s="59" t="s">
        <v>133</v>
      </c>
      <c r="B14" t="s">
        <v>214</v>
      </c>
      <c r="C14" t="s">
        <v>134</v>
      </c>
      <c r="E14" s="60">
        <v>43439.795266203706</v>
      </c>
      <c r="F14" t="b">
        <v>1</v>
      </c>
      <c r="G14" s="59" t="s">
        <v>128</v>
      </c>
      <c r="H14" s="59" t="s">
        <v>187</v>
      </c>
      <c r="I14" s="59" t="s">
        <v>188</v>
      </c>
      <c r="J14">
        <v>0</v>
      </c>
      <c r="K14" s="59" t="s">
        <v>189</v>
      </c>
      <c r="L14" t="b">
        <v>0</v>
      </c>
      <c r="M14" t="b">
        <v>0</v>
      </c>
      <c r="N14" t="b">
        <v>0</v>
      </c>
    </row>
    <row r="15" spans="1:14" x14ac:dyDescent="0.3">
      <c r="A15" s="59" t="s">
        <v>133</v>
      </c>
      <c r="B15" t="s">
        <v>249</v>
      </c>
      <c r="C15" t="s">
        <v>134</v>
      </c>
      <c r="D15">
        <v>6.36</v>
      </c>
      <c r="E15" s="60">
        <v>43439.795266203706</v>
      </c>
      <c r="F15" t="b">
        <v>1</v>
      </c>
      <c r="G15" s="59" t="s">
        <v>12</v>
      </c>
      <c r="H15" s="59" t="s">
        <v>187</v>
      </c>
      <c r="I15" s="59" t="s">
        <v>188</v>
      </c>
      <c r="J15">
        <v>0</v>
      </c>
      <c r="K15" s="59" t="s">
        <v>189</v>
      </c>
      <c r="L15" t="b">
        <v>0</v>
      </c>
      <c r="M15" t="b">
        <v>0</v>
      </c>
      <c r="N15" t="b">
        <v>0</v>
      </c>
    </row>
    <row r="16" spans="1:14" x14ac:dyDescent="0.3">
      <c r="A16" s="59" t="s">
        <v>133</v>
      </c>
      <c r="B16" t="s">
        <v>217</v>
      </c>
      <c r="C16" t="s">
        <v>134</v>
      </c>
      <c r="E16" s="60">
        <v>43439.795266203706</v>
      </c>
      <c r="F16" t="b">
        <v>1</v>
      </c>
      <c r="G16" s="59" t="s">
        <v>178</v>
      </c>
      <c r="H16" s="59" t="s">
        <v>187</v>
      </c>
      <c r="I16" s="59" t="s">
        <v>188</v>
      </c>
      <c r="J16">
        <v>0</v>
      </c>
      <c r="K16" s="59" t="s">
        <v>189</v>
      </c>
      <c r="L16" t="b">
        <v>0</v>
      </c>
      <c r="M16" t="b">
        <v>0</v>
      </c>
      <c r="N16" t="b">
        <v>0</v>
      </c>
    </row>
    <row r="17" spans="1:14" x14ac:dyDescent="0.3">
      <c r="A17" s="59" t="s">
        <v>133</v>
      </c>
      <c r="B17" t="s">
        <v>212</v>
      </c>
      <c r="C17" t="s">
        <v>134</v>
      </c>
      <c r="D17">
        <v>5.28923438819597</v>
      </c>
      <c r="E17" s="60">
        <v>43439.795266203706</v>
      </c>
      <c r="F17" t="b">
        <v>1</v>
      </c>
      <c r="G17" s="59" t="s">
        <v>7</v>
      </c>
      <c r="H17" s="59" t="s">
        <v>187</v>
      </c>
      <c r="I17" s="59" t="s">
        <v>188</v>
      </c>
      <c r="J17">
        <v>0</v>
      </c>
      <c r="K17" s="59" t="s">
        <v>189</v>
      </c>
      <c r="L17" t="b">
        <v>0</v>
      </c>
      <c r="M17" t="b">
        <v>0</v>
      </c>
      <c r="N17" t="b">
        <v>0</v>
      </c>
    </row>
    <row r="18" spans="1:14" x14ac:dyDescent="0.3">
      <c r="A18" s="59" t="s">
        <v>133</v>
      </c>
      <c r="B18" t="s">
        <v>221</v>
      </c>
      <c r="C18" t="s">
        <v>134</v>
      </c>
      <c r="D18">
        <v>1694</v>
      </c>
      <c r="E18" s="60">
        <v>43439.795266203706</v>
      </c>
      <c r="F18" t="b">
        <v>1</v>
      </c>
      <c r="G18" s="59" t="s">
        <v>14</v>
      </c>
      <c r="H18" s="59" t="s">
        <v>187</v>
      </c>
      <c r="I18" s="59" t="s">
        <v>188</v>
      </c>
      <c r="J18">
        <v>0</v>
      </c>
      <c r="K18" s="59" t="s">
        <v>189</v>
      </c>
      <c r="L18" t="b">
        <v>0</v>
      </c>
      <c r="M18" t="b">
        <v>0</v>
      </c>
      <c r="N18" t="b">
        <v>0</v>
      </c>
    </row>
    <row r="19" spans="1:14" x14ac:dyDescent="0.3">
      <c r="A19" s="59" t="s">
        <v>133</v>
      </c>
      <c r="B19" t="s">
        <v>219</v>
      </c>
      <c r="C19" t="s">
        <v>134</v>
      </c>
      <c r="E19" s="60">
        <v>43439.795266203706</v>
      </c>
      <c r="F19" t="b">
        <v>1</v>
      </c>
      <c r="G19" s="59" t="s">
        <v>173</v>
      </c>
      <c r="H19" s="59" t="s">
        <v>187</v>
      </c>
      <c r="I19" s="59" t="s">
        <v>188</v>
      </c>
      <c r="J19">
        <v>0</v>
      </c>
      <c r="K19" s="59" t="s">
        <v>189</v>
      </c>
      <c r="L19" t="b">
        <v>0</v>
      </c>
      <c r="M19" t="b">
        <v>0</v>
      </c>
      <c r="N19" t="b">
        <v>0</v>
      </c>
    </row>
    <row r="20" spans="1:14" x14ac:dyDescent="0.3">
      <c r="A20" s="59" t="s">
        <v>133</v>
      </c>
      <c r="B20" t="s">
        <v>234</v>
      </c>
      <c r="C20" t="s">
        <v>134</v>
      </c>
      <c r="D20">
        <v>1040.99</v>
      </c>
      <c r="E20" s="60">
        <v>43439.795266203706</v>
      </c>
      <c r="F20" t="b">
        <v>1</v>
      </c>
      <c r="G20" s="59" t="s">
        <v>27</v>
      </c>
      <c r="H20" s="59" t="s">
        <v>187</v>
      </c>
      <c r="I20" s="59" t="s">
        <v>188</v>
      </c>
      <c r="J20">
        <v>0</v>
      </c>
      <c r="K20" s="59" t="s">
        <v>189</v>
      </c>
      <c r="L20" t="b">
        <v>0</v>
      </c>
      <c r="M20" t="b">
        <v>0</v>
      </c>
      <c r="N20" t="b">
        <v>0</v>
      </c>
    </row>
    <row r="21" spans="1:14" x14ac:dyDescent="0.3">
      <c r="A21" s="59" t="s">
        <v>133</v>
      </c>
      <c r="B21" t="s">
        <v>225</v>
      </c>
      <c r="C21" t="s">
        <v>134</v>
      </c>
      <c r="D21">
        <v>23131.487499999999</v>
      </c>
      <c r="E21" s="60">
        <v>43439.795266203706</v>
      </c>
      <c r="F21" t="b">
        <v>1</v>
      </c>
      <c r="G21" s="59" t="s">
        <v>18</v>
      </c>
      <c r="H21" s="59" t="s">
        <v>187</v>
      </c>
      <c r="I21" s="59" t="s">
        <v>188</v>
      </c>
      <c r="J21">
        <v>0</v>
      </c>
      <c r="K21" s="59" t="s">
        <v>189</v>
      </c>
      <c r="L21" t="b">
        <v>0</v>
      </c>
      <c r="M21" t="b">
        <v>0</v>
      </c>
      <c r="N21" t="b">
        <v>0</v>
      </c>
    </row>
    <row r="22" spans="1:14" x14ac:dyDescent="0.3">
      <c r="A22" s="59" t="s">
        <v>133</v>
      </c>
      <c r="B22" t="s">
        <v>236</v>
      </c>
      <c r="C22" t="s">
        <v>134</v>
      </c>
      <c r="D22">
        <v>352.74</v>
      </c>
      <c r="E22" s="60">
        <v>43439.795266203706</v>
      </c>
      <c r="F22" t="b">
        <v>1</v>
      </c>
      <c r="G22" s="59" t="s">
        <v>29</v>
      </c>
      <c r="H22" s="59" t="s">
        <v>187</v>
      </c>
      <c r="I22" s="59" t="s">
        <v>188</v>
      </c>
      <c r="J22">
        <v>0</v>
      </c>
      <c r="K22" s="59" t="s">
        <v>189</v>
      </c>
      <c r="L22" t="b">
        <v>0</v>
      </c>
      <c r="M22" t="b">
        <v>0</v>
      </c>
      <c r="N22" t="b">
        <v>0</v>
      </c>
    </row>
    <row r="23" spans="1:14" x14ac:dyDescent="0.3">
      <c r="A23" s="59" t="s">
        <v>133</v>
      </c>
      <c r="B23" t="s">
        <v>220</v>
      </c>
      <c r="C23" t="s">
        <v>134</v>
      </c>
      <c r="D23">
        <v>2757.7020000000002</v>
      </c>
      <c r="E23" s="60">
        <v>43439.795266203706</v>
      </c>
      <c r="F23" t="b">
        <v>1</v>
      </c>
      <c r="G23" s="59" t="s">
        <v>13</v>
      </c>
      <c r="H23" s="59" t="s">
        <v>187</v>
      </c>
      <c r="I23" s="59" t="s">
        <v>188</v>
      </c>
      <c r="J23">
        <v>0</v>
      </c>
      <c r="K23" s="59" t="s">
        <v>189</v>
      </c>
      <c r="L23" t="b">
        <v>0</v>
      </c>
      <c r="M23" t="b">
        <v>0</v>
      </c>
      <c r="N23" t="b">
        <v>0</v>
      </c>
    </row>
    <row r="24" spans="1:14" x14ac:dyDescent="0.3">
      <c r="A24" s="59" t="s">
        <v>133</v>
      </c>
      <c r="B24" t="s">
        <v>204</v>
      </c>
      <c r="C24" t="s">
        <v>134</v>
      </c>
      <c r="D24">
        <v>10.2731725726366</v>
      </c>
      <c r="E24" s="60">
        <v>43439.795254629629</v>
      </c>
      <c r="F24" t="b">
        <v>1</v>
      </c>
      <c r="G24" s="59" t="s">
        <v>6</v>
      </c>
      <c r="H24" s="59" t="s">
        <v>187</v>
      </c>
      <c r="I24" s="59" t="s">
        <v>188</v>
      </c>
      <c r="J24">
        <v>0</v>
      </c>
      <c r="K24" s="59" t="s">
        <v>189</v>
      </c>
      <c r="L24" t="b">
        <v>0</v>
      </c>
      <c r="M24" t="b">
        <v>0</v>
      </c>
      <c r="N24" t="b">
        <v>0</v>
      </c>
    </row>
    <row r="25" spans="1:14" x14ac:dyDescent="0.3">
      <c r="A25" s="59" t="s">
        <v>133</v>
      </c>
      <c r="B25" t="s">
        <v>206</v>
      </c>
      <c r="C25" t="s">
        <v>134</v>
      </c>
      <c r="E25" s="60">
        <v>43439.795266203706</v>
      </c>
      <c r="F25" t="b">
        <v>1</v>
      </c>
      <c r="G25" s="59" t="s">
        <v>183</v>
      </c>
      <c r="H25" s="59" t="s">
        <v>187</v>
      </c>
      <c r="I25" s="59" t="s">
        <v>188</v>
      </c>
      <c r="J25">
        <v>0</v>
      </c>
      <c r="K25" s="59" t="s">
        <v>189</v>
      </c>
      <c r="L25" t="b">
        <v>0</v>
      </c>
      <c r="M25" t="b">
        <v>0</v>
      </c>
      <c r="N25" t="b">
        <v>0</v>
      </c>
    </row>
    <row r="26" spans="1:14" x14ac:dyDescent="0.3">
      <c r="A26" s="59" t="s">
        <v>133</v>
      </c>
      <c r="B26" t="s">
        <v>237</v>
      </c>
      <c r="C26" t="s">
        <v>134</v>
      </c>
      <c r="D26">
        <v>8243.9500000000007</v>
      </c>
      <c r="E26" s="60">
        <v>43439.795266203706</v>
      </c>
      <c r="F26" t="b">
        <v>1</v>
      </c>
      <c r="G26" s="59" t="s">
        <v>30</v>
      </c>
      <c r="H26" s="59" t="s">
        <v>187</v>
      </c>
      <c r="I26" s="59" t="s">
        <v>188</v>
      </c>
      <c r="J26">
        <v>0</v>
      </c>
      <c r="K26" s="59" t="s">
        <v>189</v>
      </c>
      <c r="L26" t="b">
        <v>0</v>
      </c>
      <c r="M26" t="b">
        <v>0</v>
      </c>
      <c r="N26" t="b">
        <v>0</v>
      </c>
    </row>
    <row r="27" spans="1:14" x14ac:dyDescent="0.3">
      <c r="A27" s="59" t="s">
        <v>133</v>
      </c>
      <c r="B27" t="s">
        <v>205</v>
      </c>
      <c r="C27" t="s">
        <v>134</v>
      </c>
      <c r="E27" s="60">
        <v>43439.795254629629</v>
      </c>
      <c r="F27" t="b">
        <v>1</v>
      </c>
      <c r="G27" s="59" t="s">
        <v>170</v>
      </c>
      <c r="H27" s="59" t="s">
        <v>187</v>
      </c>
      <c r="I27" s="59" t="s">
        <v>188</v>
      </c>
      <c r="J27">
        <v>0</v>
      </c>
      <c r="K27" s="59" t="s">
        <v>189</v>
      </c>
      <c r="L27" t="b">
        <v>0</v>
      </c>
      <c r="M27" t="b">
        <v>0</v>
      </c>
      <c r="N27" t="b">
        <v>0</v>
      </c>
    </row>
    <row r="28" spans="1:14" x14ac:dyDescent="0.3">
      <c r="A28" s="59" t="s">
        <v>133</v>
      </c>
      <c r="B28" t="s">
        <v>243</v>
      </c>
      <c r="C28" t="s">
        <v>134</v>
      </c>
      <c r="D28">
        <v>4.92</v>
      </c>
      <c r="E28" s="60">
        <v>43439.795266203706</v>
      </c>
      <c r="F28" t="b">
        <v>1</v>
      </c>
      <c r="G28" s="59" t="s">
        <v>9</v>
      </c>
      <c r="H28" s="59" t="s">
        <v>187</v>
      </c>
      <c r="I28" s="59" t="s">
        <v>188</v>
      </c>
      <c r="J28">
        <v>0</v>
      </c>
      <c r="K28" s="59" t="s">
        <v>189</v>
      </c>
      <c r="L28" t="b">
        <v>0</v>
      </c>
      <c r="M28" t="b">
        <v>0</v>
      </c>
      <c r="N28" t="b">
        <v>0</v>
      </c>
    </row>
    <row r="29" spans="1:14" x14ac:dyDescent="0.3">
      <c r="A29" s="59" t="s">
        <v>133</v>
      </c>
      <c r="B29" t="s">
        <v>227</v>
      </c>
      <c r="C29" t="s">
        <v>134</v>
      </c>
      <c r="D29">
        <v>3330.57</v>
      </c>
      <c r="E29" s="60">
        <v>43439.795266203706</v>
      </c>
      <c r="F29" t="b">
        <v>1</v>
      </c>
      <c r="G29" s="59" t="s">
        <v>20</v>
      </c>
      <c r="H29" s="59" t="s">
        <v>187</v>
      </c>
      <c r="I29" s="59" t="s">
        <v>188</v>
      </c>
      <c r="J29">
        <v>0</v>
      </c>
      <c r="K29" s="59" t="s">
        <v>189</v>
      </c>
      <c r="L29" t="b">
        <v>0</v>
      </c>
      <c r="M29" t="b">
        <v>0</v>
      </c>
      <c r="N29" t="b">
        <v>0</v>
      </c>
    </row>
    <row r="30" spans="1:14" x14ac:dyDescent="0.3">
      <c r="A30" s="59" t="s">
        <v>133</v>
      </c>
      <c r="B30" t="s">
        <v>211</v>
      </c>
      <c r="C30" t="s">
        <v>134</v>
      </c>
      <c r="E30" s="60">
        <v>43439.795266203706</v>
      </c>
      <c r="F30" t="b">
        <v>1</v>
      </c>
      <c r="G30" s="59" t="s">
        <v>175</v>
      </c>
      <c r="H30" s="59" t="s">
        <v>187</v>
      </c>
      <c r="I30" s="59" t="s">
        <v>188</v>
      </c>
      <c r="J30">
        <v>0</v>
      </c>
      <c r="K30" s="59" t="s">
        <v>189</v>
      </c>
      <c r="L30" t="b">
        <v>0</v>
      </c>
      <c r="M30" t="b">
        <v>0</v>
      </c>
      <c r="N30" t="b">
        <v>0</v>
      </c>
    </row>
    <row r="31" spans="1:14" x14ac:dyDescent="0.3">
      <c r="A31" s="59" t="s">
        <v>133</v>
      </c>
      <c r="B31" t="s">
        <v>195</v>
      </c>
      <c r="C31" t="s">
        <v>134</v>
      </c>
      <c r="E31" s="60">
        <v>43439.795254629629</v>
      </c>
      <c r="F31" t="b">
        <v>1</v>
      </c>
      <c r="G31" s="59" t="s">
        <v>172</v>
      </c>
      <c r="H31" s="59" t="s">
        <v>187</v>
      </c>
      <c r="I31" s="59" t="s">
        <v>188</v>
      </c>
      <c r="J31">
        <v>0</v>
      </c>
      <c r="K31" s="59" t="s">
        <v>189</v>
      </c>
      <c r="L31" t="b">
        <v>0</v>
      </c>
      <c r="M31" t="b">
        <v>0</v>
      </c>
      <c r="N31" t="b">
        <v>0</v>
      </c>
    </row>
    <row r="32" spans="1:14" x14ac:dyDescent="0.3">
      <c r="A32" s="59" t="s">
        <v>133</v>
      </c>
      <c r="B32" t="s">
        <v>242</v>
      </c>
      <c r="C32" t="s">
        <v>134</v>
      </c>
      <c r="D32">
        <v>58411.4375</v>
      </c>
      <c r="E32" s="60">
        <v>43439.795266203706</v>
      </c>
      <c r="F32" t="b">
        <v>1</v>
      </c>
      <c r="G32" s="59" t="s">
        <v>35</v>
      </c>
      <c r="H32" s="59" t="s">
        <v>187</v>
      </c>
      <c r="I32" s="59" t="s">
        <v>188</v>
      </c>
      <c r="J32">
        <v>0</v>
      </c>
      <c r="K32" s="59" t="s">
        <v>189</v>
      </c>
      <c r="L32" t="b">
        <v>0</v>
      </c>
      <c r="M32" t="b">
        <v>0</v>
      </c>
      <c r="N32" t="b">
        <v>0</v>
      </c>
    </row>
    <row r="33" spans="1:14" x14ac:dyDescent="0.3">
      <c r="A33" s="59" t="s">
        <v>133</v>
      </c>
      <c r="B33" t="s">
        <v>226</v>
      </c>
      <c r="C33" t="s">
        <v>134</v>
      </c>
      <c r="D33">
        <v>2244.9699999999998</v>
      </c>
      <c r="E33" s="60">
        <v>43439.795266203706</v>
      </c>
      <c r="F33" t="b">
        <v>1</v>
      </c>
      <c r="G33" s="59" t="s">
        <v>19</v>
      </c>
      <c r="H33" s="59" t="s">
        <v>187</v>
      </c>
      <c r="I33" s="59" t="s">
        <v>188</v>
      </c>
      <c r="J33">
        <v>0</v>
      </c>
      <c r="K33" s="59" t="s">
        <v>189</v>
      </c>
      <c r="L33" t="b">
        <v>0</v>
      </c>
      <c r="M33" t="b">
        <v>0</v>
      </c>
      <c r="N33" t="b">
        <v>0</v>
      </c>
    </row>
    <row r="34" spans="1:14" x14ac:dyDescent="0.3">
      <c r="A34" s="59" t="s">
        <v>133</v>
      </c>
      <c r="B34" t="s">
        <v>210</v>
      </c>
      <c r="C34" t="s">
        <v>134</v>
      </c>
      <c r="E34" s="60">
        <v>43439.795266203706</v>
      </c>
      <c r="F34" t="b">
        <v>1</v>
      </c>
      <c r="G34" s="59" t="s">
        <v>127</v>
      </c>
      <c r="H34" s="59" t="s">
        <v>187</v>
      </c>
      <c r="I34" s="59" t="s">
        <v>188</v>
      </c>
      <c r="J34">
        <v>0</v>
      </c>
      <c r="K34" s="59" t="s">
        <v>189</v>
      </c>
      <c r="L34" t="b">
        <v>0</v>
      </c>
      <c r="M34" t="b">
        <v>0</v>
      </c>
      <c r="N34" t="b">
        <v>0</v>
      </c>
    </row>
    <row r="35" spans="1:14" x14ac:dyDescent="0.3">
      <c r="A35" s="59" t="s">
        <v>133</v>
      </c>
      <c r="B35" t="s">
        <v>241</v>
      </c>
      <c r="C35" t="s">
        <v>134</v>
      </c>
      <c r="D35">
        <v>161.41</v>
      </c>
      <c r="E35" s="60">
        <v>43439.795266203706</v>
      </c>
      <c r="F35" t="b">
        <v>1</v>
      </c>
      <c r="G35" s="59" t="s">
        <v>34</v>
      </c>
      <c r="H35" s="59" t="s">
        <v>187</v>
      </c>
      <c r="I35" s="59" t="s">
        <v>188</v>
      </c>
      <c r="J35">
        <v>0</v>
      </c>
      <c r="K35" s="59" t="s">
        <v>189</v>
      </c>
      <c r="L35" t="b">
        <v>0</v>
      </c>
      <c r="M35" t="b">
        <v>0</v>
      </c>
      <c r="N35" t="b">
        <v>0</v>
      </c>
    </row>
    <row r="36" spans="1:14" x14ac:dyDescent="0.3">
      <c r="A36" s="59" t="s">
        <v>133</v>
      </c>
      <c r="B36" t="s">
        <v>209</v>
      </c>
      <c r="C36" t="s">
        <v>134</v>
      </c>
      <c r="E36" s="60">
        <v>43439.795266203706</v>
      </c>
      <c r="F36" t="b">
        <v>1</v>
      </c>
      <c r="G36" s="59" t="s">
        <v>174</v>
      </c>
      <c r="H36" s="59" t="s">
        <v>187</v>
      </c>
      <c r="I36" s="59" t="s">
        <v>188</v>
      </c>
      <c r="J36">
        <v>0</v>
      </c>
      <c r="K36" s="59" t="s">
        <v>189</v>
      </c>
      <c r="L36" t="b">
        <v>0</v>
      </c>
      <c r="M36" t="b">
        <v>0</v>
      </c>
      <c r="N36" t="b">
        <v>0</v>
      </c>
    </row>
    <row r="37" spans="1:14" x14ac:dyDescent="0.3">
      <c r="A37" s="59" t="s">
        <v>133</v>
      </c>
      <c r="B37" t="s">
        <v>201</v>
      </c>
      <c r="C37" t="s">
        <v>134</v>
      </c>
      <c r="E37" s="60">
        <v>43439.795254629629</v>
      </c>
      <c r="F37" t="b">
        <v>1</v>
      </c>
      <c r="G37" s="59" t="s">
        <v>179</v>
      </c>
      <c r="H37" s="59" t="s">
        <v>187</v>
      </c>
      <c r="I37" s="59" t="s">
        <v>188</v>
      </c>
      <c r="J37">
        <v>0</v>
      </c>
      <c r="K37" s="59" t="s">
        <v>189</v>
      </c>
      <c r="L37" t="b">
        <v>0</v>
      </c>
      <c r="M37" t="b">
        <v>0</v>
      </c>
      <c r="N37" t="b">
        <v>0</v>
      </c>
    </row>
    <row r="38" spans="1:14" x14ac:dyDescent="0.3">
      <c r="A38" s="59" t="s">
        <v>133</v>
      </c>
      <c r="B38" t="s">
        <v>228</v>
      </c>
      <c r="C38" t="s">
        <v>134</v>
      </c>
      <c r="D38">
        <v>110.16</v>
      </c>
      <c r="E38" s="60">
        <v>43439.795266203706</v>
      </c>
      <c r="F38" t="b">
        <v>1</v>
      </c>
      <c r="G38" s="59" t="s">
        <v>21</v>
      </c>
      <c r="H38" s="59" t="s">
        <v>187</v>
      </c>
      <c r="I38" s="59" t="s">
        <v>188</v>
      </c>
      <c r="J38">
        <v>0</v>
      </c>
      <c r="K38" s="59" t="s">
        <v>189</v>
      </c>
      <c r="L38" t="b">
        <v>0</v>
      </c>
      <c r="M38" t="b">
        <v>0</v>
      </c>
      <c r="N38" t="b">
        <v>0</v>
      </c>
    </row>
    <row r="39" spans="1:14" x14ac:dyDescent="0.3">
      <c r="A39" s="59" t="s">
        <v>133</v>
      </c>
      <c r="B39" t="s">
        <v>190</v>
      </c>
      <c r="C39" t="s">
        <v>134</v>
      </c>
      <c r="D39">
        <v>5571.0029999999997</v>
      </c>
      <c r="E39" s="60">
        <v>43439.795254629629</v>
      </c>
      <c r="F39" t="b">
        <v>1</v>
      </c>
      <c r="G39" s="59" t="s">
        <v>1</v>
      </c>
      <c r="H39" s="59" t="s">
        <v>187</v>
      </c>
      <c r="I39" s="59" t="s">
        <v>188</v>
      </c>
      <c r="J39">
        <v>0</v>
      </c>
      <c r="K39" s="59" t="s">
        <v>189</v>
      </c>
      <c r="L39" t="b">
        <v>0</v>
      </c>
      <c r="M39" t="b">
        <v>0</v>
      </c>
      <c r="N39" t="b">
        <v>0</v>
      </c>
    </row>
    <row r="40" spans="1:14" x14ac:dyDescent="0.3">
      <c r="A40" s="59" t="s">
        <v>133</v>
      </c>
      <c r="B40" t="s">
        <v>235</v>
      </c>
      <c r="C40" t="s">
        <v>134</v>
      </c>
      <c r="D40">
        <v>4253.96</v>
      </c>
      <c r="E40" s="60">
        <v>43439.795266203706</v>
      </c>
      <c r="F40" t="b">
        <v>1</v>
      </c>
      <c r="G40" s="59" t="s">
        <v>28</v>
      </c>
      <c r="H40" s="59" t="s">
        <v>187</v>
      </c>
      <c r="I40" s="59" t="s">
        <v>188</v>
      </c>
      <c r="J40">
        <v>0</v>
      </c>
      <c r="K40" s="59" t="s">
        <v>189</v>
      </c>
      <c r="L40" t="b">
        <v>0</v>
      </c>
      <c r="M40" t="b">
        <v>0</v>
      </c>
      <c r="N40" t="b">
        <v>0</v>
      </c>
    </row>
    <row r="41" spans="1:14" x14ac:dyDescent="0.3">
      <c r="A41" s="59" t="s">
        <v>133</v>
      </c>
      <c r="B41" t="s">
        <v>250</v>
      </c>
      <c r="C41" t="s">
        <v>134</v>
      </c>
      <c r="E41" s="60">
        <v>43439.795266203706</v>
      </c>
      <c r="F41" t="b">
        <v>1</v>
      </c>
      <c r="G41" s="59" t="s">
        <v>169</v>
      </c>
      <c r="H41" s="59" t="s">
        <v>187</v>
      </c>
      <c r="I41" s="59" t="s">
        <v>188</v>
      </c>
      <c r="J41">
        <v>0</v>
      </c>
      <c r="K41" s="59" t="s">
        <v>189</v>
      </c>
      <c r="L41" t="b">
        <v>0</v>
      </c>
      <c r="M41" t="b">
        <v>0</v>
      </c>
      <c r="N41" t="b">
        <v>0</v>
      </c>
    </row>
    <row r="42" spans="1:14" x14ac:dyDescent="0.3">
      <c r="A42" s="59" t="s">
        <v>133</v>
      </c>
      <c r="B42" t="s">
        <v>194</v>
      </c>
      <c r="C42" t="s">
        <v>134</v>
      </c>
      <c r="D42">
        <v>26.840105511345499</v>
      </c>
      <c r="E42" s="60">
        <v>43439.795254629629</v>
      </c>
      <c r="F42" t="b">
        <v>1</v>
      </c>
      <c r="G42" s="59" t="s">
        <v>5</v>
      </c>
      <c r="H42" s="59" t="s">
        <v>187</v>
      </c>
      <c r="I42" s="59" t="s">
        <v>188</v>
      </c>
      <c r="J42">
        <v>0</v>
      </c>
      <c r="K42" s="59" t="s">
        <v>189</v>
      </c>
      <c r="L42" t="b">
        <v>0</v>
      </c>
      <c r="M42" t="b">
        <v>0</v>
      </c>
      <c r="N42" t="b">
        <v>0</v>
      </c>
    </row>
    <row r="43" spans="1:14" x14ac:dyDescent="0.3">
      <c r="A43" s="59" t="s">
        <v>133</v>
      </c>
      <c r="B43" t="s">
        <v>248</v>
      </c>
      <c r="C43" t="s">
        <v>134</v>
      </c>
      <c r="E43" s="60">
        <v>43439.795266203706</v>
      </c>
      <c r="F43" t="b">
        <v>1</v>
      </c>
      <c r="G43" s="59" t="s">
        <v>166</v>
      </c>
      <c r="H43" s="59" t="s">
        <v>187</v>
      </c>
      <c r="I43" s="59" t="s">
        <v>188</v>
      </c>
      <c r="J43">
        <v>0</v>
      </c>
      <c r="K43" s="59" t="s">
        <v>189</v>
      </c>
      <c r="L43" t="b">
        <v>0</v>
      </c>
      <c r="M43" t="b">
        <v>0</v>
      </c>
      <c r="N43" t="b">
        <v>0</v>
      </c>
    </row>
    <row r="44" spans="1:14" x14ac:dyDescent="0.3">
      <c r="A44" s="59" t="s">
        <v>133</v>
      </c>
      <c r="B44" t="s">
        <v>232</v>
      </c>
      <c r="C44" t="s">
        <v>134</v>
      </c>
      <c r="D44">
        <v>3263.92</v>
      </c>
      <c r="E44" s="60">
        <v>43439.795266203706</v>
      </c>
      <c r="F44" t="b">
        <v>1</v>
      </c>
      <c r="G44" s="59" t="s">
        <v>25</v>
      </c>
      <c r="H44" s="59" t="s">
        <v>187</v>
      </c>
      <c r="I44" s="59" t="s">
        <v>188</v>
      </c>
      <c r="J44">
        <v>0</v>
      </c>
      <c r="K44" s="59" t="s">
        <v>189</v>
      </c>
      <c r="L44" t="b">
        <v>0</v>
      </c>
      <c r="M44" t="b">
        <v>0</v>
      </c>
      <c r="N44" t="b">
        <v>0</v>
      </c>
    </row>
    <row r="45" spans="1:14" x14ac:dyDescent="0.3">
      <c r="A45" s="59" t="s">
        <v>133</v>
      </c>
      <c r="B45" t="s">
        <v>216</v>
      </c>
      <c r="C45" t="s">
        <v>134</v>
      </c>
      <c r="E45" s="60">
        <v>43439.795266203706</v>
      </c>
      <c r="F45" t="b">
        <v>1</v>
      </c>
      <c r="G45" s="59" t="s">
        <v>129</v>
      </c>
      <c r="H45" s="59" t="s">
        <v>187</v>
      </c>
      <c r="I45" s="59" t="s">
        <v>188</v>
      </c>
      <c r="J45">
        <v>0</v>
      </c>
      <c r="K45" s="59" t="s">
        <v>189</v>
      </c>
      <c r="L45" t="b">
        <v>0</v>
      </c>
      <c r="M45" t="b">
        <v>0</v>
      </c>
      <c r="N45" t="b">
        <v>0</v>
      </c>
    </row>
    <row r="46" spans="1:14" x14ac:dyDescent="0.3">
      <c r="A46" s="59" t="s">
        <v>133</v>
      </c>
      <c r="B46" t="s">
        <v>200</v>
      </c>
      <c r="C46" t="s">
        <v>134</v>
      </c>
      <c r="E46" s="60">
        <v>43439.795254629629</v>
      </c>
      <c r="F46" t="b">
        <v>1</v>
      </c>
      <c r="G46" s="59" t="s">
        <v>124</v>
      </c>
      <c r="H46" s="59" t="s">
        <v>187</v>
      </c>
      <c r="I46" s="59" t="s">
        <v>188</v>
      </c>
      <c r="J46">
        <v>0</v>
      </c>
      <c r="K46" s="59" t="s">
        <v>189</v>
      </c>
      <c r="L46" t="b">
        <v>0</v>
      </c>
      <c r="M46" t="b">
        <v>0</v>
      </c>
      <c r="N46" t="b">
        <v>0</v>
      </c>
    </row>
    <row r="47" spans="1:14" x14ac:dyDescent="0.3">
      <c r="A47" s="59" t="s">
        <v>133</v>
      </c>
      <c r="B47" t="s">
        <v>198</v>
      </c>
      <c r="C47" t="s">
        <v>134</v>
      </c>
      <c r="E47" s="60">
        <v>43439.795254629629</v>
      </c>
      <c r="F47" t="b">
        <v>1</v>
      </c>
      <c r="G47" s="59" t="s">
        <v>184</v>
      </c>
      <c r="H47" s="59" t="s">
        <v>187</v>
      </c>
      <c r="I47" s="59" t="s">
        <v>188</v>
      </c>
      <c r="J47">
        <v>0</v>
      </c>
      <c r="K47" s="59" t="s">
        <v>189</v>
      </c>
      <c r="L47" t="b">
        <v>0</v>
      </c>
      <c r="M47" t="b">
        <v>0</v>
      </c>
      <c r="N47" t="b">
        <v>0</v>
      </c>
    </row>
    <row r="48" spans="1:14" x14ac:dyDescent="0.3">
      <c r="A48" s="59" t="s">
        <v>133</v>
      </c>
      <c r="B48" t="s">
        <v>229</v>
      </c>
      <c r="C48" t="s">
        <v>134</v>
      </c>
      <c r="D48">
        <v>3111.66</v>
      </c>
      <c r="E48" s="60">
        <v>43439.795266203706</v>
      </c>
      <c r="F48" t="b">
        <v>1</v>
      </c>
      <c r="G48" s="59" t="s">
        <v>22</v>
      </c>
      <c r="H48" s="59" t="s">
        <v>187</v>
      </c>
      <c r="I48" s="59" t="s">
        <v>188</v>
      </c>
      <c r="J48">
        <v>0</v>
      </c>
      <c r="K48" s="59" t="s">
        <v>189</v>
      </c>
      <c r="L48" t="b">
        <v>0</v>
      </c>
      <c r="M48" t="b">
        <v>0</v>
      </c>
      <c r="N48" t="b">
        <v>0</v>
      </c>
    </row>
    <row r="49" spans="1:14" x14ac:dyDescent="0.3">
      <c r="A49" s="59" t="s">
        <v>133</v>
      </c>
      <c r="B49" t="s">
        <v>197</v>
      </c>
      <c r="C49" t="s">
        <v>134</v>
      </c>
      <c r="E49" s="60">
        <v>43439.795254629629</v>
      </c>
      <c r="F49" t="b">
        <v>1</v>
      </c>
      <c r="G49" s="59" t="s">
        <v>182</v>
      </c>
      <c r="H49" s="59" t="s">
        <v>187</v>
      </c>
      <c r="I49" s="59" t="s">
        <v>188</v>
      </c>
      <c r="J49">
        <v>0</v>
      </c>
      <c r="K49" s="59" t="s">
        <v>189</v>
      </c>
      <c r="L49" t="b">
        <v>0</v>
      </c>
      <c r="M49" t="b">
        <v>0</v>
      </c>
      <c r="N49" t="b">
        <v>0</v>
      </c>
    </row>
    <row r="50" spans="1:14" x14ac:dyDescent="0.3">
      <c r="A50" s="59" t="s">
        <v>133</v>
      </c>
      <c r="B50" t="s">
        <v>239</v>
      </c>
      <c r="C50" t="s">
        <v>134</v>
      </c>
      <c r="D50">
        <v>408.65</v>
      </c>
      <c r="E50" s="60">
        <v>43439.795266203706</v>
      </c>
      <c r="F50" t="b">
        <v>1</v>
      </c>
      <c r="G50" s="59" t="s">
        <v>32</v>
      </c>
      <c r="H50" s="59" t="s">
        <v>187</v>
      </c>
      <c r="I50" s="59" t="s">
        <v>188</v>
      </c>
      <c r="J50">
        <v>0</v>
      </c>
      <c r="K50" s="59" t="s">
        <v>189</v>
      </c>
      <c r="L50" t="b">
        <v>0</v>
      </c>
      <c r="M50" t="b">
        <v>0</v>
      </c>
      <c r="N50" t="b">
        <v>0</v>
      </c>
    </row>
    <row r="51" spans="1:14" x14ac:dyDescent="0.3">
      <c r="A51" s="59" t="s">
        <v>133</v>
      </c>
      <c r="B51" t="s">
        <v>223</v>
      </c>
      <c r="C51" t="s">
        <v>134</v>
      </c>
      <c r="D51">
        <v>1360.3000000000002</v>
      </c>
      <c r="E51" s="60">
        <v>43439.795266203706</v>
      </c>
      <c r="F51" t="b">
        <v>1</v>
      </c>
      <c r="G51" s="59" t="s">
        <v>16</v>
      </c>
      <c r="H51" s="59" t="s">
        <v>187</v>
      </c>
      <c r="I51" s="59" t="s">
        <v>188</v>
      </c>
      <c r="J51">
        <v>0</v>
      </c>
      <c r="K51" s="59" t="s">
        <v>189</v>
      </c>
      <c r="L51" t="b">
        <v>0</v>
      </c>
      <c r="M51" t="b">
        <v>0</v>
      </c>
      <c r="N51" t="b">
        <v>0</v>
      </c>
    </row>
    <row r="52" spans="1:14" x14ac:dyDescent="0.3">
      <c r="A52" s="59" t="s">
        <v>133</v>
      </c>
      <c r="B52" t="s">
        <v>207</v>
      </c>
      <c r="C52" t="s">
        <v>134</v>
      </c>
      <c r="E52" s="60">
        <v>43439.795266203706</v>
      </c>
      <c r="F52" t="b">
        <v>1</v>
      </c>
      <c r="G52" s="59" t="s">
        <v>176</v>
      </c>
      <c r="H52" s="59" t="s">
        <v>187</v>
      </c>
      <c r="I52" s="59" t="s">
        <v>188</v>
      </c>
      <c r="J52">
        <v>0</v>
      </c>
      <c r="K52" s="59" t="s">
        <v>189</v>
      </c>
      <c r="L52" t="b">
        <v>0</v>
      </c>
      <c r="M52" t="b">
        <v>0</v>
      </c>
      <c r="N52" t="b">
        <v>0</v>
      </c>
    </row>
    <row r="53" spans="1:14" x14ac:dyDescent="0.3">
      <c r="A53" s="59" t="s">
        <v>133</v>
      </c>
      <c r="B53" t="s">
        <v>191</v>
      </c>
      <c r="C53" t="s">
        <v>134</v>
      </c>
      <c r="D53">
        <v>9317.4879999999994</v>
      </c>
      <c r="E53" s="60">
        <v>43439.795254629629</v>
      </c>
      <c r="F53" t="b">
        <v>1</v>
      </c>
      <c r="G53" s="59" t="s">
        <v>2</v>
      </c>
      <c r="H53" s="59" t="s">
        <v>187</v>
      </c>
      <c r="I53" s="59" t="s">
        <v>188</v>
      </c>
      <c r="J53">
        <v>0</v>
      </c>
      <c r="K53" s="59" t="s">
        <v>189</v>
      </c>
      <c r="L53" t="b">
        <v>0</v>
      </c>
      <c r="M53" t="b">
        <v>0</v>
      </c>
      <c r="N53" t="b">
        <v>0</v>
      </c>
    </row>
    <row r="54" spans="1:14" x14ac:dyDescent="0.3">
      <c r="A54" s="59" t="s">
        <v>133</v>
      </c>
      <c r="B54" t="s">
        <v>238</v>
      </c>
      <c r="C54" t="s">
        <v>134</v>
      </c>
      <c r="D54">
        <v>3443.76</v>
      </c>
      <c r="E54" s="60">
        <v>43439.795266203706</v>
      </c>
      <c r="F54" t="b">
        <v>1</v>
      </c>
      <c r="G54" s="59" t="s">
        <v>31</v>
      </c>
      <c r="H54" s="59" t="s">
        <v>187</v>
      </c>
      <c r="I54" s="59" t="s">
        <v>188</v>
      </c>
      <c r="J54">
        <v>0</v>
      </c>
      <c r="K54" s="59" t="s">
        <v>189</v>
      </c>
      <c r="L54" t="b">
        <v>0</v>
      </c>
      <c r="M54" t="b">
        <v>0</v>
      </c>
      <c r="N54" t="b">
        <v>0</v>
      </c>
    </row>
    <row r="55" spans="1:14" x14ac:dyDescent="0.3">
      <c r="A55" s="59" t="s">
        <v>133</v>
      </c>
      <c r="B55" t="s">
        <v>222</v>
      </c>
      <c r="C55" t="s">
        <v>134</v>
      </c>
      <c r="D55">
        <v>4523.3099999999995</v>
      </c>
      <c r="E55" s="60">
        <v>43439.795266203706</v>
      </c>
      <c r="F55" t="b">
        <v>1</v>
      </c>
      <c r="G55" s="59" t="s">
        <v>15</v>
      </c>
      <c r="H55" s="59" t="s">
        <v>187</v>
      </c>
      <c r="I55" s="59" t="s">
        <v>188</v>
      </c>
      <c r="J55">
        <v>0</v>
      </c>
      <c r="K55" s="59" t="s">
        <v>189</v>
      </c>
      <c r="L55" t="b">
        <v>0</v>
      </c>
      <c r="M55" t="b">
        <v>0</v>
      </c>
      <c r="N55" t="b">
        <v>0</v>
      </c>
    </row>
    <row r="56" spans="1:14" x14ac:dyDescent="0.3">
      <c r="A56" s="59" t="s">
        <v>133</v>
      </c>
      <c r="B56" t="s">
        <v>202</v>
      </c>
      <c r="C56" t="s">
        <v>134</v>
      </c>
      <c r="E56" s="60">
        <v>43439.795254629629</v>
      </c>
      <c r="F56" t="b">
        <v>1</v>
      </c>
      <c r="G56" s="59" t="s">
        <v>125</v>
      </c>
      <c r="H56" s="59" t="s">
        <v>187</v>
      </c>
      <c r="I56" s="59" t="s">
        <v>188</v>
      </c>
      <c r="J56">
        <v>0</v>
      </c>
      <c r="K56" s="59" t="s">
        <v>189</v>
      </c>
      <c r="L56" t="b">
        <v>0</v>
      </c>
      <c r="M56" t="b">
        <v>0</v>
      </c>
      <c r="N56" t="b">
        <v>0</v>
      </c>
    </row>
    <row r="57" spans="1:14" x14ac:dyDescent="0.3">
      <c r="A57" s="59" t="s">
        <v>133</v>
      </c>
      <c r="B57" t="s">
        <v>233</v>
      </c>
      <c r="C57" t="s">
        <v>134</v>
      </c>
      <c r="D57">
        <v>6603.07</v>
      </c>
      <c r="E57" s="60">
        <v>43439.795266203706</v>
      </c>
      <c r="F57" t="b">
        <v>1</v>
      </c>
      <c r="G57" s="59" t="s">
        <v>26</v>
      </c>
      <c r="H57" s="59" t="s">
        <v>187</v>
      </c>
      <c r="I57" s="59" t="s">
        <v>188</v>
      </c>
      <c r="J57">
        <v>0</v>
      </c>
      <c r="K57" s="59" t="s">
        <v>189</v>
      </c>
      <c r="L57" t="b">
        <v>0</v>
      </c>
      <c r="M57" t="b">
        <v>0</v>
      </c>
      <c r="N57" t="b">
        <v>0</v>
      </c>
    </row>
    <row r="58" spans="1:14" x14ac:dyDescent="0.3">
      <c r="A58" s="59" t="s">
        <v>133</v>
      </c>
      <c r="B58" t="s">
        <v>244</v>
      </c>
      <c r="C58" t="s">
        <v>134</v>
      </c>
      <c r="E58" s="60">
        <v>43439.795266203706</v>
      </c>
      <c r="F58" t="b">
        <v>1</v>
      </c>
      <c r="G58" s="59" t="s">
        <v>167</v>
      </c>
      <c r="H58" s="59" t="s">
        <v>187</v>
      </c>
      <c r="I58" s="59" t="s">
        <v>188</v>
      </c>
      <c r="J58">
        <v>0</v>
      </c>
      <c r="K58" s="59" t="s">
        <v>189</v>
      </c>
      <c r="L58" t="b">
        <v>0</v>
      </c>
      <c r="M58" t="b">
        <v>0</v>
      </c>
      <c r="N58" t="b">
        <v>0</v>
      </c>
    </row>
    <row r="59" spans="1:14" x14ac:dyDescent="0.3">
      <c r="A59" s="59" t="s">
        <v>133</v>
      </c>
      <c r="B59" t="s">
        <v>196</v>
      </c>
      <c r="C59" t="s">
        <v>134</v>
      </c>
      <c r="E59" s="60">
        <v>43439.795254629629</v>
      </c>
      <c r="F59" t="b">
        <v>1</v>
      </c>
      <c r="G59" s="59" t="s">
        <v>185</v>
      </c>
      <c r="H59" s="59" t="s">
        <v>187</v>
      </c>
      <c r="I59" s="59" t="s">
        <v>188</v>
      </c>
      <c r="J59">
        <v>0</v>
      </c>
      <c r="K59" s="59" t="s">
        <v>189</v>
      </c>
      <c r="L59" t="b">
        <v>0</v>
      </c>
      <c r="M59" t="b">
        <v>0</v>
      </c>
      <c r="N59" t="b">
        <v>0</v>
      </c>
    </row>
    <row r="60" spans="1:14" x14ac:dyDescent="0.3">
      <c r="A60" s="59" t="s">
        <v>133</v>
      </c>
      <c r="B60" t="s">
        <v>186</v>
      </c>
      <c r="C60" t="s">
        <v>134</v>
      </c>
      <c r="D60">
        <v>25877.188999999998</v>
      </c>
      <c r="E60" s="60">
        <v>43439.795254629629</v>
      </c>
      <c r="F60" t="b">
        <v>1</v>
      </c>
      <c r="G60" s="59" t="s">
        <v>0</v>
      </c>
      <c r="H60" s="59" t="s">
        <v>187</v>
      </c>
      <c r="I60" s="59" t="s">
        <v>188</v>
      </c>
      <c r="J60">
        <v>0</v>
      </c>
      <c r="K60" s="59" t="s">
        <v>189</v>
      </c>
      <c r="L60" t="b">
        <v>0</v>
      </c>
      <c r="M60" t="b">
        <v>0</v>
      </c>
      <c r="N60" t="b">
        <v>0</v>
      </c>
    </row>
    <row r="61" spans="1:14" x14ac:dyDescent="0.3">
      <c r="A61" s="59" t="s">
        <v>133</v>
      </c>
      <c r="B61" t="s">
        <v>203</v>
      </c>
      <c r="C61" t="s">
        <v>134</v>
      </c>
      <c r="E61" s="60">
        <v>43439.795254629629</v>
      </c>
      <c r="F61" t="b">
        <v>1</v>
      </c>
      <c r="G61" s="59" t="s">
        <v>180</v>
      </c>
      <c r="H61" s="59" t="s">
        <v>187</v>
      </c>
      <c r="I61" s="59" t="s">
        <v>188</v>
      </c>
      <c r="J61">
        <v>0</v>
      </c>
      <c r="K61" s="59" t="s">
        <v>189</v>
      </c>
      <c r="L61" t="b">
        <v>0</v>
      </c>
      <c r="M61" t="b">
        <v>0</v>
      </c>
      <c r="N61" t="b">
        <v>0</v>
      </c>
    </row>
    <row r="62" spans="1:14" x14ac:dyDescent="0.3">
      <c r="A62" s="59" t="s">
        <v>133</v>
      </c>
      <c r="B62" t="s">
        <v>218</v>
      </c>
      <c r="C62" t="s">
        <v>134</v>
      </c>
      <c r="D62">
        <v>5.31</v>
      </c>
      <c r="E62" s="60">
        <v>43439.795266203706</v>
      </c>
      <c r="F62" t="b">
        <v>1</v>
      </c>
      <c r="G62" s="59" t="s">
        <v>8</v>
      </c>
      <c r="H62" s="59" t="s">
        <v>187</v>
      </c>
      <c r="I62" s="59" t="s">
        <v>188</v>
      </c>
      <c r="J62">
        <v>0</v>
      </c>
      <c r="K62" s="59" t="s">
        <v>189</v>
      </c>
      <c r="L62" t="b">
        <v>0</v>
      </c>
      <c r="M62" t="b">
        <v>0</v>
      </c>
      <c r="N62" t="b">
        <v>0</v>
      </c>
    </row>
    <row r="63" spans="1:14" x14ac:dyDescent="0.3">
      <c r="A63" s="59" t="s">
        <v>133</v>
      </c>
      <c r="B63" t="s">
        <v>193</v>
      </c>
      <c r="C63" t="s">
        <v>134</v>
      </c>
      <c r="D63">
        <v>44671.106</v>
      </c>
      <c r="E63" s="60">
        <v>43439.795254629629</v>
      </c>
      <c r="F63" t="b">
        <v>1</v>
      </c>
      <c r="G63" s="59" t="s">
        <v>4</v>
      </c>
      <c r="H63" s="59" t="s">
        <v>187</v>
      </c>
      <c r="I63" s="59" t="s">
        <v>188</v>
      </c>
      <c r="J63">
        <v>0</v>
      </c>
      <c r="K63" s="59" t="s">
        <v>189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14"/>
  <sheetViews>
    <sheetView showGridLines="0" tabSelected="1" topLeftCell="A73" zoomScale="25" zoomScaleNormal="25" workbookViewId="0">
      <selection activeCell="AN124" sqref="AN124"/>
    </sheetView>
  </sheetViews>
  <sheetFormatPr baseColWidth="10" defaultColWidth="11.44140625" defaultRowHeight="14.4" x14ac:dyDescent="0.3"/>
  <cols>
    <col min="1" max="1" width="11.44140625" style="2"/>
    <col min="2" max="2" width="11.44140625" style="2" customWidth="1"/>
    <col min="3" max="21" width="11.44140625" style="2"/>
    <col min="22" max="22" width="3.77734375" style="2" customWidth="1"/>
    <col min="23" max="16384" width="11.44140625" style="2"/>
  </cols>
  <sheetData>
    <row r="1" spans="1:21" x14ac:dyDescent="0.3">
      <c r="A1" s="52">
        <v>42675</v>
      </c>
      <c r="P1" s="22"/>
      <c r="Q1" s="22"/>
      <c r="R1" s="22"/>
      <c r="S1" s="22"/>
      <c r="T1" s="22"/>
      <c r="U1" s="22"/>
    </row>
    <row r="2" spans="1:21" ht="15" x14ac:dyDescent="0.35">
      <c r="A2" s="52">
        <v>43405</v>
      </c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1:21" ht="15" x14ac:dyDescent="0.35">
      <c r="B3" s="26" t="s">
        <v>88</v>
      </c>
      <c r="G3" s="26" t="s">
        <v>120</v>
      </c>
      <c r="L3" s="26" t="s">
        <v>123</v>
      </c>
      <c r="P3" s="22"/>
      <c r="Q3" s="135"/>
      <c r="R3" s="135"/>
      <c r="S3" s="135"/>
      <c r="T3" s="135"/>
      <c r="U3" s="135"/>
    </row>
    <row r="4" spans="1:21" x14ac:dyDescent="0.3">
      <c r="P4" s="22"/>
      <c r="Q4" s="133"/>
      <c r="R4" s="133"/>
      <c r="S4" s="133"/>
      <c r="T4" s="133"/>
      <c r="U4" s="133"/>
    </row>
    <row r="5" spans="1:21" x14ac:dyDescent="0.3">
      <c r="P5" s="22"/>
      <c r="Q5" s="133"/>
      <c r="R5" s="133"/>
      <c r="S5" s="133"/>
      <c r="T5" s="133"/>
      <c r="U5" s="133"/>
    </row>
    <row r="6" spans="1:21" x14ac:dyDescent="0.3">
      <c r="P6" s="22"/>
      <c r="Q6" s="133"/>
      <c r="R6" s="133"/>
      <c r="S6" s="133"/>
      <c r="T6" s="133"/>
      <c r="U6" s="133"/>
    </row>
    <row r="7" spans="1:21" x14ac:dyDescent="0.3">
      <c r="P7" s="22"/>
      <c r="Q7" s="133"/>
      <c r="R7" s="133"/>
      <c r="S7" s="133"/>
      <c r="T7" s="133"/>
      <c r="U7" s="133"/>
    </row>
    <row r="8" spans="1:21" x14ac:dyDescent="0.3">
      <c r="P8" s="22"/>
      <c r="Q8" s="133"/>
      <c r="R8" s="133"/>
      <c r="S8" s="133"/>
      <c r="T8" s="133"/>
      <c r="U8" s="133"/>
    </row>
    <row r="9" spans="1:21" x14ac:dyDescent="0.3">
      <c r="P9" s="22"/>
      <c r="Q9" s="133"/>
      <c r="R9" s="133"/>
      <c r="S9" s="133"/>
      <c r="T9" s="133"/>
      <c r="U9" s="133"/>
    </row>
    <row r="10" spans="1:21" x14ac:dyDescent="0.3">
      <c r="P10" s="22"/>
      <c r="Q10" s="133"/>
      <c r="R10" s="133"/>
      <c r="S10" s="133"/>
      <c r="T10" s="133"/>
      <c r="U10" s="133"/>
    </row>
    <row r="11" spans="1:21" x14ac:dyDescent="0.3">
      <c r="P11" s="22"/>
      <c r="Q11" s="134"/>
      <c r="R11" s="134"/>
      <c r="S11" s="134"/>
      <c r="T11" s="134"/>
      <c r="U11" s="134"/>
    </row>
    <row r="12" spans="1:21" x14ac:dyDescent="0.3">
      <c r="P12" s="22"/>
      <c r="Q12" s="22"/>
      <c r="R12" s="22"/>
      <c r="S12" s="22"/>
      <c r="T12" s="22"/>
      <c r="U12" s="22"/>
    </row>
    <row r="17" spans="1:20" x14ac:dyDescent="0.3">
      <c r="B17" s="27" t="s">
        <v>86</v>
      </c>
      <c r="G17" s="136" t="s">
        <v>90</v>
      </c>
      <c r="H17" s="136"/>
      <c r="I17" s="136"/>
      <c r="J17" s="136"/>
      <c r="L17" s="27" t="s">
        <v>86</v>
      </c>
    </row>
    <row r="18" spans="1:20" ht="24" customHeight="1" x14ac:dyDescent="0.3">
      <c r="B18" s="27"/>
      <c r="G18" s="136"/>
      <c r="H18" s="136"/>
      <c r="I18" s="136"/>
      <c r="J18" s="136"/>
      <c r="L18" s="28"/>
    </row>
    <row r="19" spans="1:20" x14ac:dyDescent="0.3">
      <c r="B19" s="27"/>
      <c r="G19" s="30"/>
      <c r="H19" s="30"/>
      <c r="I19" s="30"/>
      <c r="J19" s="30"/>
      <c r="L19" s="28"/>
    </row>
    <row r="20" spans="1:20" ht="18" x14ac:dyDescent="0.35">
      <c r="A20" s="132" t="s">
        <v>91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</row>
    <row r="21" spans="1:20" ht="19.2" x14ac:dyDescent="0.45">
      <c r="B21" s="80" t="s">
        <v>258</v>
      </c>
      <c r="G21" s="30"/>
      <c r="H21" s="30"/>
      <c r="I21" s="30"/>
      <c r="J21" s="30"/>
      <c r="L21" s="28" t="s">
        <v>252</v>
      </c>
    </row>
    <row r="22" spans="1:20" ht="16.8" x14ac:dyDescent="0.4">
      <c r="B22" s="31" t="s">
        <v>261</v>
      </c>
      <c r="G22" s="30"/>
      <c r="H22" s="30"/>
      <c r="I22" s="30"/>
      <c r="J22" s="30"/>
      <c r="L22" s="28"/>
    </row>
    <row r="23" spans="1:20" x14ac:dyDescent="0.3">
      <c r="B23" s="137" t="s">
        <v>92</v>
      </c>
      <c r="C23" s="137"/>
      <c r="D23" s="137"/>
      <c r="E23" s="137"/>
      <c r="G23" s="137" t="s">
        <v>93</v>
      </c>
      <c r="H23" s="137"/>
      <c r="I23" s="137"/>
      <c r="J23" s="137"/>
      <c r="L23" s="137" t="s">
        <v>94</v>
      </c>
      <c r="M23" s="137"/>
      <c r="N23" s="137"/>
      <c r="O23" s="137"/>
      <c r="Q23" s="137" t="s">
        <v>95</v>
      </c>
      <c r="R23" s="137"/>
      <c r="S23" s="137"/>
      <c r="T23" s="137"/>
    </row>
    <row r="37" spans="2:20" x14ac:dyDescent="0.3">
      <c r="B37" s="5" t="s">
        <v>98</v>
      </c>
    </row>
    <row r="38" spans="2:20" x14ac:dyDescent="0.3">
      <c r="B38" s="5"/>
    </row>
    <row r="39" spans="2:20" ht="17.399999999999999" x14ac:dyDescent="0.45">
      <c r="B39" s="81" t="s">
        <v>253</v>
      </c>
      <c r="G39" s="29"/>
      <c r="L39" s="29"/>
      <c r="Q39" s="29"/>
    </row>
    <row r="40" spans="2:20" x14ac:dyDescent="0.3">
      <c r="B40" s="137" t="s">
        <v>92</v>
      </c>
      <c r="C40" s="137"/>
      <c r="D40" s="137"/>
      <c r="E40" s="137"/>
      <c r="G40" s="137" t="s">
        <v>93</v>
      </c>
      <c r="H40" s="137"/>
      <c r="I40" s="137"/>
      <c r="J40" s="137"/>
      <c r="L40" s="137" t="s">
        <v>94</v>
      </c>
      <c r="M40" s="137"/>
      <c r="N40" s="137"/>
      <c r="O40" s="137"/>
      <c r="Q40" s="137" t="s">
        <v>95</v>
      </c>
      <c r="R40" s="137"/>
      <c r="S40" s="137"/>
      <c r="T40" s="137"/>
    </row>
    <row r="54" spans="2:20" x14ac:dyDescent="0.3">
      <c r="B54" s="23" t="s">
        <v>98</v>
      </c>
    </row>
    <row r="55" spans="2:20" x14ac:dyDescent="0.3">
      <c r="B55" s="23"/>
    </row>
    <row r="56" spans="2:20" ht="19.2" x14ac:dyDescent="0.3">
      <c r="B56" s="82" t="s">
        <v>254</v>
      </c>
    </row>
    <row r="57" spans="2:20" ht="15.6" x14ac:dyDescent="0.4">
      <c r="B57" s="83" t="s">
        <v>255</v>
      </c>
    </row>
    <row r="58" spans="2:20" x14ac:dyDescent="0.3">
      <c r="B58" s="137" t="s">
        <v>96</v>
      </c>
      <c r="C58" s="137"/>
      <c r="D58" s="137"/>
      <c r="E58" s="137"/>
      <c r="G58" s="137" t="s">
        <v>97</v>
      </c>
      <c r="H58" s="137"/>
      <c r="I58" s="137"/>
      <c r="J58" s="137"/>
      <c r="L58" s="137" t="s">
        <v>78</v>
      </c>
      <c r="M58" s="137"/>
      <c r="N58" s="137"/>
      <c r="O58" s="137"/>
      <c r="Q58" s="137" t="s">
        <v>77</v>
      </c>
      <c r="R58" s="137"/>
      <c r="S58" s="137"/>
      <c r="T58" s="137"/>
    </row>
    <row r="72" spans="2:20" x14ac:dyDescent="0.3">
      <c r="B72" s="23" t="s">
        <v>98</v>
      </c>
    </row>
    <row r="73" spans="2:20" x14ac:dyDescent="0.3">
      <c r="B73" s="23"/>
    </row>
    <row r="74" spans="2:20" x14ac:dyDescent="0.3">
      <c r="B74" s="23"/>
    </row>
    <row r="75" spans="2:20" ht="19.2" x14ac:dyDescent="0.45">
      <c r="B75" s="32" t="s">
        <v>259</v>
      </c>
    </row>
    <row r="76" spans="2:20" ht="15.6" x14ac:dyDescent="0.4">
      <c r="B76" s="83" t="s">
        <v>256</v>
      </c>
    </row>
    <row r="77" spans="2:20" x14ac:dyDescent="0.3">
      <c r="B77" s="137" t="s">
        <v>42</v>
      </c>
      <c r="C77" s="137"/>
      <c r="D77" s="137"/>
      <c r="E77" s="137"/>
      <c r="G77" s="137" t="s">
        <v>99</v>
      </c>
      <c r="H77" s="137"/>
      <c r="I77" s="137"/>
      <c r="J77" s="137"/>
      <c r="L77" s="137" t="s">
        <v>100</v>
      </c>
      <c r="M77" s="137"/>
      <c r="N77" s="137"/>
      <c r="O77" s="137"/>
      <c r="Q77" s="137" t="s">
        <v>45</v>
      </c>
      <c r="R77" s="137"/>
      <c r="S77" s="137"/>
      <c r="T77" s="137"/>
    </row>
    <row r="92" spans="2:2" x14ac:dyDescent="0.3">
      <c r="B92" s="23" t="s">
        <v>90</v>
      </c>
    </row>
    <row r="95" spans="2:2" ht="19.2" x14ac:dyDescent="0.45">
      <c r="B95" s="32" t="s">
        <v>260</v>
      </c>
    </row>
    <row r="96" spans="2:2" ht="15.6" x14ac:dyDescent="0.4">
      <c r="B96" s="83" t="s">
        <v>257</v>
      </c>
    </row>
    <row r="97" spans="2:17" x14ac:dyDescent="0.3">
      <c r="B97" s="137" t="s">
        <v>37</v>
      </c>
      <c r="C97" s="137"/>
      <c r="D97" s="137"/>
      <c r="E97" s="137"/>
      <c r="H97" s="137" t="s">
        <v>38</v>
      </c>
      <c r="I97" s="137"/>
      <c r="J97" s="137"/>
      <c r="K97" s="137"/>
      <c r="N97" s="137" t="s">
        <v>41</v>
      </c>
      <c r="O97" s="137"/>
      <c r="P97" s="137"/>
      <c r="Q97" s="137"/>
    </row>
    <row r="113" spans="2:2" x14ac:dyDescent="0.3">
      <c r="B113" s="23" t="s">
        <v>101</v>
      </c>
    </row>
    <row r="114" spans="2:2" ht="19.2" x14ac:dyDescent="0.45">
      <c r="B114" s="33" t="s">
        <v>102</v>
      </c>
    </row>
  </sheetData>
  <mergeCells count="25">
    <mergeCell ref="B97:E97"/>
    <mergeCell ref="H97:K97"/>
    <mergeCell ref="N97:Q97"/>
    <mergeCell ref="B40:E40"/>
    <mergeCell ref="G40:J40"/>
    <mergeCell ref="L40:O40"/>
    <mergeCell ref="Q40:T40"/>
    <mergeCell ref="B77:E77"/>
    <mergeCell ref="G77:J77"/>
    <mergeCell ref="L77:O77"/>
    <mergeCell ref="Q77:T77"/>
    <mergeCell ref="B58:E58"/>
    <mergeCell ref="G58:J58"/>
    <mergeCell ref="L58:O58"/>
    <mergeCell ref="Q58:T58"/>
    <mergeCell ref="B23:E23"/>
    <mergeCell ref="G23:J23"/>
    <mergeCell ref="L23:O23"/>
    <mergeCell ref="Q23:T23"/>
    <mergeCell ref="A20:T20"/>
    <mergeCell ref="Q4:U7"/>
    <mergeCell ref="Q8:U10"/>
    <mergeCell ref="Q11:U11"/>
    <mergeCell ref="Q3:U3"/>
    <mergeCell ref="G17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Pablo Filippi F.</cp:lastModifiedBy>
  <dcterms:created xsi:type="dcterms:W3CDTF">2013-01-08T18:06:39Z</dcterms:created>
  <dcterms:modified xsi:type="dcterms:W3CDTF">2018-12-06T21:21:49Z</dcterms:modified>
</cp:coreProperties>
</file>