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ml.chartshapes+xml"/>
  <Override PartName="/xl/charts/chart17.xml" ContentType="application/vnd.openxmlformats-officedocument.drawingml.chart+xml"/>
  <Override PartName="/xl/drawings/drawing3.xml" ContentType="application/vnd.openxmlformats-officedocument.drawingml.chartshapes+xml"/>
  <Override PartName="/xl/charts/chart18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20" yWindow="105" windowWidth="6525" windowHeight="4545" firstSheet="1" activeTab="1"/>
  </bookViews>
  <sheets>
    <sheet name="FAME Persistence2" sheetId="353" state="veryHidden" r:id="rId1"/>
    <sheet name="Base original" sheetId="1" r:id="rId2"/>
    <sheet name="Base gráficos 1" sheetId="12" r:id="rId3"/>
    <sheet name="Base gráficos 2" sheetId="163" r:id="rId4"/>
    <sheet name="Gráficos" sheetId="50" r:id="rId5"/>
  </sheets>
  <externalReferences>
    <externalReference r:id="rId6"/>
  </externalReferences>
  <definedNames>
    <definedName name="kk">Gráficos!$V$6</definedName>
  </definedNames>
  <calcPr calcId="145621"/>
</workbook>
</file>

<file path=xl/calcChain.xml><?xml version="1.0" encoding="utf-8"?>
<calcChain xmlns="http://schemas.openxmlformats.org/spreadsheetml/2006/main">
  <c r="BD11" i="1" l="1"/>
  <c r="BC11" i="1"/>
  <c r="BB11" i="1"/>
  <c r="BA11" i="1"/>
  <c r="AZ11" i="1"/>
  <c r="AY11" i="1"/>
  <c r="AX11" i="1"/>
  <c r="AW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118" i="163" l="1"/>
  <c r="C118" i="163"/>
  <c r="D118" i="163"/>
  <c r="E118" i="163"/>
  <c r="F118" i="163"/>
  <c r="B118" i="12"/>
  <c r="C118" i="12"/>
  <c r="D118" i="12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AT118" i="12"/>
  <c r="AU118" i="12"/>
  <c r="AV118" i="12"/>
  <c r="AW118" i="12"/>
  <c r="AX118" i="12"/>
  <c r="AY118" i="12"/>
  <c r="AZ118" i="12"/>
  <c r="B117" i="163" l="1"/>
  <c r="C117" i="163"/>
  <c r="D117" i="163"/>
  <c r="E117" i="163"/>
  <c r="F117" i="163"/>
  <c r="B117" i="12"/>
  <c r="C117" i="12"/>
  <c r="D117" i="12"/>
  <c r="E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AT117" i="12"/>
  <c r="AU117" i="12"/>
  <c r="AV117" i="12"/>
  <c r="AW117" i="12"/>
  <c r="AX117" i="12"/>
  <c r="AY117" i="12"/>
  <c r="AZ117" i="12"/>
  <c r="B116" i="163" l="1"/>
  <c r="C116" i="163"/>
  <c r="D116" i="163"/>
  <c r="E116" i="163"/>
  <c r="F116" i="163"/>
  <c r="B116" i="12"/>
  <c r="C116" i="12"/>
  <c r="D116" i="12"/>
  <c r="E116" i="12"/>
  <c r="F116" i="12"/>
  <c r="G116" i="12"/>
  <c r="H116" i="12"/>
  <c r="I116" i="12"/>
  <c r="J116" i="12"/>
  <c r="K116" i="12"/>
  <c r="L116" i="12"/>
  <c r="M116" i="12"/>
  <c r="N116" i="12"/>
  <c r="O116" i="12"/>
  <c r="P116" i="12"/>
  <c r="Q116" i="12"/>
  <c r="R116" i="12"/>
  <c r="S116" i="12"/>
  <c r="T116" i="12"/>
  <c r="U116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AT116" i="12"/>
  <c r="AU116" i="12"/>
  <c r="AV116" i="12"/>
  <c r="AW116" i="12"/>
  <c r="AX116" i="12"/>
  <c r="AY116" i="12"/>
  <c r="AZ116" i="12"/>
  <c r="F115" i="163" l="1"/>
  <c r="E115" i="163"/>
  <c r="D115" i="163"/>
  <c r="C115" i="163"/>
  <c r="B115" i="163"/>
  <c r="B115" i="12"/>
  <c r="C115" i="12"/>
  <c r="D115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R115" i="12"/>
  <c r="S115" i="12"/>
  <c r="T115" i="12"/>
  <c r="U115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AT115" i="12"/>
  <c r="AU115" i="12"/>
  <c r="AV115" i="12"/>
  <c r="AW115" i="12"/>
  <c r="AX115" i="12"/>
  <c r="AY115" i="12"/>
  <c r="AZ115" i="12"/>
  <c r="B114" i="163" l="1"/>
  <c r="C114" i="163"/>
  <c r="D114" i="163"/>
  <c r="E114" i="163"/>
  <c r="F114" i="163"/>
  <c r="B114" i="12"/>
  <c r="C114" i="12"/>
  <c r="D114" i="12"/>
  <c r="E114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AT114" i="12"/>
  <c r="AU114" i="12"/>
  <c r="AV114" i="12"/>
  <c r="AW114" i="12"/>
  <c r="AX114" i="12"/>
  <c r="AY114" i="12"/>
  <c r="AZ114" i="12"/>
  <c r="F112" i="12" l="1"/>
  <c r="B112" i="12"/>
  <c r="C112" i="12"/>
  <c r="D112" i="12"/>
  <c r="E112" i="12"/>
  <c r="B113" i="12"/>
  <c r="C113" i="12"/>
  <c r="D113" i="12"/>
  <c r="E113" i="12"/>
  <c r="B113" i="163"/>
  <c r="E113" i="163"/>
  <c r="C113" i="163"/>
  <c r="F113" i="163"/>
  <c r="F113" i="12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AT113" i="12"/>
  <c r="AU113" i="12"/>
  <c r="AV113" i="12"/>
  <c r="AW113" i="12"/>
  <c r="AX113" i="12"/>
  <c r="AY113" i="12"/>
  <c r="AZ113" i="12"/>
  <c r="B112" i="163" l="1"/>
  <c r="C112" i="163"/>
  <c r="E112" i="163"/>
  <c r="F112" i="163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AT112" i="12"/>
  <c r="AU112" i="12"/>
  <c r="AV112" i="12"/>
  <c r="AW112" i="12"/>
  <c r="AX112" i="12"/>
  <c r="AY112" i="12"/>
  <c r="AZ112" i="12"/>
  <c r="B111" i="163" l="1"/>
  <c r="C111" i="163"/>
  <c r="D111" i="163"/>
  <c r="E111" i="163"/>
  <c r="F111" i="163"/>
  <c r="B111" i="12"/>
  <c r="C111" i="12"/>
  <c r="D111" i="12"/>
  <c r="E111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AT111" i="12"/>
  <c r="AU111" i="12"/>
  <c r="AV111" i="12"/>
  <c r="AW111" i="12"/>
  <c r="AX111" i="12"/>
  <c r="AY111" i="12"/>
  <c r="AZ111" i="12"/>
  <c r="B110" i="163" l="1"/>
  <c r="C110" i="163"/>
  <c r="D110" i="163"/>
  <c r="E110" i="163"/>
  <c r="F110" i="163"/>
  <c r="B110" i="12"/>
  <c r="C110" i="12"/>
  <c r="D110" i="12"/>
  <c r="E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AT110" i="12"/>
  <c r="AU110" i="12"/>
  <c r="AV110" i="12"/>
  <c r="AW110" i="12"/>
  <c r="AX110" i="12"/>
  <c r="AY110" i="12"/>
  <c r="AZ110" i="12"/>
  <c r="B109" i="163" l="1"/>
  <c r="C109" i="163"/>
  <c r="D109" i="163"/>
  <c r="E109" i="163"/>
  <c r="F109" i="163"/>
  <c r="B109" i="12"/>
  <c r="C109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Q109" i="12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AT109" i="12"/>
  <c r="AU109" i="12"/>
  <c r="AV109" i="12"/>
  <c r="AW109" i="12"/>
  <c r="AX109" i="12"/>
  <c r="AY109" i="12"/>
  <c r="AZ109" i="12"/>
  <c r="B108" i="163" l="1"/>
  <c r="C108" i="163"/>
  <c r="D108" i="163"/>
  <c r="E108" i="163"/>
  <c r="F108" i="163"/>
  <c r="B108" i="12"/>
  <c r="C108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AT108" i="12"/>
  <c r="AU108" i="12"/>
  <c r="AV108" i="12"/>
  <c r="AW108" i="12"/>
  <c r="AX108" i="12"/>
  <c r="AY108" i="12"/>
  <c r="AZ108" i="12"/>
  <c r="B107" i="163" l="1"/>
  <c r="C107" i="163"/>
  <c r="D107" i="163"/>
  <c r="E107" i="163"/>
  <c r="F107" i="163"/>
  <c r="B107" i="12"/>
  <c r="C107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AT107" i="12"/>
  <c r="AU107" i="12"/>
  <c r="AV107" i="12"/>
  <c r="AW107" i="12"/>
  <c r="AX107" i="12"/>
  <c r="AY107" i="12"/>
  <c r="AZ107" i="12"/>
  <c r="B106" i="163" l="1"/>
  <c r="C106" i="163"/>
  <c r="D106" i="163"/>
  <c r="E106" i="163"/>
  <c r="F106" i="163"/>
  <c r="B106" i="12"/>
  <c r="C106" i="12"/>
  <c r="D106" i="12"/>
  <c r="E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AT106" i="12"/>
  <c r="AU106" i="12"/>
  <c r="AV106" i="12"/>
  <c r="AW106" i="12"/>
  <c r="AX106" i="12"/>
  <c r="AY106" i="12"/>
  <c r="AZ106" i="12"/>
  <c r="B105" i="163" l="1"/>
  <c r="C105" i="163"/>
  <c r="D105" i="163"/>
  <c r="E105" i="163"/>
  <c r="F105" i="163"/>
  <c r="B105" i="12"/>
  <c r="C105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AT105" i="12"/>
  <c r="AU105" i="12"/>
  <c r="AV105" i="12"/>
  <c r="AW105" i="12"/>
  <c r="AX105" i="12"/>
  <c r="AY105" i="12"/>
  <c r="AZ105" i="12"/>
  <c r="F104" i="163" l="1"/>
  <c r="E104" i="163"/>
  <c r="D104" i="163"/>
  <c r="C104" i="163"/>
  <c r="B104" i="163"/>
  <c r="AZ104" i="12"/>
  <c r="AY104" i="12"/>
  <c r="AX104" i="12"/>
  <c r="AW104" i="12"/>
  <c r="AV104" i="12"/>
  <c r="AU104" i="12"/>
  <c r="AT104" i="12"/>
  <c r="AS104" i="12"/>
  <c r="AR104" i="12"/>
  <c r="AQ104" i="12"/>
  <c r="AP104" i="12"/>
  <c r="AO104" i="12"/>
  <c r="AN104" i="12"/>
  <c r="AM104" i="12"/>
  <c r="AL104" i="12"/>
  <c r="AK104" i="12"/>
  <c r="AJ104" i="12"/>
  <c r="AI104" i="12"/>
  <c r="AH104" i="12"/>
  <c r="AG104" i="12"/>
  <c r="AF104" i="12"/>
  <c r="AE104" i="12"/>
  <c r="AD104" i="12"/>
  <c r="AC104" i="12"/>
  <c r="AB104" i="12"/>
  <c r="AA104" i="12"/>
  <c r="Z104" i="12"/>
  <c r="Y104" i="12"/>
  <c r="X104" i="12"/>
  <c r="W104" i="12"/>
  <c r="V104" i="12"/>
  <c r="U104" i="12"/>
  <c r="T104" i="12"/>
  <c r="S104" i="12"/>
  <c r="R104" i="12"/>
  <c r="Q104" i="12"/>
  <c r="P104" i="12"/>
  <c r="O104" i="12"/>
  <c r="N104" i="12"/>
  <c r="M104" i="12"/>
  <c r="L104" i="12"/>
  <c r="K104" i="12"/>
  <c r="J104" i="12"/>
  <c r="I104" i="12"/>
  <c r="H104" i="12"/>
  <c r="G104" i="12"/>
  <c r="F104" i="12"/>
  <c r="E104" i="12"/>
  <c r="D104" i="12"/>
  <c r="C104" i="12"/>
  <c r="B104" i="12"/>
  <c r="B103" i="163" l="1"/>
  <c r="C103" i="163"/>
  <c r="D103" i="163"/>
  <c r="E103" i="163"/>
  <c r="F103" i="163"/>
  <c r="B103" i="12"/>
  <c r="C103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AT103" i="12"/>
  <c r="AU103" i="12"/>
  <c r="AV103" i="12"/>
  <c r="AW103" i="12"/>
  <c r="AX103" i="12"/>
  <c r="AY103" i="12"/>
  <c r="AZ103" i="12"/>
  <c r="B102" i="163" l="1"/>
  <c r="C102" i="163"/>
  <c r="D102" i="163"/>
  <c r="E102" i="163"/>
  <c r="F102" i="163"/>
  <c r="B102" i="12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AT102" i="12"/>
  <c r="AU102" i="12"/>
  <c r="AV102" i="12"/>
  <c r="AW102" i="12"/>
  <c r="AX102" i="12"/>
  <c r="AY102" i="12"/>
  <c r="AZ102" i="12"/>
  <c r="B101" i="163" l="1"/>
  <c r="C101" i="163"/>
  <c r="D101" i="163"/>
  <c r="E101" i="163"/>
  <c r="F101" i="163"/>
  <c r="B101" i="12"/>
  <c r="C101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AT101" i="12"/>
  <c r="AU101" i="12"/>
  <c r="AV101" i="12"/>
  <c r="AW101" i="12"/>
  <c r="AX101" i="12"/>
  <c r="AY101" i="12"/>
  <c r="AZ101" i="12"/>
  <c r="B100" i="163" l="1"/>
  <c r="C100" i="163"/>
  <c r="D100" i="163"/>
  <c r="E100" i="163"/>
  <c r="F100" i="163"/>
  <c r="B100" i="12"/>
  <c r="C100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AT100" i="12"/>
  <c r="AU100" i="12"/>
  <c r="AV100" i="12"/>
  <c r="AW100" i="12"/>
  <c r="AX100" i="12"/>
  <c r="AY100" i="12"/>
  <c r="AZ100" i="12"/>
  <c r="B99" i="163"/>
  <c r="C99" i="163"/>
  <c r="D99" i="163"/>
  <c r="E99" i="163"/>
  <c r="F99" i="163"/>
  <c r="B99" i="12"/>
  <c r="C99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AT99" i="12"/>
  <c r="AU99" i="12"/>
  <c r="AV99" i="12"/>
  <c r="AW99" i="12"/>
  <c r="AX99" i="12"/>
  <c r="AY99" i="12"/>
  <c r="AZ99" i="12"/>
  <c r="B98" i="163"/>
  <c r="C98" i="163"/>
  <c r="D98" i="163"/>
  <c r="E98" i="163"/>
  <c r="F98" i="163"/>
  <c r="B98" i="12"/>
  <c r="C98" i="12"/>
  <c r="D98" i="12"/>
  <c r="E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AT98" i="12"/>
  <c r="AU98" i="12"/>
  <c r="AV98" i="12"/>
  <c r="AW98" i="12"/>
  <c r="AX98" i="12"/>
  <c r="AY98" i="12"/>
  <c r="AZ98" i="12"/>
  <c r="B97" i="163"/>
  <c r="C97" i="163"/>
  <c r="D97" i="163"/>
  <c r="E97" i="163"/>
  <c r="F97" i="163"/>
  <c r="B97" i="12"/>
  <c r="C97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AV97" i="12"/>
  <c r="AW97" i="12"/>
  <c r="AX97" i="12"/>
  <c r="AY97" i="12"/>
  <c r="AZ97" i="12"/>
  <c r="V96" i="12"/>
  <c r="U96" i="12"/>
  <c r="T96" i="12"/>
  <c r="V95" i="12"/>
  <c r="U95" i="12"/>
  <c r="T95" i="12"/>
  <c r="V94" i="12"/>
  <c r="U94" i="12"/>
  <c r="T94" i="12"/>
  <c r="V93" i="12"/>
  <c r="U93" i="12"/>
  <c r="T93" i="12"/>
  <c r="V92" i="12"/>
  <c r="U92" i="12"/>
  <c r="T92" i="12"/>
  <c r="V91" i="12"/>
  <c r="U91" i="12"/>
  <c r="T91" i="12"/>
  <c r="V90" i="12"/>
  <c r="U90" i="12"/>
  <c r="T90" i="12"/>
  <c r="V89" i="12"/>
  <c r="U89" i="12"/>
  <c r="T89" i="12"/>
  <c r="V88" i="12"/>
  <c r="U88" i="12"/>
  <c r="T88" i="12"/>
  <c r="V87" i="12"/>
  <c r="U87" i="12"/>
  <c r="T87" i="12"/>
  <c r="V86" i="12"/>
  <c r="U86" i="12"/>
  <c r="T86" i="12"/>
  <c r="V85" i="12"/>
  <c r="U85" i="12"/>
  <c r="T85" i="12"/>
  <c r="V84" i="12"/>
  <c r="U84" i="12"/>
  <c r="T84" i="12"/>
  <c r="V83" i="12"/>
  <c r="U83" i="12"/>
  <c r="T83" i="12"/>
  <c r="V82" i="12"/>
  <c r="U82" i="12"/>
  <c r="T82" i="12"/>
  <c r="V81" i="12"/>
  <c r="U81" i="12"/>
  <c r="T81" i="12"/>
  <c r="U80" i="12"/>
  <c r="T80" i="12"/>
  <c r="B20" i="163"/>
  <c r="C20" i="163"/>
  <c r="D20" i="163"/>
  <c r="E20" i="163"/>
  <c r="F20" i="163"/>
  <c r="B21" i="163"/>
  <c r="C21" i="163"/>
  <c r="D21" i="163"/>
  <c r="E21" i="163"/>
  <c r="F21" i="163"/>
  <c r="B22" i="163"/>
  <c r="C22" i="163"/>
  <c r="D22" i="163"/>
  <c r="E22" i="163"/>
  <c r="F22" i="163"/>
  <c r="B23" i="163"/>
  <c r="C23" i="163"/>
  <c r="D23" i="163"/>
  <c r="E23" i="163"/>
  <c r="F23" i="163"/>
  <c r="B24" i="163"/>
  <c r="C24" i="163"/>
  <c r="D24" i="163"/>
  <c r="E24" i="163"/>
  <c r="F24" i="163"/>
  <c r="B25" i="163"/>
  <c r="C25" i="163"/>
  <c r="D25" i="163"/>
  <c r="E25" i="163"/>
  <c r="F25" i="163"/>
  <c r="B26" i="163"/>
  <c r="C26" i="163"/>
  <c r="D26" i="163"/>
  <c r="E26" i="163"/>
  <c r="F26" i="163"/>
  <c r="B27" i="163"/>
  <c r="C27" i="163"/>
  <c r="D27" i="163"/>
  <c r="E27" i="163"/>
  <c r="F27" i="163"/>
  <c r="B28" i="163"/>
  <c r="C28" i="163"/>
  <c r="D28" i="163"/>
  <c r="E28" i="163"/>
  <c r="F28" i="163"/>
  <c r="B29" i="163"/>
  <c r="C29" i="163"/>
  <c r="D29" i="163"/>
  <c r="E29" i="163"/>
  <c r="F29" i="163"/>
  <c r="B30" i="163"/>
  <c r="C30" i="163"/>
  <c r="D30" i="163"/>
  <c r="E30" i="163"/>
  <c r="F30" i="163"/>
  <c r="B31" i="163"/>
  <c r="C31" i="163"/>
  <c r="D31" i="163"/>
  <c r="E31" i="163"/>
  <c r="F31" i="163"/>
  <c r="B32" i="163"/>
  <c r="C32" i="163"/>
  <c r="D32" i="163"/>
  <c r="E32" i="163"/>
  <c r="F32" i="163"/>
  <c r="B33" i="163"/>
  <c r="C33" i="163"/>
  <c r="D33" i="163"/>
  <c r="E33" i="163"/>
  <c r="F33" i="163"/>
  <c r="B34" i="163"/>
  <c r="C34" i="163"/>
  <c r="D34" i="163"/>
  <c r="E34" i="163"/>
  <c r="F34" i="163"/>
  <c r="B35" i="163"/>
  <c r="C35" i="163"/>
  <c r="D35" i="163"/>
  <c r="E35" i="163"/>
  <c r="F35" i="163"/>
  <c r="B36" i="163"/>
  <c r="C36" i="163"/>
  <c r="D36" i="163"/>
  <c r="E36" i="163"/>
  <c r="F36" i="163"/>
  <c r="B37" i="163"/>
  <c r="C37" i="163"/>
  <c r="D37" i="163"/>
  <c r="E37" i="163"/>
  <c r="F37" i="163"/>
  <c r="B38" i="163"/>
  <c r="C38" i="163"/>
  <c r="D38" i="163"/>
  <c r="E38" i="163"/>
  <c r="F38" i="163"/>
  <c r="B39" i="163"/>
  <c r="C39" i="163"/>
  <c r="D39" i="163"/>
  <c r="E39" i="163"/>
  <c r="F39" i="163"/>
  <c r="B40" i="163"/>
  <c r="C40" i="163"/>
  <c r="D40" i="163"/>
  <c r="E40" i="163"/>
  <c r="F40" i="163"/>
  <c r="B41" i="163"/>
  <c r="C41" i="163"/>
  <c r="D41" i="163"/>
  <c r="E41" i="163"/>
  <c r="F41" i="163"/>
  <c r="B42" i="163"/>
  <c r="C42" i="163"/>
  <c r="D42" i="163"/>
  <c r="E42" i="163"/>
  <c r="F42" i="163"/>
  <c r="B43" i="163"/>
  <c r="C43" i="163"/>
  <c r="D43" i="163"/>
  <c r="E43" i="163"/>
  <c r="F43" i="163"/>
  <c r="B44" i="163"/>
  <c r="C44" i="163"/>
  <c r="D44" i="163"/>
  <c r="E44" i="163"/>
  <c r="F44" i="163"/>
  <c r="B45" i="163"/>
  <c r="C45" i="163"/>
  <c r="D45" i="163"/>
  <c r="E45" i="163"/>
  <c r="F45" i="163"/>
  <c r="B46" i="163"/>
  <c r="C46" i="163"/>
  <c r="D46" i="163"/>
  <c r="E46" i="163"/>
  <c r="F46" i="163"/>
  <c r="B47" i="163"/>
  <c r="C47" i="163"/>
  <c r="D47" i="163"/>
  <c r="E47" i="163"/>
  <c r="F47" i="163"/>
  <c r="B48" i="163"/>
  <c r="C48" i="163"/>
  <c r="D48" i="163"/>
  <c r="E48" i="163"/>
  <c r="F48" i="163"/>
  <c r="B49" i="163"/>
  <c r="C49" i="163"/>
  <c r="D49" i="163"/>
  <c r="E49" i="163"/>
  <c r="F49" i="163"/>
  <c r="B50" i="163"/>
  <c r="C50" i="163"/>
  <c r="D50" i="163"/>
  <c r="E50" i="163"/>
  <c r="F50" i="163"/>
  <c r="B51" i="163"/>
  <c r="C51" i="163"/>
  <c r="D51" i="163"/>
  <c r="E51" i="163"/>
  <c r="F51" i="163"/>
  <c r="B52" i="163"/>
  <c r="C52" i="163"/>
  <c r="D52" i="163"/>
  <c r="E52" i="163"/>
  <c r="F52" i="163"/>
  <c r="B53" i="163"/>
  <c r="C53" i="163"/>
  <c r="D53" i="163"/>
  <c r="E53" i="163"/>
  <c r="F53" i="163"/>
  <c r="B54" i="163"/>
  <c r="C54" i="163"/>
  <c r="D54" i="163"/>
  <c r="E54" i="163"/>
  <c r="F54" i="163"/>
  <c r="B55" i="163"/>
  <c r="C55" i="163"/>
  <c r="D55" i="163"/>
  <c r="E55" i="163"/>
  <c r="F55" i="163"/>
  <c r="B56" i="163"/>
  <c r="C56" i="163"/>
  <c r="D56" i="163"/>
  <c r="E56" i="163"/>
  <c r="F56" i="163"/>
  <c r="B57" i="163"/>
  <c r="C57" i="163"/>
  <c r="D57" i="163"/>
  <c r="E57" i="163"/>
  <c r="F57" i="163"/>
  <c r="B58" i="163"/>
  <c r="C58" i="163"/>
  <c r="D58" i="163"/>
  <c r="E58" i="163"/>
  <c r="F58" i="163"/>
  <c r="B59" i="163"/>
  <c r="C59" i="163"/>
  <c r="D59" i="163"/>
  <c r="E59" i="163"/>
  <c r="F59" i="163"/>
  <c r="B60" i="163"/>
  <c r="C60" i="163"/>
  <c r="D60" i="163"/>
  <c r="E60" i="163"/>
  <c r="F60" i="163"/>
  <c r="B61" i="163"/>
  <c r="C61" i="163"/>
  <c r="D61" i="163"/>
  <c r="E61" i="163"/>
  <c r="F61" i="163"/>
  <c r="B62" i="163"/>
  <c r="C62" i="163"/>
  <c r="D62" i="163"/>
  <c r="E62" i="163"/>
  <c r="F62" i="163"/>
  <c r="B63" i="163"/>
  <c r="C63" i="163"/>
  <c r="D63" i="163"/>
  <c r="E63" i="163"/>
  <c r="F63" i="163"/>
  <c r="B64" i="163"/>
  <c r="C64" i="163"/>
  <c r="D64" i="163"/>
  <c r="E64" i="163"/>
  <c r="F64" i="163"/>
  <c r="B65" i="163"/>
  <c r="C65" i="163"/>
  <c r="D65" i="163"/>
  <c r="E65" i="163"/>
  <c r="F65" i="163"/>
  <c r="B66" i="163"/>
  <c r="C66" i="163"/>
  <c r="D66" i="163"/>
  <c r="E66" i="163"/>
  <c r="F66" i="163"/>
  <c r="B67" i="163"/>
  <c r="C67" i="163"/>
  <c r="D67" i="163"/>
  <c r="E67" i="163"/>
  <c r="F67" i="163"/>
  <c r="B68" i="163"/>
  <c r="C68" i="163"/>
  <c r="D68" i="163"/>
  <c r="E68" i="163"/>
  <c r="F68" i="163"/>
  <c r="B69" i="163"/>
  <c r="C69" i="163"/>
  <c r="D69" i="163"/>
  <c r="E69" i="163"/>
  <c r="F69" i="163"/>
  <c r="B70" i="163"/>
  <c r="C70" i="163"/>
  <c r="D70" i="163"/>
  <c r="E70" i="163"/>
  <c r="F70" i="163"/>
  <c r="B71" i="163"/>
  <c r="C71" i="163"/>
  <c r="D71" i="163"/>
  <c r="E71" i="163"/>
  <c r="F71" i="163"/>
  <c r="B72" i="163"/>
  <c r="C72" i="163"/>
  <c r="D72" i="163"/>
  <c r="E72" i="163"/>
  <c r="F72" i="163"/>
  <c r="B73" i="163"/>
  <c r="C73" i="163"/>
  <c r="D73" i="163"/>
  <c r="E73" i="163"/>
  <c r="F73" i="163"/>
  <c r="B74" i="163"/>
  <c r="C74" i="163"/>
  <c r="D74" i="163"/>
  <c r="E74" i="163"/>
  <c r="F74" i="163"/>
  <c r="B75" i="163"/>
  <c r="C75" i="163"/>
  <c r="D75" i="163"/>
  <c r="E75" i="163"/>
  <c r="F75" i="163"/>
  <c r="B76" i="163"/>
  <c r="C76" i="163"/>
  <c r="D76" i="163"/>
  <c r="E76" i="163"/>
  <c r="F76" i="163"/>
  <c r="B77" i="163"/>
  <c r="C77" i="163"/>
  <c r="D77" i="163"/>
  <c r="E77" i="163"/>
  <c r="F77" i="163"/>
  <c r="B78" i="163"/>
  <c r="C78" i="163"/>
  <c r="D78" i="163"/>
  <c r="E78" i="163"/>
  <c r="F78" i="163"/>
  <c r="B79" i="163"/>
  <c r="C79" i="163"/>
  <c r="D79" i="163"/>
  <c r="E79" i="163"/>
  <c r="F79" i="163"/>
  <c r="B80" i="163"/>
  <c r="C80" i="163"/>
  <c r="D80" i="163"/>
  <c r="E80" i="163"/>
  <c r="F80" i="163"/>
  <c r="B81" i="163"/>
  <c r="C81" i="163"/>
  <c r="D81" i="163"/>
  <c r="E81" i="163"/>
  <c r="F81" i="163"/>
  <c r="B82" i="163"/>
  <c r="C82" i="163"/>
  <c r="D82" i="163"/>
  <c r="E82" i="163"/>
  <c r="F82" i="163"/>
  <c r="B83" i="163"/>
  <c r="C83" i="163"/>
  <c r="D83" i="163"/>
  <c r="E83" i="163"/>
  <c r="F83" i="163"/>
  <c r="B84" i="163"/>
  <c r="C84" i="163"/>
  <c r="D84" i="163"/>
  <c r="E84" i="163"/>
  <c r="F84" i="163"/>
  <c r="B85" i="163"/>
  <c r="C85" i="163"/>
  <c r="D85" i="163"/>
  <c r="E85" i="163"/>
  <c r="F85" i="163"/>
  <c r="B86" i="163"/>
  <c r="C86" i="163"/>
  <c r="D86" i="163"/>
  <c r="E86" i="163"/>
  <c r="F86" i="163"/>
  <c r="B87" i="163"/>
  <c r="C87" i="163"/>
  <c r="D87" i="163"/>
  <c r="E87" i="163"/>
  <c r="F87" i="163"/>
  <c r="B88" i="163"/>
  <c r="C88" i="163"/>
  <c r="D88" i="163"/>
  <c r="E88" i="163"/>
  <c r="F88" i="163"/>
  <c r="B89" i="163"/>
  <c r="C89" i="163"/>
  <c r="D89" i="163"/>
  <c r="E89" i="163"/>
  <c r="F89" i="163"/>
  <c r="B90" i="163"/>
  <c r="C90" i="163"/>
  <c r="D90" i="163"/>
  <c r="E90" i="163"/>
  <c r="F90" i="163"/>
  <c r="B91" i="163"/>
  <c r="C91" i="163"/>
  <c r="D91" i="163"/>
  <c r="E91" i="163"/>
  <c r="F91" i="163"/>
  <c r="B92" i="163"/>
  <c r="C92" i="163"/>
  <c r="D92" i="163"/>
  <c r="E92" i="163"/>
  <c r="F92" i="163"/>
  <c r="B93" i="163"/>
  <c r="C93" i="163"/>
  <c r="D93" i="163"/>
  <c r="E93" i="163"/>
  <c r="F93" i="163"/>
  <c r="B94" i="163"/>
  <c r="C94" i="163"/>
  <c r="D94" i="163"/>
  <c r="E94" i="163"/>
  <c r="F94" i="163"/>
  <c r="B95" i="163"/>
  <c r="C95" i="163"/>
  <c r="D95" i="163"/>
  <c r="E95" i="163"/>
  <c r="F95" i="163"/>
  <c r="B96" i="163"/>
  <c r="C96" i="163"/>
  <c r="D96" i="163"/>
  <c r="E96" i="163"/>
  <c r="F96" i="163"/>
  <c r="F19" i="163"/>
  <c r="E19" i="163"/>
  <c r="D19" i="163"/>
  <c r="C19" i="163"/>
  <c r="B19" i="163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AV20" i="12"/>
  <c r="AW20" i="12"/>
  <c r="AX20" i="12"/>
  <c r="AY20" i="12"/>
  <c r="AZ20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AV21" i="12"/>
  <c r="AW21" i="12"/>
  <c r="AX21" i="12"/>
  <c r="AY21" i="12"/>
  <c r="AZ21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AV22" i="12"/>
  <c r="AW22" i="12"/>
  <c r="AX22" i="12"/>
  <c r="AY22" i="12"/>
  <c r="AZ22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AV23" i="12"/>
  <c r="AW23" i="12"/>
  <c r="AX23" i="12"/>
  <c r="AY23" i="12"/>
  <c r="AZ23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AV24" i="12"/>
  <c r="AW24" i="12"/>
  <c r="AX24" i="12"/>
  <c r="AY24" i="12"/>
  <c r="AZ24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AV25" i="12"/>
  <c r="AW25" i="12"/>
  <c r="AX25" i="12"/>
  <c r="AY25" i="12"/>
  <c r="AZ25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AV26" i="12"/>
  <c r="AW26" i="12"/>
  <c r="AX26" i="12"/>
  <c r="AY26" i="12"/>
  <c r="AZ26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AV27" i="12"/>
  <c r="AW27" i="12"/>
  <c r="AX27" i="12"/>
  <c r="AY27" i="12"/>
  <c r="AZ27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AV28" i="12"/>
  <c r="AW28" i="12"/>
  <c r="AX28" i="12"/>
  <c r="AY28" i="12"/>
  <c r="AZ28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AV29" i="12"/>
  <c r="AW29" i="12"/>
  <c r="AX29" i="12"/>
  <c r="AY29" i="12"/>
  <c r="AZ29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AV30" i="12"/>
  <c r="AW30" i="12"/>
  <c r="AX30" i="12"/>
  <c r="AY30" i="12"/>
  <c r="AZ30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AV32" i="12"/>
  <c r="AW32" i="12"/>
  <c r="AX32" i="12"/>
  <c r="AY32" i="12"/>
  <c r="AZ32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AV33" i="12"/>
  <c r="AW33" i="12"/>
  <c r="AX33" i="12"/>
  <c r="AY33" i="12"/>
  <c r="AZ33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AV34" i="12"/>
  <c r="AW34" i="12"/>
  <c r="AX34" i="12"/>
  <c r="AY34" i="12"/>
  <c r="AZ34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AV35" i="12"/>
  <c r="AW35" i="12"/>
  <c r="AX35" i="12"/>
  <c r="AY35" i="12"/>
  <c r="AZ35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AV36" i="12"/>
  <c r="AW36" i="12"/>
  <c r="AX36" i="12"/>
  <c r="AY36" i="12"/>
  <c r="AZ36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AV37" i="12"/>
  <c r="AW37" i="12"/>
  <c r="AX37" i="12"/>
  <c r="AY37" i="12"/>
  <c r="AZ37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AV40" i="12"/>
  <c r="AW40" i="12"/>
  <c r="AX40" i="12"/>
  <c r="AY40" i="12"/>
  <c r="AZ40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AV41" i="12"/>
  <c r="AW41" i="12"/>
  <c r="AX41" i="12"/>
  <c r="AY41" i="12"/>
  <c r="AZ41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AV42" i="12"/>
  <c r="AW42" i="12"/>
  <c r="AX42" i="12"/>
  <c r="AY42" i="12"/>
  <c r="AZ42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AV43" i="12"/>
  <c r="AW43" i="12"/>
  <c r="AX43" i="12"/>
  <c r="AY43" i="12"/>
  <c r="AZ43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AV44" i="12"/>
  <c r="AW44" i="12"/>
  <c r="AX44" i="12"/>
  <c r="AY44" i="12"/>
  <c r="AZ44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AV45" i="12"/>
  <c r="AW45" i="12"/>
  <c r="AX45" i="12"/>
  <c r="AY45" i="12"/>
  <c r="AZ45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AV46" i="12"/>
  <c r="AW46" i="12"/>
  <c r="AX46" i="12"/>
  <c r="AY46" i="12"/>
  <c r="AZ46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AV47" i="12"/>
  <c r="AW47" i="12"/>
  <c r="AX47" i="12"/>
  <c r="AY47" i="12"/>
  <c r="AZ47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AV48" i="12"/>
  <c r="AW48" i="12"/>
  <c r="AX48" i="12"/>
  <c r="AY48" i="12"/>
  <c r="AZ48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AV49" i="12"/>
  <c r="AW49" i="12"/>
  <c r="AX49" i="12"/>
  <c r="AY49" i="12"/>
  <c r="AZ49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AV50" i="12"/>
  <c r="AW50" i="12"/>
  <c r="AX50" i="12"/>
  <c r="AY50" i="12"/>
  <c r="AZ50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AV52" i="12"/>
  <c r="AW52" i="12"/>
  <c r="AX52" i="12"/>
  <c r="AY52" i="12"/>
  <c r="AZ52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AV53" i="12"/>
  <c r="AW53" i="12"/>
  <c r="AX53" i="12"/>
  <c r="AY53" i="12"/>
  <c r="AZ53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AV55" i="12"/>
  <c r="AW55" i="12"/>
  <c r="AX55" i="12"/>
  <c r="AY55" i="12"/>
  <c r="AZ55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AV56" i="12"/>
  <c r="AW56" i="12"/>
  <c r="AX56" i="12"/>
  <c r="AY56" i="12"/>
  <c r="AZ56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AV57" i="12"/>
  <c r="AW57" i="12"/>
  <c r="AX57" i="12"/>
  <c r="AY57" i="12"/>
  <c r="AZ57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AV58" i="12"/>
  <c r="AW58" i="12"/>
  <c r="AX58" i="12"/>
  <c r="AY58" i="12"/>
  <c r="AZ58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AV61" i="12"/>
  <c r="AW61" i="12"/>
  <c r="AX61" i="12"/>
  <c r="AY61" i="12"/>
  <c r="AZ61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AV63" i="12"/>
  <c r="AW63" i="12"/>
  <c r="AX63" i="12"/>
  <c r="AY63" i="12"/>
  <c r="AZ63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AV64" i="12"/>
  <c r="AW64" i="12"/>
  <c r="AX64" i="12"/>
  <c r="AY64" i="12"/>
  <c r="AZ64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AV65" i="12"/>
  <c r="AW65" i="12"/>
  <c r="AX65" i="12"/>
  <c r="AY65" i="12"/>
  <c r="AZ65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AV66" i="12"/>
  <c r="AW66" i="12"/>
  <c r="AX66" i="12"/>
  <c r="AY66" i="12"/>
  <c r="AZ66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AV67" i="12"/>
  <c r="AW67" i="12"/>
  <c r="AX67" i="12"/>
  <c r="AY67" i="12"/>
  <c r="AZ67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AV68" i="12"/>
  <c r="AW68" i="12"/>
  <c r="AX68" i="12"/>
  <c r="AY68" i="12"/>
  <c r="AZ68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AV69" i="12"/>
  <c r="AW69" i="12"/>
  <c r="AX69" i="12"/>
  <c r="AY69" i="12"/>
  <c r="AZ69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AV70" i="12"/>
  <c r="AW70" i="12"/>
  <c r="AX70" i="12"/>
  <c r="AY70" i="12"/>
  <c r="AZ70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AV71" i="12"/>
  <c r="AW71" i="12"/>
  <c r="AX71" i="12"/>
  <c r="AY71" i="12"/>
  <c r="AZ71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AV72" i="12"/>
  <c r="AW72" i="12"/>
  <c r="AX72" i="12"/>
  <c r="AY72" i="12"/>
  <c r="AZ72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AV73" i="12"/>
  <c r="AW73" i="12"/>
  <c r="AX73" i="12"/>
  <c r="AY73" i="12"/>
  <c r="AZ73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AV74" i="12"/>
  <c r="AW74" i="12"/>
  <c r="AX74" i="12"/>
  <c r="AY74" i="12"/>
  <c r="AZ74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AV75" i="12"/>
  <c r="AW75" i="12"/>
  <c r="AX75" i="12"/>
  <c r="AY75" i="12"/>
  <c r="AZ75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AV76" i="12"/>
  <c r="AW76" i="12"/>
  <c r="AX76" i="12"/>
  <c r="AY76" i="12"/>
  <c r="AZ76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AV77" i="12"/>
  <c r="AW77" i="12"/>
  <c r="AX77" i="12"/>
  <c r="AY77" i="12"/>
  <c r="AZ77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AV78" i="12"/>
  <c r="AW78" i="12"/>
  <c r="AX78" i="12"/>
  <c r="AY78" i="12"/>
  <c r="AZ78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AV79" i="12"/>
  <c r="AW79" i="12"/>
  <c r="AX79" i="12"/>
  <c r="AY79" i="12"/>
  <c r="AZ79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AV80" i="12"/>
  <c r="AW80" i="12"/>
  <c r="AX80" i="12"/>
  <c r="AY80" i="12"/>
  <c r="AZ80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AV81" i="12"/>
  <c r="AW81" i="12"/>
  <c r="AX81" i="12"/>
  <c r="AY81" i="12"/>
  <c r="AZ81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AV82" i="12"/>
  <c r="AW82" i="12"/>
  <c r="AX82" i="12"/>
  <c r="AY82" i="12"/>
  <c r="AZ82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AV83" i="12"/>
  <c r="AW83" i="12"/>
  <c r="AX83" i="12"/>
  <c r="AY83" i="12"/>
  <c r="AZ83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AV84" i="12"/>
  <c r="AW84" i="12"/>
  <c r="AX84" i="12"/>
  <c r="AY84" i="12"/>
  <c r="AZ84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AV85" i="12"/>
  <c r="AW85" i="12"/>
  <c r="AX85" i="12"/>
  <c r="AY85" i="12"/>
  <c r="AZ85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AV86" i="12"/>
  <c r="AW86" i="12"/>
  <c r="AX86" i="12"/>
  <c r="AY86" i="12"/>
  <c r="AZ86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AV90" i="12"/>
  <c r="AW90" i="12"/>
  <c r="AX90" i="12"/>
  <c r="AY90" i="12"/>
  <c r="AZ90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AV91" i="12"/>
  <c r="AW91" i="12"/>
  <c r="AX91" i="12"/>
  <c r="AY91" i="12"/>
  <c r="AZ91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AV92" i="12"/>
  <c r="AW92" i="12"/>
  <c r="AX92" i="12"/>
  <c r="AY92" i="12"/>
  <c r="AZ92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AV93" i="12"/>
  <c r="AW93" i="12"/>
  <c r="AX93" i="12"/>
  <c r="AY93" i="12"/>
  <c r="AZ93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AV94" i="12"/>
  <c r="AW94" i="12"/>
  <c r="AX94" i="12"/>
  <c r="AY94" i="12"/>
  <c r="AZ94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AV95" i="12"/>
  <c r="AW95" i="12"/>
  <c r="AX95" i="12"/>
  <c r="AY95" i="12"/>
  <c r="AZ95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AV96" i="12"/>
  <c r="AW96" i="12"/>
  <c r="AX96" i="12"/>
  <c r="AY96" i="12"/>
  <c r="AZ96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X61" i="12"/>
  <c r="X62" i="12"/>
  <c r="X63" i="12"/>
  <c r="X64" i="12"/>
  <c r="X65" i="12"/>
  <c r="X66" i="12"/>
  <c r="X67" i="12"/>
  <c r="X68" i="12"/>
  <c r="X69" i="12"/>
  <c r="X70" i="12"/>
  <c r="X71" i="12"/>
  <c r="X72" i="12"/>
  <c r="X73" i="12"/>
  <c r="X74" i="12"/>
  <c r="X75" i="12"/>
  <c r="X76" i="12"/>
  <c r="X77" i="12"/>
  <c r="X78" i="12"/>
  <c r="X79" i="12"/>
  <c r="X80" i="12"/>
  <c r="X81" i="12"/>
  <c r="X82" i="12"/>
  <c r="X83" i="12"/>
  <c r="X84" i="12"/>
  <c r="X85" i="12"/>
  <c r="X86" i="12"/>
  <c r="X87" i="12"/>
  <c r="X88" i="12"/>
  <c r="X89" i="12"/>
  <c r="X90" i="12"/>
  <c r="X91" i="12"/>
  <c r="X92" i="12"/>
  <c r="X93" i="12"/>
  <c r="X94" i="12"/>
  <c r="X95" i="12"/>
  <c r="X96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W56" i="12"/>
  <c r="W57" i="12"/>
  <c r="W58" i="12"/>
  <c r="W59" i="12"/>
  <c r="W60" i="12"/>
  <c r="W61" i="12"/>
  <c r="W62" i="12"/>
  <c r="W63" i="12"/>
  <c r="W64" i="12"/>
  <c r="W65" i="12"/>
  <c r="W66" i="12"/>
  <c r="W67" i="12"/>
  <c r="W68" i="12"/>
  <c r="W69" i="12"/>
  <c r="W70" i="12"/>
  <c r="W71" i="12"/>
  <c r="W72" i="12"/>
  <c r="W73" i="12"/>
  <c r="W74" i="12"/>
  <c r="W75" i="12"/>
  <c r="W76" i="12"/>
  <c r="W77" i="12"/>
  <c r="W78" i="12"/>
  <c r="W79" i="12"/>
  <c r="W80" i="12"/>
  <c r="W81" i="12"/>
  <c r="W82" i="12"/>
  <c r="W83" i="12"/>
  <c r="W84" i="12"/>
  <c r="W85" i="12"/>
  <c r="W86" i="12"/>
  <c r="W87" i="12"/>
  <c r="W88" i="12"/>
  <c r="W89" i="12"/>
  <c r="W90" i="12"/>
  <c r="W91" i="12"/>
  <c r="W92" i="12"/>
  <c r="W93" i="12"/>
  <c r="W94" i="12"/>
  <c r="W95" i="12"/>
  <c r="W96" i="12"/>
  <c r="S8" i="12"/>
  <c r="T8" i="12"/>
  <c r="U8" i="12"/>
  <c r="V8" i="12"/>
  <c r="S9" i="12"/>
  <c r="T9" i="12"/>
  <c r="U9" i="12"/>
  <c r="V9" i="12"/>
  <c r="S10" i="12"/>
  <c r="T10" i="12"/>
  <c r="U10" i="12"/>
  <c r="V10" i="12"/>
  <c r="S11" i="12"/>
  <c r="T11" i="12"/>
  <c r="U11" i="12"/>
  <c r="V11" i="12"/>
  <c r="S12" i="12"/>
  <c r="T12" i="12"/>
  <c r="U12" i="12"/>
  <c r="V12" i="12"/>
  <c r="S13" i="12"/>
  <c r="T13" i="12"/>
  <c r="U13" i="12"/>
  <c r="V13" i="12"/>
  <c r="S14" i="12"/>
  <c r="T14" i="12"/>
  <c r="U14" i="12"/>
  <c r="V14" i="12"/>
  <c r="S15" i="12"/>
  <c r="T15" i="12"/>
  <c r="U15" i="12"/>
  <c r="V15" i="12"/>
  <c r="S16" i="12"/>
  <c r="T16" i="12"/>
  <c r="U16" i="12"/>
  <c r="V16" i="12"/>
  <c r="S17" i="12"/>
  <c r="T17" i="12"/>
  <c r="U17" i="12"/>
  <c r="V17" i="12"/>
  <c r="S18" i="12"/>
  <c r="T18" i="12"/>
  <c r="U18" i="12"/>
  <c r="V18" i="12"/>
  <c r="S19" i="12"/>
  <c r="T19" i="12"/>
  <c r="U19" i="12"/>
  <c r="V19" i="12"/>
  <c r="S20" i="12"/>
  <c r="T20" i="12"/>
  <c r="U20" i="12"/>
  <c r="V20" i="12"/>
  <c r="S21" i="12"/>
  <c r="T21" i="12"/>
  <c r="U21" i="12"/>
  <c r="V21" i="12"/>
  <c r="S22" i="12"/>
  <c r="T22" i="12"/>
  <c r="U22" i="12"/>
  <c r="V22" i="12"/>
  <c r="S23" i="12"/>
  <c r="T23" i="12"/>
  <c r="U23" i="12"/>
  <c r="V23" i="12"/>
  <c r="S24" i="12"/>
  <c r="T24" i="12"/>
  <c r="U24" i="12"/>
  <c r="V24" i="12"/>
  <c r="S25" i="12"/>
  <c r="T25" i="12"/>
  <c r="U25" i="12"/>
  <c r="V25" i="12"/>
  <c r="S26" i="12"/>
  <c r="T26" i="12"/>
  <c r="U26" i="12"/>
  <c r="V26" i="12"/>
  <c r="S27" i="12"/>
  <c r="T27" i="12"/>
  <c r="U27" i="12"/>
  <c r="V27" i="12"/>
  <c r="S28" i="12"/>
  <c r="T28" i="12"/>
  <c r="U28" i="12"/>
  <c r="V28" i="12"/>
  <c r="S29" i="12"/>
  <c r="T29" i="12"/>
  <c r="U29" i="12"/>
  <c r="V29" i="12"/>
  <c r="S30" i="12"/>
  <c r="T30" i="12"/>
  <c r="U30" i="12"/>
  <c r="V30" i="12"/>
  <c r="S31" i="12"/>
  <c r="T31" i="12"/>
  <c r="U31" i="12"/>
  <c r="V31" i="12"/>
  <c r="S32" i="12"/>
  <c r="T32" i="12"/>
  <c r="U32" i="12"/>
  <c r="V32" i="12"/>
  <c r="S33" i="12"/>
  <c r="T33" i="12"/>
  <c r="U33" i="12"/>
  <c r="V33" i="12"/>
  <c r="S34" i="12"/>
  <c r="T34" i="12"/>
  <c r="U34" i="12"/>
  <c r="V34" i="12"/>
  <c r="S35" i="12"/>
  <c r="T35" i="12"/>
  <c r="U35" i="12"/>
  <c r="V35" i="12"/>
  <c r="S36" i="12"/>
  <c r="T36" i="12"/>
  <c r="U36" i="12"/>
  <c r="V36" i="12"/>
  <c r="S37" i="12"/>
  <c r="T37" i="12"/>
  <c r="U37" i="12"/>
  <c r="V37" i="12"/>
  <c r="S38" i="12"/>
  <c r="T38" i="12"/>
  <c r="U38" i="12"/>
  <c r="V38" i="12"/>
  <c r="S39" i="12"/>
  <c r="T39" i="12"/>
  <c r="U39" i="12"/>
  <c r="V39" i="12"/>
  <c r="S40" i="12"/>
  <c r="T40" i="12"/>
  <c r="U40" i="12"/>
  <c r="V40" i="12"/>
  <c r="S41" i="12"/>
  <c r="T41" i="12"/>
  <c r="U41" i="12"/>
  <c r="V41" i="12"/>
  <c r="S42" i="12"/>
  <c r="T42" i="12"/>
  <c r="U42" i="12"/>
  <c r="V42" i="12"/>
  <c r="S43" i="12"/>
  <c r="T43" i="12"/>
  <c r="U43" i="12"/>
  <c r="V43" i="12"/>
  <c r="S44" i="12"/>
  <c r="T44" i="12"/>
  <c r="U44" i="12"/>
  <c r="V44" i="12"/>
  <c r="S45" i="12"/>
  <c r="T45" i="12"/>
  <c r="U45" i="12"/>
  <c r="V45" i="12"/>
  <c r="S46" i="12"/>
  <c r="T46" i="12"/>
  <c r="U46" i="12"/>
  <c r="V46" i="12"/>
  <c r="S47" i="12"/>
  <c r="T47" i="12"/>
  <c r="U47" i="12"/>
  <c r="V47" i="12"/>
  <c r="S48" i="12"/>
  <c r="T48" i="12"/>
  <c r="U48" i="12"/>
  <c r="V48" i="12"/>
  <c r="S49" i="12"/>
  <c r="T49" i="12"/>
  <c r="U49" i="12"/>
  <c r="V49" i="12"/>
  <c r="S50" i="12"/>
  <c r="T50" i="12"/>
  <c r="U50" i="12"/>
  <c r="V50" i="12"/>
  <c r="S51" i="12"/>
  <c r="T51" i="12"/>
  <c r="U51" i="12"/>
  <c r="V51" i="12"/>
  <c r="S52" i="12"/>
  <c r="T52" i="12"/>
  <c r="U52" i="12"/>
  <c r="V52" i="12"/>
  <c r="S53" i="12"/>
  <c r="T53" i="12"/>
  <c r="U53" i="12"/>
  <c r="V53" i="12"/>
  <c r="S54" i="12"/>
  <c r="T54" i="12"/>
  <c r="U54" i="12"/>
  <c r="V54" i="12"/>
  <c r="S55" i="12"/>
  <c r="T55" i="12"/>
  <c r="U55" i="12"/>
  <c r="V55" i="12"/>
  <c r="S56" i="12"/>
  <c r="T56" i="12"/>
  <c r="U56" i="12"/>
  <c r="V56" i="12"/>
  <c r="S57" i="12"/>
  <c r="T57" i="12"/>
  <c r="U57" i="12"/>
  <c r="V57" i="12"/>
  <c r="S58" i="12"/>
  <c r="T58" i="12"/>
  <c r="U58" i="12"/>
  <c r="V58" i="12"/>
  <c r="S59" i="12"/>
  <c r="T59" i="12"/>
  <c r="U59" i="12"/>
  <c r="V59" i="12"/>
  <c r="S60" i="12"/>
  <c r="T60" i="12"/>
  <c r="U60" i="12"/>
  <c r="V60" i="12"/>
  <c r="S61" i="12"/>
  <c r="T61" i="12"/>
  <c r="U61" i="12"/>
  <c r="V61" i="12"/>
  <c r="S62" i="12"/>
  <c r="T62" i="12"/>
  <c r="U62" i="12"/>
  <c r="V62" i="12"/>
  <c r="S63" i="12"/>
  <c r="T63" i="12"/>
  <c r="U63" i="12"/>
  <c r="V63" i="12"/>
  <c r="S64" i="12"/>
  <c r="T64" i="12"/>
  <c r="U64" i="12"/>
  <c r="V64" i="12"/>
  <c r="S65" i="12"/>
  <c r="T65" i="12"/>
  <c r="U65" i="12"/>
  <c r="V65" i="12"/>
  <c r="S66" i="12"/>
  <c r="T66" i="12"/>
  <c r="U66" i="12"/>
  <c r="V66" i="12"/>
  <c r="S67" i="12"/>
  <c r="T67" i="12"/>
  <c r="U67" i="12"/>
  <c r="V67" i="12"/>
  <c r="S68" i="12"/>
  <c r="T68" i="12"/>
  <c r="U68" i="12"/>
  <c r="V68" i="12"/>
  <c r="S69" i="12"/>
  <c r="T69" i="12"/>
  <c r="U69" i="12"/>
  <c r="V69" i="12"/>
  <c r="S70" i="12"/>
  <c r="T70" i="12"/>
  <c r="U70" i="12"/>
  <c r="V70" i="12"/>
  <c r="S71" i="12"/>
  <c r="T71" i="12"/>
  <c r="U71" i="12"/>
  <c r="V71" i="12"/>
  <c r="S72" i="12"/>
  <c r="T72" i="12"/>
  <c r="U72" i="12"/>
  <c r="V72" i="12"/>
  <c r="S73" i="12"/>
  <c r="T73" i="12"/>
  <c r="U73" i="12"/>
  <c r="V73" i="12"/>
  <c r="S74" i="12"/>
  <c r="T74" i="12"/>
  <c r="U74" i="12"/>
  <c r="V74" i="12"/>
  <c r="S75" i="12"/>
  <c r="T75" i="12"/>
  <c r="U75" i="12"/>
  <c r="V75" i="12"/>
  <c r="S76" i="12"/>
  <c r="T76" i="12"/>
  <c r="U76" i="12"/>
  <c r="V76" i="12"/>
  <c r="S77" i="12"/>
  <c r="T77" i="12"/>
  <c r="U77" i="12"/>
  <c r="V77" i="12"/>
  <c r="S78" i="12"/>
  <c r="T78" i="12"/>
  <c r="U78" i="12"/>
  <c r="V78" i="12"/>
  <c r="S79" i="12"/>
  <c r="T79" i="12"/>
  <c r="U79" i="12"/>
  <c r="V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S94" i="12"/>
  <c r="S95" i="12"/>
  <c r="S96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P96" i="12"/>
  <c r="O96" i="12"/>
  <c r="N96" i="12"/>
  <c r="P95" i="12"/>
  <c r="O95" i="12"/>
  <c r="N95" i="12"/>
  <c r="P94" i="12"/>
  <c r="O94" i="12"/>
  <c r="N94" i="12"/>
  <c r="P93" i="12"/>
  <c r="O93" i="12"/>
  <c r="N93" i="12"/>
  <c r="P92" i="12"/>
  <c r="O92" i="12"/>
  <c r="N92" i="12"/>
  <c r="P91" i="12"/>
  <c r="O91" i="12"/>
  <c r="N91" i="12"/>
  <c r="P90" i="12"/>
  <c r="O90" i="12"/>
  <c r="N90" i="12"/>
  <c r="P89" i="12"/>
  <c r="O89" i="12"/>
  <c r="N89" i="12"/>
  <c r="P88" i="12"/>
  <c r="O88" i="12"/>
  <c r="N88" i="12"/>
  <c r="P87" i="12"/>
  <c r="O87" i="12"/>
  <c r="N87" i="12"/>
  <c r="P86" i="12"/>
  <c r="O86" i="12"/>
  <c r="N86" i="12"/>
  <c r="P85" i="12"/>
  <c r="O85" i="12"/>
  <c r="N85" i="12"/>
  <c r="P84" i="12"/>
  <c r="O84" i="12"/>
  <c r="N84" i="12"/>
  <c r="P83" i="12"/>
  <c r="O83" i="12"/>
  <c r="N83" i="12"/>
  <c r="P82" i="12"/>
  <c r="O82" i="12"/>
  <c r="N82" i="12"/>
  <c r="P81" i="12"/>
  <c r="O81" i="12"/>
  <c r="N81" i="12"/>
  <c r="P80" i="12"/>
  <c r="O80" i="12"/>
  <c r="N80" i="12"/>
  <c r="P79" i="12"/>
  <c r="O79" i="12"/>
  <c r="N79" i="12"/>
  <c r="P78" i="12"/>
  <c r="O78" i="12"/>
  <c r="N78" i="12"/>
  <c r="P77" i="12"/>
  <c r="O77" i="12"/>
  <c r="N77" i="12"/>
  <c r="P76" i="12"/>
  <c r="O76" i="12"/>
  <c r="N76" i="12"/>
  <c r="P75" i="12"/>
  <c r="O75" i="12"/>
  <c r="N75" i="12"/>
  <c r="P74" i="12"/>
  <c r="O74" i="12"/>
  <c r="N74" i="12"/>
  <c r="P73" i="12"/>
  <c r="O73" i="12"/>
  <c r="N73" i="12"/>
  <c r="P72" i="12"/>
  <c r="O72" i="12"/>
  <c r="N72" i="12"/>
  <c r="P71" i="12"/>
  <c r="O71" i="12"/>
  <c r="N71" i="12"/>
  <c r="P70" i="12"/>
  <c r="O70" i="12"/>
  <c r="N70" i="12"/>
  <c r="P69" i="12"/>
  <c r="O69" i="12"/>
  <c r="N69" i="12"/>
  <c r="P68" i="12"/>
  <c r="O68" i="12"/>
  <c r="N68" i="12"/>
  <c r="P67" i="12"/>
  <c r="O67" i="12"/>
  <c r="N67" i="12"/>
  <c r="P66" i="12"/>
  <c r="O66" i="12"/>
  <c r="N66" i="12"/>
  <c r="P65" i="12"/>
  <c r="O65" i="12"/>
  <c r="N65" i="12"/>
  <c r="P64" i="12"/>
  <c r="O64" i="12"/>
  <c r="N64" i="12"/>
  <c r="P63" i="12"/>
  <c r="O63" i="12"/>
  <c r="N63" i="12"/>
  <c r="P62" i="12"/>
  <c r="O62" i="12"/>
  <c r="N62" i="12"/>
  <c r="P61" i="12"/>
  <c r="O61" i="12"/>
  <c r="N61" i="12"/>
  <c r="P60" i="12"/>
  <c r="O60" i="12"/>
  <c r="N60" i="12"/>
  <c r="P59" i="12"/>
  <c r="O59" i="12"/>
  <c r="N59" i="12"/>
  <c r="P58" i="12"/>
  <c r="O58" i="12"/>
  <c r="N58" i="12"/>
  <c r="P57" i="12"/>
  <c r="O57" i="12"/>
  <c r="N57" i="12"/>
  <c r="P56" i="12"/>
  <c r="O56" i="12"/>
  <c r="N56" i="12"/>
  <c r="P55" i="12"/>
  <c r="O55" i="12"/>
  <c r="N55" i="12"/>
  <c r="P54" i="12"/>
  <c r="O54" i="12"/>
  <c r="N54" i="12"/>
  <c r="P53" i="12"/>
  <c r="O53" i="12"/>
  <c r="N53" i="12"/>
  <c r="P52" i="12"/>
  <c r="O52" i="12"/>
  <c r="N52" i="12"/>
  <c r="P51" i="12"/>
  <c r="O51" i="12"/>
  <c r="N51" i="12"/>
  <c r="P50" i="12"/>
  <c r="O50" i="12"/>
  <c r="N50" i="12"/>
  <c r="P49" i="12"/>
  <c r="O49" i="12"/>
  <c r="N49" i="12"/>
  <c r="P48" i="12"/>
  <c r="O48" i="12"/>
  <c r="N48" i="12"/>
  <c r="P47" i="12"/>
  <c r="O47" i="12"/>
  <c r="N47" i="12"/>
  <c r="P46" i="12"/>
  <c r="O46" i="12"/>
  <c r="N46" i="12"/>
  <c r="P45" i="12"/>
  <c r="O45" i="12"/>
  <c r="N45" i="12"/>
  <c r="P44" i="12"/>
  <c r="O44" i="12"/>
  <c r="N44" i="12"/>
  <c r="P43" i="12"/>
  <c r="O43" i="12"/>
  <c r="N43" i="12"/>
  <c r="P42" i="12"/>
  <c r="O42" i="12"/>
  <c r="N42" i="12"/>
  <c r="P41" i="12"/>
  <c r="O41" i="12"/>
  <c r="N41" i="12"/>
  <c r="P40" i="12"/>
  <c r="O40" i="12"/>
  <c r="N40" i="12"/>
  <c r="P39" i="12"/>
  <c r="O39" i="12"/>
  <c r="N39" i="12"/>
  <c r="P38" i="12"/>
  <c r="O38" i="12"/>
  <c r="N38" i="12"/>
  <c r="P37" i="12"/>
  <c r="O37" i="12"/>
  <c r="N37" i="12"/>
  <c r="P36" i="12"/>
  <c r="O36" i="12"/>
  <c r="N36" i="12"/>
  <c r="P35" i="12"/>
  <c r="O35" i="12"/>
  <c r="N35" i="12"/>
  <c r="P34" i="12"/>
  <c r="O34" i="12"/>
  <c r="N34" i="12"/>
  <c r="P33" i="12"/>
  <c r="O33" i="12"/>
  <c r="N33" i="12"/>
  <c r="P32" i="12"/>
  <c r="O32" i="12"/>
  <c r="N32" i="12"/>
  <c r="P31" i="12"/>
  <c r="O31" i="12"/>
  <c r="N31" i="12"/>
  <c r="P30" i="12"/>
  <c r="O30" i="12"/>
  <c r="N30" i="12"/>
  <c r="P29" i="12"/>
  <c r="O29" i="12"/>
  <c r="N29" i="12"/>
  <c r="P28" i="12"/>
  <c r="O28" i="12"/>
  <c r="N28" i="12"/>
  <c r="P27" i="12"/>
  <c r="O27" i="12"/>
  <c r="N27" i="12"/>
  <c r="P26" i="12"/>
  <c r="O26" i="12"/>
  <c r="N26" i="12"/>
  <c r="P25" i="12"/>
  <c r="O25" i="12"/>
  <c r="N25" i="12"/>
  <c r="P24" i="12"/>
  <c r="O24" i="12"/>
  <c r="N24" i="12"/>
  <c r="P23" i="12"/>
  <c r="O23" i="12"/>
  <c r="N23" i="12"/>
  <c r="P22" i="12"/>
  <c r="O22" i="12"/>
  <c r="N22" i="12"/>
  <c r="P21" i="12"/>
  <c r="O21" i="12"/>
  <c r="N21" i="12"/>
  <c r="P20" i="12"/>
  <c r="O20" i="12"/>
  <c r="N20" i="12"/>
  <c r="P19" i="12"/>
  <c r="O19" i="12"/>
  <c r="N19" i="12"/>
  <c r="P18" i="12"/>
  <c r="O18" i="12"/>
  <c r="N18" i="12"/>
  <c r="P17" i="12"/>
  <c r="O17" i="12"/>
  <c r="N17" i="12"/>
  <c r="P16" i="12"/>
  <c r="O16" i="12"/>
  <c r="N16" i="12"/>
  <c r="P15" i="12"/>
  <c r="O15" i="12"/>
  <c r="N15" i="12"/>
  <c r="P14" i="12"/>
  <c r="O14" i="12"/>
  <c r="N14" i="12"/>
  <c r="P13" i="12"/>
  <c r="O13" i="12"/>
  <c r="N13" i="12"/>
  <c r="P12" i="12"/>
  <c r="O12" i="12"/>
  <c r="N12" i="12"/>
  <c r="P11" i="12"/>
  <c r="O11" i="12"/>
  <c r="N11" i="12"/>
  <c r="P10" i="12"/>
  <c r="O10" i="12"/>
  <c r="N10" i="12"/>
  <c r="P9" i="12"/>
  <c r="O9" i="12"/>
  <c r="N9" i="12"/>
  <c r="P8" i="12"/>
  <c r="O8" i="12"/>
  <c r="N8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B20" i="12"/>
  <c r="C20" i="12"/>
  <c r="D20" i="12"/>
  <c r="E20" i="12"/>
  <c r="F20" i="12"/>
  <c r="B21" i="12"/>
  <c r="C21" i="12"/>
  <c r="D21" i="12"/>
  <c r="E21" i="12"/>
  <c r="F21" i="12"/>
  <c r="B22" i="12"/>
  <c r="C22" i="12"/>
  <c r="D22" i="12"/>
  <c r="E22" i="12"/>
  <c r="F22" i="12"/>
  <c r="B23" i="12"/>
  <c r="C23" i="12"/>
  <c r="D23" i="12"/>
  <c r="E23" i="12"/>
  <c r="F23" i="12"/>
  <c r="B24" i="12"/>
  <c r="C24" i="12"/>
  <c r="D24" i="12"/>
  <c r="E24" i="12"/>
  <c r="F24" i="12"/>
  <c r="B25" i="12"/>
  <c r="C25" i="12"/>
  <c r="D25" i="12"/>
  <c r="E25" i="12"/>
  <c r="F25" i="12"/>
  <c r="B26" i="12"/>
  <c r="C26" i="12"/>
  <c r="D26" i="12"/>
  <c r="E26" i="12"/>
  <c r="F26" i="12"/>
  <c r="B27" i="12"/>
  <c r="C27" i="12"/>
  <c r="D27" i="12"/>
  <c r="E27" i="12"/>
  <c r="F27" i="12"/>
  <c r="B28" i="12"/>
  <c r="C28" i="12"/>
  <c r="D28" i="12"/>
  <c r="E28" i="12"/>
  <c r="F28" i="12"/>
  <c r="B29" i="12"/>
  <c r="C29" i="12"/>
  <c r="D29" i="12"/>
  <c r="E29" i="12"/>
  <c r="F29" i="12"/>
  <c r="B30" i="12"/>
  <c r="C30" i="12"/>
  <c r="D30" i="12"/>
  <c r="E30" i="12"/>
  <c r="F30" i="12"/>
  <c r="B31" i="12"/>
  <c r="C31" i="12"/>
  <c r="D31" i="12"/>
  <c r="E31" i="12"/>
  <c r="F31" i="12"/>
  <c r="B32" i="12"/>
  <c r="C32" i="12"/>
  <c r="D32" i="12"/>
  <c r="E32" i="12"/>
  <c r="F32" i="12"/>
  <c r="B33" i="12"/>
  <c r="C33" i="12"/>
  <c r="D33" i="12"/>
  <c r="E33" i="12"/>
  <c r="F33" i="12"/>
  <c r="B34" i="12"/>
  <c r="C34" i="12"/>
  <c r="D34" i="12"/>
  <c r="E34" i="12"/>
  <c r="F34" i="12"/>
  <c r="B35" i="12"/>
  <c r="C35" i="12"/>
  <c r="D35" i="12"/>
  <c r="E35" i="12"/>
  <c r="F35" i="12"/>
  <c r="B36" i="12"/>
  <c r="C36" i="12"/>
  <c r="D36" i="12"/>
  <c r="E36" i="12"/>
  <c r="F36" i="12"/>
  <c r="B37" i="12"/>
  <c r="C37" i="12"/>
  <c r="D37" i="12"/>
  <c r="E37" i="12"/>
  <c r="F37" i="12"/>
  <c r="B38" i="12"/>
  <c r="C38" i="12"/>
  <c r="D38" i="12"/>
  <c r="E38" i="12"/>
  <c r="F38" i="12"/>
  <c r="B39" i="12"/>
  <c r="C39" i="12"/>
  <c r="D39" i="12"/>
  <c r="E39" i="12"/>
  <c r="F39" i="12"/>
  <c r="B40" i="12"/>
  <c r="C40" i="12"/>
  <c r="D40" i="12"/>
  <c r="E40" i="12"/>
  <c r="F40" i="12"/>
  <c r="B41" i="12"/>
  <c r="C41" i="12"/>
  <c r="D41" i="12"/>
  <c r="E41" i="12"/>
  <c r="F41" i="12"/>
  <c r="B42" i="12"/>
  <c r="C42" i="12"/>
  <c r="D42" i="12"/>
  <c r="E42" i="12"/>
  <c r="F42" i="12"/>
  <c r="B43" i="12"/>
  <c r="C43" i="12"/>
  <c r="D43" i="12"/>
  <c r="E43" i="12"/>
  <c r="F43" i="12"/>
  <c r="B44" i="12"/>
  <c r="C44" i="12"/>
  <c r="D44" i="12"/>
  <c r="E44" i="12"/>
  <c r="F44" i="12"/>
  <c r="B45" i="12"/>
  <c r="C45" i="12"/>
  <c r="D45" i="12"/>
  <c r="E45" i="12"/>
  <c r="F45" i="12"/>
  <c r="B46" i="12"/>
  <c r="C46" i="12"/>
  <c r="D46" i="12"/>
  <c r="E46" i="12"/>
  <c r="F46" i="12"/>
  <c r="B47" i="12"/>
  <c r="C47" i="12"/>
  <c r="D47" i="12"/>
  <c r="E47" i="12"/>
  <c r="F47" i="12"/>
  <c r="B48" i="12"/>
  <c r="C48" i="12"/>
  <c r="D48" i="12"/>
  <c r="E48" i="12"/>
  <c r="F48" i="12"/>
  <c r="B49" i="12"/>
  <c r="C49" i="12"/>
  <c r="D49" i="12"/>
  <c r="E49" i="12"/>
  <c r="F49" i="12"/>
  <c r="B50" i="12"/>
  <c r="C50" i="12"/>
  <c r="D50" i="12"/>
  <c r="E50" i="12"/>
  <c r="F50" i="12"/>
  <c r="B51" i="12"/>
  <c r="C51" i="12"/>
  <c r="D51" i="12"/>
  <c r="E51" i="12"/>
  <c r="F51" i="12"/>
  <c r="B52" i="12"/>
  <c r="C52" i="12"/>
  <c r="D52" i="12"/>
  <c r="E52" i="12"/>
  <c r="F52" i="12"/>
  <c r="B53" i="12"/>
  <c r="C53" i="12"/>
  <c r="D53" i="12"/>
  <c r="E53" i="12"/>
  <c r="F53" i="12"/>
  <c r="B54" i="12"/>
  <c r="C54" i="12"/>
  <c r="D54" i="12"/>
  <c r="E54" i="12"/>
  <c r="F54" i="12"/>
  <c r="B55" i="12"/>
  <c r="C55" i="12"/>
  <c r="D55" i="12"/>
  <c r="E55" i="12"/>
  <c r="F55" i="12"/>
  <c r="B56" i="12"/>
  <c r="C56" i="12"/>
  <c r="D56" i="12"/>
  <c r="E56" i="12"/>
  <c r="F56" i="12"/>
  <c r="B57" i="12"/>
  <c r="C57" i="12"/>
  <c r="D57" i="12"/>
  <c r="E57" i="12"/>
  <c r="F57" i="12"/>
  <c r="B58" i="12"/>
  <c r="C58" i="12"/>
  <c r="D58" i="12"/>
  <c r="E58" i="12"/>
  <c r="F58" i="12"/>
  <c r="B59" i="12"/>
  <c r="C59" i="12"/>
  <c r="D59" i="12"/>
  <c r="E59" i="12"/>
  <c r="F59" i="12"/>
  <c r="B60" i="12"/>
  <c r="C60" i="12"/>
  <c r="D60" i="12"/>
  <c r="E60" i="12"/>
  <c r="F60" i="12"/>
  <c r="B61" i="12"/>
  <c r="C61" i="12"/>
  <c r="D61" i="12"/>
  <c r="E61" i="12"/>
  <c r="F61" i="12"/>
  <c r="B62" i="12"/>
  <c r="C62" i="12"/>
  <c r="D62" i="12"/>
  <c r="E62" i="12"/>
  <c r="F62" i="12"/>
  <c r="B63" i="12"/>
  <c r="C63" i="12"/>
  <c r="D63" i="12"/>
  <c r="E63" i="12"/>
  <c r="F63" i="12"/>
  <c r="B64" i="12"/>
  <c r="C64" i="12"/>
  <c r="D64" i="12"/>
  <c r="E64" i="12"/>
  <c r="F64" i="12"/>
  <c r="B65" i="12"/>
  <c r="C65" i="12"/>
  <c r="D65" i="12"/>
  <c r="E65" i="12"/>
  <c r="F65" i="12"/>
  <c r="B66" i="12"/>
  <c r="C66" i="12"/>
  <c r="D66" i="12"/>
  <c r="E66" i="12"/>
  <c r="F66" i="12"/>
  <c r="B67" i="12"/>
  <c r="C67" i="12"/>
  <c r="D67" i="12"/>
  <c r="E67" i="12"/>
  <c r="F67" i="12"/>
  <c r="B68" i="12"/>
  <c r="C68" i="12"/>
  <c r="D68" i="12"/>
  <c r="E68" i="12"/>
  <c r="F68" i="12"/>
  <c r="B69" i="12"/>
  <c r="C69" i="12"/>
  <c r="D69" i="12"/>
  <c r="E69" i="12"/>
  <c r="F69" i="12"/>
  <c r="B70" i="12"/>
  <c r="C70" i="12"/>
  <c r="D70" i="12"/>
  <c r="E70" i="12"/>
  <c r="F70" i="12"/>
  <c r="B71" i="12"/>
  <c r="C71" i="12"/>
  <c r="D71" i="12"/>
  <c r="E71" i="12"/>
  <c r="F71" i="12"/>
  <c r="B72" i="12"/>
  <c r="C72" i="12"/>
  <c r="D72" i="12"/>
  <c r="E72" i="12"/>
  <c r="F72" i="12"/>
  <c r="B73" i="12"/>
  <c r="C73" i="12"/>
  <c r="D73" i="12"/>
  <c r="E73" i="12"/>
  <c r="F73" i="12"/>
  <c r="B74" i="12"/>
  <c r="C74" i="12"/>
  <c r="D74" i="12"/>
  <c r="E74" i="12"/>
  <c r="F74" i="12"/>
  <c r="B75" i="12"/>
  <c r="C75" i="12"/>
  <c r="D75" i="12"/>
  <c r="E75" i="12"/>
  <c r="F75" i="12"/>
  <c r="B76" i="12"/>
  <c r="C76" i="12"/>
  <c r="D76" i="12"/>
  <c r="E76" i="12"/>
  <c r="F76" i="12"/>
  <c r="B77" i="12"/>
  <c r="C77" i="12"/>
  <c r="D77" i="12"/>
  <c r="E77" i="12"/>
  <c r="F77" i="12"/>
  <c r="B78" i="12"/>
  <c r="C78" i="12"/>
  <c r="D78" i="12"/>
  <c r="E78" i="12"/>
  <c r="F78" i="12"/>
  <c r="B79" i="12"/>
  <c r="C79" i="12"/>
  <c r="D79" i="12"/>
  <c r="E79" i="12"/>
  <c r="F79" i="12"/>
  <c r="B80" i="12"/>
  <c r="C80" i="12"/>
  <c r="D80" i="12"/>
  <c r="E80" i="12"/>
  <c r="F80" i="12"/>
  <c r="B81" i="12"/>
  <c r="C81" i="12"/>
  <c r="D81" i="12"/>
  <c r="E81" i="12"/>
  <c r="F81" i="12"/>
  <c r="B82" i="12"/>
  <c r="C82" i="12"/>
  <c r="D82" i="12"/>
  <c r="E82" i="12"/>
  <c r="F82" i="12"/>
  <c r="B83" i="12"/>
  <c r="C83" i="12"/>
  <c r="D83" i="12"/>
  <c r="E83" i="12"/>
  <c r="F83" i="12"/>
  <c r="B84" i="12"/>
  <c r="C84" i="12"/>
  <c r="D84" i="12"/>
  <c r="E84" i="12"/>
  <c r="F84" i="12"/>
  <c r="B85" i="12"/>
  <c r="C85" i="12"/>
  <c r="D85" i="12"/>
  <c r="E85" i="12"/>
  <c r="F85" i="12"/>
  <c r="B86" i="12"/>
  <c r="C86" i="12"/>
  <c r="D86" i="12"/>
  <c r="E86" i="12"/>
  <c r="F86" i="12"/>
  <c r="B87" i="12"/>
  <c r="C87" i="12"/>
  <c r="D87" i="12"/>
  <c r="E87" i="12"/>
  <c r="F87" i="12"/>
  <c r="B88" i="12"/>
  <c r="C88" i="12"/>
  <c r="D88" i="12"/>
  <c r="E88" i="12"/>
  <c r="F88" i="12"/>
  <c r="B89" i="12"/>
  <c r="C89" i="12"/>
  <c r="D89" i="12"/>
  <c r="E89" i="12"/>
  <c r="F89" i="12"/>
  <c r="B90" i="12"/>
  <c r="C90" i="12"/>
  <c r="D90" i="12"/>
  <c r="E90" i="12"/>
  <c r="F90" i="12"/>
  <c r="B91" i="12"/>
  <c r="C91" i="12"/>
  <c r="D91" i="12"/>
  <c r="E91" i="12"/>
  <c r="F91" i="12"/>
  <c r="B92" i="12"/>
  <c r="C92" i="12"/>
  <c r="D92" i="12"/>
  <c r="E92" i="12"/>
  <c r="F92" i="12"/>
  <c r="B93" i="12"/>
  <c r="C93" i="12"/>
  <c r="D93" i="12"/>
  <c r="E93" i="12"/>
  <c r="F93" i="12"/>
  <c r="B94" i="12"/>
  <c r="C94" i="12"/>
  <c r="D94" i="12"/>
  <c r="E94" i="12"/>
  <c r="F94" i="12"/>
  <c r="B95" i="12"/>
  <c r="C95" i="12"/>
  <c r="D95" i="12"/>
  <c r="E95" i="12"/>
  <c r="F95" i="12"/>
  <c r="B96" i="12"/>
  <c r="C96" i="12"/>
  <c r="D96" i="12"/>
  <c r="E96" i="12"/>
  <c r="F96" i="12"/>
  <c r="R7" i="12" l="1"/>
  <c r="J7" i="12"/>
  <c r="Z19" i="12"/>
  <c r="AZ19" i="12"/>
  <c r="F19" i="12"/>
  <c r="U7" i="12"/>
  <c r="AO19" i="12"/>
  <c r="P7" i="12"/>
  <c r="AK19" i="12"/>
  <c r="AG19" i="12"/>
  <c r="G7" i="12"/>
  <c r="X7" i="12"/>
  <c r="AQ19" i="12"/>
  <c r="K7" i="12"/>
  <c r="V7" i="12"/>
  <c r="AX19" i="12"/>
  <c r="AT19" i="12"/>
  <c r="B19" i="12"/>
  <c r="W7" i="12"/>
  <c r="AH19" i="12"/>
  <c r="L7" i="12"/>
  <c r="AB19" i="12"/>
  <c r="AC19" i="12"/>
  <c r="AV19" i="12"/>
  <c r="D19" i="12"/>
  <c r="S7" i="12"/>
  <c r="AM19" i="12"/>
  <c r="AL19" i="12"/>
  <c r="AI19" i="12"/>
  <c r="M7" i="12"/>
  <c r="AD19" i="12"/>
  <c r="AW19" i="12"/>
  <c r="H7" i="12"/>
  <c r="AR19" i="12"/>
  <c r="AP19" i="12"/>
  <c r="O7" i="12"/>
  <c r="AJ19" i="12"/>
  <c r="AF19" i="12"/>
  <c r="C19" i="12"/>
  <c r="N7" i="12"/>
  <c r="AE19" i="12"/>
  <c r="I7" i="12"/>
  <c r="Y19" i="12"/>
  <c r="AS19" i="12"/>
  <c r="E19" i="12"/>
  <c r="T7" i="12"/>
  <c r="AN19" i="12"/>
  <c r="Q7" i="12"/>
  <c r="AA19" i="12"/>
  <c r="AY19" i="12"/>
  <c r="AU19" i="12"/>
  <c r="D112" i="163" l="1"/>
  <c r="D113" i="163"/>
</calcChain>
</file>

<file path=xl/sharedStrings.xml><?xml version="1.0" encoding="utf-8"?>
<sst xmlns="http://schemas.openxmlformats.org/spreadsheetml/2006/main" count="628" uniqueCount="236">
  <si>
    <t>F022.COMBI.STO.Z.Z.CLP.M</t>
  </si>
  <si>
    <t>F022.CONBI.STO.Z.Z.CLP.M</t>
  </si>
  <si>
    <t>F022.VIVBI.STO.Z.Z.CLP.M</t>
  </si>
  <si>
    <t>F022.CMXBI.STO.Z.Z.CLP.M</t>
  </si>
  <si>
    <t>F022.CTOBI.STO.Z.Z.CLP.M</t>
  </si>
  <si>
    <t>F022.CON.TIP.Z.NO.Z.M</t>
  </si>
  <si>
    <t>F022.CON.TIP.HM06.NO.Z.M</t>
  </si>
  <si>
    <t>F022.CON.TIP.M6A1.NO.Z.M</t>
  </si>
  <si>
    <t>F022.CON.TIP.A1A3.NO.Z.M</t>
  </si>
  <si>
    <t>F022.CON.TIP.MA03.NO.Z.M</t>
  </si>
  <si>
    <t>F022.COM.TIP.Z.NO.Z.M</t>
  </si>
  <si>
    <t>F022.COM.TIP.HM01.NO.Z.M</t>
  </si>
  <si>
    <t>F022.COM.TIP.M1M3.NO.Z.M</t>
  </si>
  <si>
    <t>F022.COM.TIP.M3M6.NO.Z.M</t>
  </si>
  <si>
    <t>F022.COM.TIP.M6A1.NO.Z.M</t>
  </si>
  <si>
    <t>F022.COM.TIP.MA01.NO.Z.M</t>
  </si>
  <si>
    <t>F022.CMX.TIP.Z.US.Z.M</t>
  </si>
  <si>
    <t>F022.CMX.TIP.HM01.US.Z.M</t>
  </si>
  <si>
    <t>F022.CMX.TIP.M1M3.US.Z.M</t>
  </si>
  <si>
    <t>F022.CMX.TIP.M3M6.US.Z.M</t>
  </si>
  <si>
    <t>F022.CMX.TIP.M6A1.US.Z.M</t>
  </si>
  <si>
    <t>F022.CMX.TIP.MA01.US.Z.M</t>
  </si>
  <si>
    <t>F022.VIV.TIP.MA03.UF.Z.M</t>
  </si>
  <si>
    <t>F022.CAP.TIN.D089.NO.Z.M</t>
  </si>
  <si>
    <t>F022.COL.TIN.D089.NO.Z.M</t>
  </si>
  <si>
    <t>F022.CAP.TIN.AN01.NO.Z.M</t>
  </si>
  <si>
    <t>F022.CAP.TIN.Z.NO.Z.M</t>
  </si>
  <si>
    <t>F022.CAP.TIN.AN03.NO.Z.M</t>
  </si>
  <si>
    <t>F022.COL.TIN.AN03.NO.Z.M</t>
  </si>
  <si>
    <t>F022.CAP.TIN.MA03.NO.Z.M</t>
  </si>
  <si>
    <t>F022.COL.TIN.MA03.NO.Z.M</t>
  </si>
  <si>
    <t>F021.BMO.STO.N.CLP.0.M</t>
  </si>
  <si>
    <t>F021.CIR.STO.N.CLP.0.M</t>
  </si>
  <si>
    <t>F021.DCC.STO.N.CLP.0.M</t>
  </si>
  <si>
    <t>F021.DA.STO.N.CLP.0.M</t>
  </si>
  <si>
    <t>F021.M1.STO.N.CLP.0.M</t>
  </si>
  <si>
    <t>F021.DP.STO.N.CLP.0.M</t>
  </si>
  <si>
    <t>F021.AHP.STO.N.CLP.0.M</t>
  </si>
  <si>
    <t>F021.FM.STO.N.CLP.0.M</t>
  </si>
  <si>
    <t>F021.CAC.STO.N.CLP.0.M</t>
  </si>
  <si>
    <t>F021.FM2.STO.N.CLP.0.M</t>
  </si>
  <si>
    <t>F021.CA2.STO.N.CLP.0.M</t>
  </si>
  <si>
    <t>F021.M2.STO.N.CLP.0.M</t>
  </si>
  <si>
    <t>F021.DME.STO.N.CLP.0.M</t>
  </si>
  <si>
    <t>F021.DBC.STO.N.CLP.0.M</t>
  </si>
  <si>
    <t>F021.BOT.STO.N.CLP.0.M</t>
  </si>
  <si>
    <t>F021.LCR.STO.N.CLP.0.M</t>
  </si>
  <si>
    <t>F021.ECO.STO.N.CLP.0.M</t>
  </si>
  <si>
    <t>F021.BOE.STO.N.CLP.0.M</t>
  </si>
  <si>
    <t>F021.FMR.STO.N.CLP.0.M</t>
  </si>
  <si>
    <t>F021.CAV.STO.N.CLP.0.M</t>
  </si>
  <si>
    <t>F021.FM3.STO.N.CLP.0.M</t>
  </si>
  <si>
    <t>F021.AF3.STO.N.CLP.0.M</t>
  </si>
  <si>
    <t>F021.M3.STO.N.CLP.0.M</t>
  </si>
  <si>
    <t>Menos de 6 meses</t>
  </si>
  <si>
    <t>Promedio</t>
  </si>
  <si>
    <t>Menos de 1 mes</t>
  </si>
  <si>
    <t>Más de 1 año</t>
  </si>
  <si>
    <t>Vivienda</t>
  </si>
  <si>
    <t>M1</t>
  </si>
  <si>
    <t>M2</t>
  </si>
  <si>
    <t>Letras de crédito</t>
  </si>
  <si>
    <t>Efectos de comercio</t>
  </si>
  <si>
    <t>M3</t>
  </si>
  <si>
    <t xml:space="preserve">Consumo </t>
  </si>
  <si>
    <t>Total</t>
  </si>
  <si>
    <t>Colocaciones balances individuales</t>
  </si>
  <si>
    <t>6 meses - 1 año</t>
  </si>
  <si>
    <t>1 - 3 años</t>
  </si>
  <si>
    <t>más de 3 años</t>
  </si>
  <si>
    <t>1 - 3 meses</t>
  </si>
  <si>
    <t>3 - 6 meses</t>
  </si>
  <si>
    <t xml:space="preserve">Vivienda </t>
  </si>
  <si>
    <t>Base monetaria</t>
  </si>
  <si>
    <t>C</t>
  </si>
  <si>
    <t>D1</t>
  </si>
  <si>
    <t>Dvb + Ahv</t>
  </si>
  <si>
    <t>Dp</t>
  </si>
  <si>
    <t>Ahp</t>
  </si>
  <si>
    <t>Cuotas de FM en instr. de hasta un año</t>
  </si>
  <si>
    <t>Captaciones de CAC</t>
  </si>
  <si>
    <t>Inversiones de FM en M2</t>
  </si>
  <si>
    <t>Inversiones de CAC en M2</t>
  </si>
  <si>
    <t>Depósito en moneda extranjera</t>
  </si>
  <si>
    <t>Documentos del Banco Central</t>
  </si>
  <si>
    <t>Bonos de Tesorería</t>
  </si>
  <si>
    <t>Bono de Empresa</t>
  </si>
  <si>
    <t>Cuotas del resto de FM</t>
  </si>
  <si>
    <t>Cuotas de ahorro voluntario AFP</t>
  </si>
  <si>
    <t>Inversión de FM en M3</t>
  </si>
  <si>
    <t>Inversión de AFP en M3</t>
  </si>
  <si>
    <t>COLOCACIONES</t>
  </si>
  <si>
    <t>TASAS DE INTERÉS</t>
  </si>
  <si>
    <t>AGREGADOS MONETARIOS</t>
  </si>
  <si>
    <t>Doc del BCCH</t>
  </si>
  <si>
    <t xml:space="preserve">Inversión del resto FM </t>
  </si>
  <si>
    <t xml:space="preserve">Inversión de AFP </t>
  </si>
  <si>
    <t>Cuotas de APV AFP</t>
  </si>
  <si>
    <t>30 a 89 días nominal</t>
  </si>
  <si>
    <t>captación</t>
  </si>
  <si>
    <t>colocación</t>
  </si>
  <si>
    <t>90 días a 1 año nominal</t>
  </si>
  <si>
    <t>1 a 3 años nominal</t>
  </si>
  <si>
    <t>más de 3 años nominal</t>
  </si>
  <si>
    <t>comex</t>
  </si>
  <si>
    <t>comercial</t>
  </si>
  <si>
    <t>consumo</t>
  </si>
  <si>
    <t>vivienda</t>
  </si>
  <si>
    <t>180 - 360 días</t>
  </si>
  <si>
    <t>Más de 3 años</t>
  </si>
  <si>
    <t>30 - 89 días</t>
  </si>
  <si>
    <t>90 - 180 días</t>
  </si>
  <si>
    <t>1 a 3 años</t>
  </si>
  <si>
    <t>AFP neto en M3</t>
  </si>
  <si>
    <t>consumo promedio</t>
  </si>
  <si>
    <t>comercio promedio</t>
  </si>
  <si>
    <t>comex promedio</t>
  </si>
  <si>
    <t>comerciales</t>
  </si>
  <si>
    <t>Circulante</t>
  </si>
  <si>
    <t>Depósitos plazo</t>
  </si>
  <si>
    <t>Ahorro plazo</t>
  </si>
  <si>
    <t>Captaciones de Cooperativas</t>
  </si>
  <si>
    <t>Cooperativas neto en M2</t>
  </si>
  <si>
    <t>Fondos mutuos neto en M2</t>
  </si>
  <si>
    <t>Fondos mutuos neto en M3</t>
  </si>
  <si>
    <t>Fuentes: Banco Central de Chile</t>
  </si>
  <si>
    <t>Cuentas corrientes netas de canje</t>
  </si>
  <si>
    <t xml:space="preserve"> (tasas base anual 360 días, porcentaje)</t>
  </si>
  <si>
    <t>Gráfico 1: Tasas de interés por tipo de deudor (1)</t>
  </si>
  <si>
    <t>Fuente: Banco Central de Chile en base a balances individuales reportados por la Superintendencia de Bancos e Instituciones Financieras.</t>
  </si>
  <si>
    <t>Anexo  gráficos</t>
  </si>
  <si>
    <r>
      <rPr>
        <b/>
        <sz val="14"/>
        <color theme="1"/>
        <rFont val="Utsaah"/>
        <family val="2"/>
      </rPr>
      <t>1.- Tasas de interés (1)</t>
    </r>
    <r>
      <rPr>
        <sz val="14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 xml:space="preserve">(tasa base anual 360 días, porcentaje) </t>
    </r>
  </si>
  <si>
    <t>Por tipo de deudor</t>
  </si>
  <si>
    <t>Consumo ($)</t>
  </si>
  <si>
    <t>Comerciales($)</t>
  </si>
  <si>
    <t>Comercio exterior (US$)</t>
  </si>
  <si>
    <t>Vivienda (UF)</t>
  </si>
  <si>
    <t>Nominales por plazo</t>
  </si>
  <si>
    <t>30 a 89 días</t>
  </si>
  <si>
    <t>90 días a 1 año</t>
  </si>
  <si>
    <t>Fuente: Banco Central de Chile.</t>
  </si>
  <si>
    <t>Comerciales</t>
  </si>
  <si>
    <t xml:space="preserve">Comercio exterior </t>
  </si>
  <si>
    <t>Fuente: Banco Central de Chile</t>
  </si>
  <si>
    <t>Notas:</t>
  </si>
  <si>
    <t>Fuente: Banco Central de Chile y Superintendencia de Bancos e Instituciones Financieras.</t>
  </si>
  <si>
    <t>Tasas base anual 360 días, porcentaje</t>
  </si>
  <si>
    <t>Depósitos y ahorros a la vista</t>
  </si>
  <si>
    <t>Inversiones de fondos mutuos en instrumentos &lt; 1 año</t>
  </si>
  <si>
    <t>Cuotas de fondos mutuos en instrumentos &lt; 1 año</t>
  </si>
  <si>
    <t>Inversiones de Cooperativas</t>
  </si>
  <si>
    <t>Dep en moneda extranjera</t>
  </si>
  <si>
    <t>Bonos de Tesoreria</t>
  </si>
  <si>
    <t>Base original</t>
  </si>
  <si>
    <t>TASAS DE INTERÉS POR TIPO</t>
  </si>
  <si>
    <t xml:space="preserve">COLOCACIONES </t>
  </si>
  <si>
    <t>Variación anual, porcentaje</t>
  </si>
  <si>
    <t xml:space="preserve">AGREGADOS MONETARIOS </t>
  </si>
  <si>
    <t>Variación  mensual, porcentaje</t>
  </si>
  <si>
    <t xml:space="preserve">TASAS DE INTERÉS POR PLAZO </t>
  </si>
  <si>
    <t>consumo ($)</t>
  </si>
  <si>
    <t>comerciales ($)</t>
  </si>
  <si>
    <t xml:space="preserve"> comercio exterior (US$)</t>
  </si>
  <si>
    <t>vivienda (UF)</t>
  </si>
  <si>
    <t>Comercio exterior</t>
  </si>
  <si>
    <t>miles de millones de pesos</t>
  </si>
  <si>
    <t>tasas base anual 360 días, porcentaje</t>
  </si>
  <si>
    <t>comercio exterior (US$)</t>
  </si>
  <si>
    <t>vivienda  (UF)</t>
  </si>
  <si>
    <t>comercio exterior</t>
  </si>
  <si>
    <t>Incidencia en la variación  anual, porcentaje</t>
  </si>
  <si>
    <t>Incidencia en la variación anual, porcentaje</t>
  </si>
  <si>
    <t>$AR$11</t>
  </si>
  <si>
    <t>$AN$11</t>
  </si>
  <si>
    <t>$AJ$11</t>
  </si>
  <si>
    <t>$AF$11</t>
  </si>
  <si>
    <t>$AB$11</t>
  </si>
  <si>
    <t>$X$11</t>
  </si>
  <si>
    <t>$T$11</t>
  </si>
  <si>
    <t>$P$11</t>
  </si>
  <si>
    <t>$L$11</t>
  </si>
  <si>
    <t>$H$11</t>
  </si>
  <si>
    <t>$F$11</t>
  </si>
  <si>
    <t>$AS$11</t>
  </si>
  <si>
    <t>$AO$11</t>
  </si>
  <si>
    <t>$AK$11</t>
  </si>
  <si>
    <t>$AG$11</t>
  </si>
  <si>
    <t>$AC$11</t>
  </si>
  <si>
    <t>$Y$11</t>
  </si>
  <si>
    <t>$U$11</t>
  </si>
  <si>
    <t>$Q$11</t>
  </si>
  <si>
    <t>$M$11</t>
  </si>
  <si>
    <t>$I$11</t>
  </si>
  <si>
    <t>$AT$11</t>
  </si>
  <si>
    <t>$AP$11</t>
  </si>
  <si>
    <t>$AL$11</t>
  </si>
  <si>
    <t>$AH$11</t>
  </si>
  <si>
    <t>$AD$11</t>
  </si>
  <si>
    <t>$Z$11</t>
  </si>
  <si>
    <t>$V$11</t>
  </si>
  <si>
    <t>$R$11</t>
  </si>
  <si>
    <t>$N$11</t>
  </si>
  <si>
    <t>$J$11</t>
  </si>
  <si>
    <t>$D$11</t>
  </si>
  <si>
    <t>$C$11</t>
  </si>
  <si>
    <t>$AU$11</t>
  </si>
  <si>
    <t>$AQ$11</t>
  </si>
  <si>
    <t>$AM$11</t>
  </si>
  <si>
    <t>$AI$11</t>
  </si>
  <si>
    <t>$AE$11</t>
  </si>
  <si>
    <t>$AA$11</t>
  </si>
  <si>
    <t>$W$11</t>
  </si>
  <si>
    <t>$S$11</t>
  </si>
  <si>
    <t>$O$11</t>
  </si>
  <si>
    <t>$K$11</t>
  </si>
  <si>
    <t>$G$11</t>
  </si>
  <si>
    <t>$E$11</t>
  </si>
  <si>
    <t>$B$11</t>
  </si>
  <si>
    <t>(variación anual,  porcentaje)</t>
  </si>
  <si>
    <t>Gráfico 2: Colocaciones nominales por tipo de deudor (2)</t>
  </si>
  <si>
    <t>Gráfico 3: Agregados monetarios nominales (3)</t>
  </si>
  <si>
    <t>(variación anual, porcentaje)</t>
  </si>
  <si>
    <r>
      <t xml:space="preserve">2.- Colocaciones nominales por tipo de deudor (2) </t>
    </r>
    <r>
      <rPr>
        <i/>
        <sz val="12"/>
        <color theme="1"/>
        <rFont val="Utsaah"/>
        <family val="2"/>
      </rPr>
      <t>(variación anual y mensual, porcentaje)</t>
    </r>
  </si>
  <si>
    <r>
      <t>3.- Agregados monetarios nominales y sus componentes (3)</t>
    </r>
    <r>
      <rPr>
        <b/>
        <sz val="12"/>
        <color theme="1"/>
        <rFont val="Utsaah"/>
        <family val="2"/>
      </rPr>
      <t xml:space="preserve"> </t>
    </r>
    <r>
      <rPr>
        <i/>
        <sz val="12"/>
        <color theme="1"/>
        <rFont val="Utsaah"/>
        <family val="2"/>
      </rPr>
      <t>(incidencia en la variación  anual, porcentaje)</t>
    </r>
  </si>
  <si>
    <t>$BD$11</t>
  </si>
  <si>
    <t>$AZ$11</t>
  </si>
  <si>
    <t>$AX$11</t>
  </si>
  <si>
    <t>$AY$11</t>
  </si>
  <si>
    <t>$BA$11</t>
  </si>
  <si>
    <t>$AW$11</t>
  </si>
  <si>
    <t>$BB$11</t>
  </si>
  <si>
    <t>$BC$11</t>
  </si>
  <si>
    <t>2006</t>
  </si>
  <si>
    <t>Monthly</t>
  </si>
  <si>
    <t>A1:A120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</si>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</sst>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&quot;$&quot;#,##0.00;[Red]\-&quot;$&quot;#,##0.00"/>
    <numFmt numFmtId="165" formatCode="mmm\ dd\,\ yyyy"/>
    <numFmt numFmtId="166" formatCode="mmm\-yyyy"/>
    <numFmt numFmtId="167" formatCode="m/d/yy\ h:mm"/>
    <numFmt numFmtId="168" formatCode="yyyy"/>
    <numFmt numFmtId="169" formatCode="0.0"/>
    <numFmt numFmtId="170" formatCode="mmm"/>
    <numFmt numFmtId="171" formatCode="yy"/>
    <numFmt numFmtId="175" formatCode="0.0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Utsaah"/>
      <family val="2"/>
    </font>
    <font>
      <sz val="10"/>
      <color theme="1"/>
      <name val="Utsaah"/>
      <family val="2"/>
    </font>
    <font>
      <sz val="8"/>
      <color theme="1"/>
      <name val="Utsaah"/>
      <family val="2"/>
    </font>
    <font>
      <sz val="10"/>
      <color theme="1"/>
      <name val="Calibri"/>
      <family val="2"/>
      <scheme val="minor"/>
    </font>
    <font>
      <sz val="14"/>
      <color theme="1"/>
      <name val="Utsaah"/>
      <family val="2"/>
    </font>
    <font>
      <sz val="9"/>
      <color theme="1"/>
      <name val="Utsaah"/>
      <family val="2"/>
    </font>
    <font>
      <b/>
      <sz val="14"/>
      <color theme="1"/>
      <name val="Utsaah"/>
      <family val="2"/>
    </font>
    <font>
      <i/>
      <sz val="12"/>
      <color theme="1"/>
      <name val="Utsaah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Utsaah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167" fontId="1" fillId="0" borderId="0" applyFont="0" applyFill="0" applyBorder="0" applyAlignment="0" applyProtection="0">
      <alignment wrapText="1"/>
    </xf>
    <xf numFmtId="167" fontId="1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167" fontId="4" fillId="0" borderId="0" applyFont="0" applyFill="0" applyBorder="0" applyAlignment="0" applyProtection="0">
      <alignment wrapText="1"/>
    </xf>
    <xf numFmtId="0" fontId="5" fillId="0" borderId="0">
      <alignment vertic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 applyNumberFormat="0" applyProtection="0">
      <alignment horizontal="center" wrapText="1"/>
    </xf>
    <xf numFmtId="0" fontId="2" fillId="2" borderId="1" applyNumberFormat="0" applyProtection="0">
      <alignment horizontal="center" wrapText="1"/>
    </xf>
    <xf numFmtId="0" fontId="2" fillId="2" borderId="2" applyNumberFormat="0" applyAlignment="0" applyProtection="0">
      <alignment wrapText="1"/>
    </xf>
    <xf numFmtId="0" fontId="2" fillId="2" borderId="2" applyNumberFormat="0" applyAlignment="0" applyProtection="0">
      <alignment wrapText="1"/>
    </xf>
    <xf numFmtId="0" fontId="1" fillId="3" borderId="0" applyNumberFormat="0" applyBorder="0">
      <alignment horizontal="center" wrapText="1"/>
    </xf>
    <xf numFmtId="0" fontId="1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4" fillId="3" borderId="0" applyNumberFormat="0" applyBorder="0">
      <alignment horizontal="center" wrapText="1"/>
    </xf>
    <xf numFmtId="0" fontId="1" fillId="4" borderId="3" applyNumberFormat="0">
      <alignment wrapText="1"/>
    </xf>
    <xf numFmtId="0" fontId="1" fillId="4" borderId="3" applyNumberFormat="0">
      <alignment wrapText="1"/>
    </xf>
    <xf numFmtId="0" fontId="4" fillId="4" borderId="3" applyNumberFormat="0">
      <alignment wrapText="1"/>
    </xf>
    <xf numFmtId="0" fontId="4" fillId="4" borderId="3" applyNumberFormat="0">
      <alignment wrapText="1"/>
    </xf>
    <xf numFmtId="0" fontId="1" fillId="4" borderId="0" applyNumberFormat="0" applyBorder="0">
      <alignment wrapText="1"/>
    </xf>
    <xf numFmtId="0" fontId="1" fillId="4" borderId="0" applyNumberFormat="0" applyBorder="0">
      <alignment wrapText="1"/>
    </xf>
    <xf numFmtId="0" fontId="4" fillId="4" borderId="0" applyNumberFormat="0" applyBorder="0">
      <alignment wrapText="1"/>
    </xf>
    <xf numFmtId="0" fontId="4" fillId="4" borderId="0" applyNumberFormat="0" applyBorder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1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5" fontId="4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1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6" fontId="4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1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168" fontId="4" fillId="0" borderId="0" applyFill="0" applyBorder="0" applyAlignment="0" applyProtection="0">
      <alignment wrapText="1"/>
    </xf>
    <xf numFmtId="0" fontId="1" fillId="0" borderId="0" applyNumberFormat="0" applyFill="0" applyBorder="0" applyProtection="0">
      <alignment horizontal="right" wrapText="1"/>
    </xf>
    <xf numFmtId="0" fontId="1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 applyProtection="0">
      <alignment horizontal="right" wrapText="1"/>
    </xf>
    <xf numFmtId="0" fontId="1" fillId="0" borderId="0" applyNumberFormat="0" applyFill="0" applyBorder="0">
      <alignment horizontal="right" wrapText="1"/>
    </xf>
    <xf numFmtId="0" fontId="1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0" fontId="4" fillId="0" borderId="0" applyNumberFormat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1" fillId="0" borderId="0" applyFill="0" applyBorder="0">
      <alignment horizontal="right" wrapText="1"/>
    </xf>
    <xf numFmtId="19" fontId="1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1" fillId="0" borderId="0" applyFill="0" applyBorder="0">
      <alignment horizontal="right" wrapText="1"/>
    </xf>
    <xf numFmtId="21" fontId="1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7" fontId="4" fillId="0" borderId="0" applyFill="0" applyBorder="0">
      <alignment horizontal="right" wrapText="1"/>
    </xf>
    <xf numFmtId="19" fontId="4" fillId="0" borderId="0" applyFill="0" applyBorder="0">
      <alignment horizontal="right" wrapText="1"/>
    </xf>
    <xf numFmtId="21" fontId="4" fillId="0" borderId="0" applyFill="0" applyBorder="0">
      <alignment horizontal="right" wrapText="1"/>
    </xf>
    <xf numFmtId="0" fontId="4" fillId="0" borderId="0" applyFill="0" applyBorder="0">
      <alignment horizontal="right" wrapText="1"/>
    </xf>
    <xf numFmtId="164" fontId="1" fillId="0" borderId="0" applyFill="0" applyBorder="0" applyAlignment="0" applyProtection="0">
      <alignment wrapText="1"/>
    </xf>
    <xf numFmtId="164" fontId="1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164" fontId="4" fillId="0" borderId="0" applyFill="0" applyBorder="0" applyAlignment="0" applyProtection="0">
      <alignment wrapText="1"/>
    </xf>
    <xf numFmtId="0" fontId="3" fillId="0" borderId="0" applyNumberFormat="0" applyFill="0" applyBorder="0">
      <alignment horizontal="left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  <xf numFmtId="0" fontId="2" fillId="0" borderId="0" applyNumberFormat="0" applyFill="0" applyBorder="0">
      <alignment horizontal="center" wrapText="1"/>
    </xf>
  </cellStyleXfs>
  <cellXfs count="108">
    <xf numFmtId="0" fontId="0" fillId="0" borderId="0" xfId="0"/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8" fillId="0" borderId="0" xfId="0" applyFont="1" applyFill="1"/>
    <xf numFmtId="169" fontId="0" fillId="0" borderId="0" xfId="0" applyNumberFormat="1" applyFill="1"/>
    <xf numFmtId="0" fontId="9" fillId="0" borderId="4" xfId="0" applyFont="1" applyFill="1" applyBorder="1"/>
    <xf numFmtId="0" fontId="9" fillId="0" borderId="6" xfId="0" applyFont="1" applyFill="1" applyBorder="1"/>
    <xf numFmtId="169" fontId="0" fillId="0" borderId="7" xfId="0" applyNumberFormat="1" applyFill="1" applyBorder="1"/>
    <xf numFmtId="0" fontId="9" fillId="0" borderId="9" xfId="0" applyFont="1" applyFill="1" applyBorder="1"/>
    <xf numFmtId="169" fontId="0" fillId="0" borderId="10" xfId="0" applyNumberFormat="1" applyFill="1" applyBorder="1"/>
    <xf numFmtId="0" fontId="0" fillId="0" borderId="7" xfId="0" applyFill="1" applyBorder="1" applyAlignment="1">
      <alignment horizontal="center" vertical="top" wrapText="1"/>
    </xf>
    <xf numFmtId="169" fontId="0" fillId="0" borderId="0" xfId="0" applyNumberFormat="1" applyFill="1" applyBorder="1"/>
    <xf numFmtId="0" fontId="0" fillId="0" borderId="11" xfId="0" applyFill="1" applyBorder="1" applyAlignment="1">
      <alignment horizontal="center" vertical="top" wrapText="1"/>
    </xf>
    <xf numFmtId="0" fontId="9" fillId="0" borderId="12" xfId="0" applyFont="1" applyFill="1" applyBorder="1"/>
    <xf numFmtId="169" fontId="0" fillId="0" borderId="11" xfId="0" applyNumberFormat="1" applyFill="1" applyBorder="1"/>
    <xf numFmtId="0" fontId="0" fillId="0" borderId="10" xfId="0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1" xfId="0" applyFont="1" applyFill="1" applyBorder="1"/>
    <xf numFmtId="170" fontId="0" fillId="0" borderId="0" xfId="0" applyNumberFormat="1" applyFill="1"/>
    <xf numFmtId="171" fontId="0" fillId="0" borderId="0" xfId="0" applyNumberFormat="1" applyFill="1"/>
    <xf numFmtId="0" fontId="9" fillId="0" borderId="7" xfId="0" applyFont="1" applyFill="1" applyBorder="1"/>
    <xf numFmtId="0" fontId="0" fillId="0" borderId="0" xfId="0" applyFill="1" applyBorder="1"/>
    <xf numFmtId="0" fontId="12" fillId="0" borderId="0" xfId="0" applyFont="1"/>
    <xf numFmtId="0" fontId="0" fillId="0" borderId="0" xfId="0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6" fillId="0" borderId="0" xfId="0" applyFont="1"/>
    <xf numFmtId="0" fontId="16" fillId="0" borderId="0" xfId="0" applyFont="1" applyAlignment="1">
      <alignment horizontal="left"/>
    </xf>
    <xf numFmtId="14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0" fillId="0" borderId="0" xfId="0" quotePrefix="1"/>
    <xf numFmtId="0" fontId="0" fillId="0" borderId="11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22" fillId="0" borderId="13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23" fillId="0" borderId="0" xfId="0" applyFont="1" applyFill="1"/>
    <xf numFmtId="0" fontId="2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22" fontId="0" fillId="0" borderId="0" xfId="0" applyNumberFormat="1"/>
    <xf numFmtId="14" fontId="8" fillId="0" borderId="13" xfId="0" applyNumberFormat="1" applyFont="1" applyFill="1" applyBorder="1"/>
    <xf numFmtId="3" fontId="0" fillId="0" borderId="0" xfId="0" applyNumberFormat="1" applyFill="1" applyBorder="1"/>
    <xf numFmtId="0" fontId="0" fillId="0" borderId="5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3" fontId="0" fillId="0" borderId="7" xfId="0" applyNumberFormat="1" applyFill="1" applyBorder="1"/>
    <xf numFmtId="2" fontId="0" fillId="0" borderId="0" xfId="0" applyNumberFormat="1" applyFill="1" applyBorder="1"/>
    <xf numFmtId="175" fontId="0" fillId="0" borderId="0" xfId="0" applyNumberFormat="1" applyFill="1"/>
    <xf numFmtId="0" fontId="20" fillId="7" borderId="11" xfId="0" applyFont="1" applyFill="1" applyBorder="1" applyAlignment="1">
      <alignment horizontal="center" vertical="top" wrapText="1"/>
    </xf>
    <xf numFmtId="0" fontId="20" fillId="7" borderId="0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top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 wrapText="1"/>
    </xf>
    <xf numFmtId="0" fontId="15" fillId="5" borderId="0" xfId="0" applyFont="1" applyFill="1" applyBorder="1" applyAlignment="1">
      <alignment horizontal="center" vertical="top"/>
    </xf>
    <xf numFmtId="0" fontId="15" fillId="5" borderId="7" xfId="0" applyFont="1" applyFill="1" applyBorder="1" applyAlignment="1">
      <alignment horizontal="center" vertical="top"/>
    </xf>
    <xf numFmtId="0" fontId="21" fillId="6" borderId="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1" fillId="6" borderId="4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1" fillId="6" borderId="12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top" wrapText="1"/>
    </xf>
    <xf numFmtId="0" fontId="20" fillId="7" borderId="14" xfId="0" applyFont="1" applyFill="1" applyBorder="1" applyAlignment="1">
      <alignment horizontal="center" vertical="top" wrapText="1"/>
    </xf>
    <xf numFmtId="0" fontId="21" fillId="6" borderId="11" xfId="0" applyFont="1" applyFill="1" applyBorder="1" applyAlignment="1">
      <alignment horizontal="center" vertical="top" wrapText="1"/>
    </xf>
    <xf numFmtId="0" fontId="21" fillId="6" borderId="0" xfId="0" applyFont="1" applyFill="1" applyBorder="1" applyAlignment="1">
      <alignment horizontal="center" vertical="top" wrapText="1"/>
    </xf>
    <xf numFmtId="0" fontId="21" fillId="6" borderId="7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0" fillId="7" borderId="5" xfId="0" applyFont="1" applyFill="1" applyBorder="1" applyAlignment="1">
      <alignment horizontal="center" vertical="top" wrapText="1"/>
    </xf>
    <xf numFmtId="0" fontId="15" fillId="5" borderId="12" xfId="0" applyFont="1" applyFill="1" applyBorder="1" applyAlignment="1">
      <alignment horizontal="center" vertical="top"/>
    </xf>
    <xf numFmtId="0" fontId="15" fillId="5" borderId="4" xfId="0" applyFont="1" applyFill="1" applyBorder="1" applyAlignment="1">
      <alignment horizontal="center" vertical="top"/>
    </xf>
    <xf numFmtId="0" fontId="15" fillId="5" borderId="6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distributed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142">
    <cellStyle name="DateTime" xfId="1"/>
    <cellStyle name="DateTime 2" xfId="2"/>
    <cellStyle name="DateTime 2 2" xfId="3"/>
    <cellStyle name="DateTime 3" xfId="4"/>
    <cellStyle name="Estilo 1" xfId="5"/>
    <cellStyle name="Millares 2" xfId="6"/>
    <cellStyle name="Millares 2 2" xfId="7"/>
    <cellStyle name="Millares 3" xfId="8"/>
    <cellStyle name="Millares 3 2" xfId="9"/>
    <cellStyle name="Millares 4" xfId="10"/>
    <cellStyle name="Millares 5" xfId="11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2" xfId="17"/>
    <cellStyle name="Normal 2 2" xfId="18"/>
    <cellStyle name="Normal 2 3" xfId="19"/>
    <cellStyle name="Normal 2 4" xfId="20"/>
    <cellStyle name="Normal 3" xfId="21"/>
    <cellStyle name="Normal 3 2" xfId="22"/>
    <cellStyle name="Normal 3 3" xfId="23"/>
    <cellStyle name="Normal 4" xfId="24"/>
    <cellStyle name="Normal 5" xfId="25"/>
    <cellStyle name="Normal 6" xfId="26"/>
    <cellStyle name="Normal 7" xfId="27"/>
    <cellStyle name="Normal 8" xfId="28"/>
    <cellStyle name="Normal 9" xfId="29"/>
    <cellStyle name="Style 21" xfId="30"/>
    <cellStyle name="Style 21 2" xfId="31"/>
    <cellStyle name="Style 22" xfId="32"/>
    <cellStyle name="Style 22 2" xfId="33"/>
    <cellStyle name="Style 23" xfId="34"/>
    <cellStyle name="Style 23 2" xfId="35"/>
    <cellStyle name="Style 23 2 2" xfId="36"/>
    <cellStyle name="Style 23 3" xfId="37"/>
    <cellStyle name="Style 24" xfId="38"/>
    <cellStyle name="Style 24 2" xfId="39"/>
    <cellStyle name="Style 24 2 2" xfId="40"/>
    <cellStyle name="Style 24 3" xfId="41"/>
    <cellStyle name="Style 25" xfId="42"/>
    <cellStyle name="Style 25 2" xfId="43"/>
    <cellStyle name="Style 25 2 2" xfId="44"/>
    <cellStyle name="Style 25 3" xfId="45"/>
    <cellStyle name="Style 26" xfId="46"/>
    <cellStyle name="Style 26 2" xfId="47"/>
    <cellStyle name="Style 26 2 2" xfId="48"/>
    <cellStyle name="Style 26 3" xfId="49"/>
    <cellStyle name="Style 27" xfId="50"/>
    <cellStyle name="Style 27 2" xfId="51"/>
    <cellStyle name="Style 27 2 2" xfId="52"/>
    <cellStyle name="Style 27 3" xfId="53"/>
    <cellStyle name="Style 28" xfId="54"/>
    <cellStyle name="Style 28 2" xfId="55"/>
    <cellStyle name="Style 28 2 2" xfId="56"/>
    <cellStyle name="Style 28 3" xfId="57"/>
    <cellStyle name="Style 29" xfId="58"/>
    <cellStyle name="Style 29 2" xfId="59"/>
    <cellStyle name="Style 29 2 2" xfId="60"/>
    <cellStyle name="Style 29 3" xfId="61"/>
    <cellStyle name="Style 30" xfId="62"/>
    <cellStyle name="Style 30 2" xfId="63"/>
    <cellStyle name="Style 30 2 2" xfId="64"/>
    <cellStyle name="Style 30 3" xfId="65"/>
    <cellStyle name="Style 31" xfId="66"/>
    <cellStyle name="Style 31 2" xfId="67"/>
    <cellStyle name="Style 31 2 2" xfId="68"/>
    <cellStyle name="Style 31 3" xfId="69"/>
    <cellStyle name="Style 32" xfId="70"/>
    <cellStyle name="Style 32 2" xfId="71"/>
    <cellStyle name="Style 32 2 2" xfId="72"/>
    <cellStyle name="Style 32 2 2 2" xfId="73"/>
    <cellStyle name="Style 32 2 2 2 2" xfId="74"/>
    <cellStyle name="Style 32 2 3" xfId="75"/>
    <cellStyle name="Style 32 2 3 2" xfId="76"/>
    <cellStyle name="Style 32 2 3 2 2" xfId="77"/>
    <cellStyle name="Style 32 2 3 3" xfId="78"/>
    <cellStyle name="Style 32 2 3 4" xfId="79"/>
    <cellStyle name="Style 32 2 3 4 2" xfId="80"/>
    <cellStyle name="Style 32 2 3 4 2 2" xfId="81"/>
    <cellStyle name="Style 32 2 3 4 3" xfId="82"/>
    <cellStyle name="Style 32 2 3 4 3 2" xfId="83"/>
    <cellStyle name="Style 32 2 3 4 3 2 2" xfId="84"/>
    <cellStyle name="Style 32 2 3 4 3 3" xfId="85"/>
    <cellStyle name="Style 32 2 3 4 3 3 2" xfId="86"/>
    <cellStyle name="Style 32 2 3 4 4" xfId="87"/>
    <cellStyle name="Style 32 2 3 4 4 2" xfId="88"/>
    <cellStyle name="Style 32 3" xfId="89"/>
    <cellStyle name="Style 32 3 2" xfId="90"/>
    <cellStyle name="Style 32 3 2 2" xfId="91"/>
    <cellStyle name="Style 32 3 2 2 2" xfId="92"/>
    <cellStyle name="Style 32 3 2 2 2 2" xfId="93"/>
    <cellStyle name="Style 32 3 3" xfId="94"/>
    <cellStyle name="Style 32 3 3 2" xfId="95"/>
    <cellStyle name="Style 32 3 3 2 2" xfId="96"/>
    <cellStyle name="Style 32 3 4" xfId="97"/>
    <cellStyle name="Style 32 3 4 2" xfId="98"/>
    <cellStyle name="Style 32 3 4 2 2" xfId="99"/>
    <cellStyle name="Style 32 3 4 2 2 2" xfId="100"/>
    <cellStyle name="Style 32 3 4 2 2 2 2" xfId="101"/>
    <cellStyle name="Style 32 3 4 2 2 3" xfId="102"/>
    <cellStyle name="Style 32 3 4 2 2 4" xfId="103"/>
    <cellStyle name="Style 32 3 4 2 2 5" xfId="104"/>
    <cellStyle name="Style 32 3 4 2 3" xfId="105"/>
    <cellStyle name="Style 32 3 4 2 3 2" xfId="106"/>
    <cellStyle name="Style 32 3 4 2 3 2 2" xfId="107"/>
    <cellStyle name="Style 32 3 4 2 3 2 3" xfId="108"/>
    <cellStyle name="Style 32 3 4 3" xfId="109"/>
    <cellStyle name="Style 32 3 4 3 2" xfId="110"/>
    <cellStyle name="Style 32 3 4 3 2 2" xfId="111"/>
    <cellStyle name="Style 32 3 4 3 2 2 2" xfId="112"/>
    <cellStyle name="Style 32 3 4 3 2 2 2 2" xfId="113"/>
    <cellStyle name="Style 32 3 4 3 2 2 2 3" xfId="114"/>
    <cellStyle name="Style 32 3 4 3 2 3" xfId="115"/>
    <cellStyle name="Style 32 3 4 3 2 3 2" xfId="116"/>
    <cellStyle name="Style 32 3 4 3 2 3 3" xfId="117"/>
    <cellStyle name="Style 32 3 4 3 2 4" xfId="118"/>
    <cellStyle name="Style 32 3 4 3 2 5" xfId="119"/>
    <cellStyle name="Style 32 3 4 3 3" xfId="120"/>
    <cellStyle name="Style 32 3 4 3 3 2" xfId="121"/>
    <cellStyle name="Style 32 3 4 3 3 2 2" xfId="122"/>
    <cellStyle name="Style 32 3 4 3 3 2 3" xfId="123"/>
    <cellStyle name="Style 32 3 4 4" xfId="124"/>
    <cellStyle name="Style 32 3 4 4 2" xfId="125"/>
    <cellStyle name="Style 32 3 4 4 2 2" xfId="126"/>
    <cellStyle name="Style 32 3 4 4 2 2 2" xfId="127"/>
    <cellStyle name="Style 32 3 4 4 2 2 3" xfId="128"/>
    <cellStyle name="Style 32 4" xfId="129"/>
    <cellStyle name="Style 32 4 2" xfId="130"/>
    <cellStyle name="Style 32 4 2 2" xfId="131"/>
    <cellStyle name="Style 32 4 2 2 2" xfId="132"/>
    <cellStyle name="Style 33" xfId="133"/>
    <cellStyle name="Style 33 2" xfId="134"/>
    <cellStyle name="Style 33 2 2" xfId="135"/>
    <cellStyle name="Style 33 3" xfId="136"/>
    <cellStyle name="Style 34" xfId="137"/>
    <cellStyle name="Style 35" xfId="138"/>
    <cellStyle name="Style 35 2" xfId="139"/>
    <cellStyle name="Style 36" xfId="140"/>
    <cellStyle name="Style 36 2" xfId="141"/>
  </cellStyles>
  <dxfs count="0"/>
  <tableStyles count="0" defaultTableStyle="TableStyleMedium9" defaultPivotStyle="PivotStyleLight16"/>
  <colors>
    <mruColors>
      <color rgb="FFFF5050"/>
      <color rgb="FFCCFF66"/>
      <color rgb="FFFFFF99"/>
      <color rgb="FF00FF99"/>
      <color rgb="FF00CC6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1'!$K$3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1'!$K$7:$K$199</c:f>
              <c:numCache>
                <c:formatCode>0.0</c:formatCode>
                <c:ptCount val="193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25.891702328024799</c:v>
                </c:pt>
                <c:pt idx="85">
                  <c:v>26.6867512337794</c:v>
                </c:pt>
                <c:pt idx="86">
                  <c:v>26.561767147938301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27.410764499772501</c:v>
                </c:pt>
                <c:pt idx="92">
                  <c:v>27.4567146608237</c:v>
                </c:pt>
                <c:pt idx="93">
                  <c:v>26.863969371184801</c:v>
                </c:pt>
                <c:pt idx="94">
                  <c:v>26.783234874877898</c:v>
                </c:pt>
                <c:pt idx="95">
                  <c:v>26.061785231993301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  <c:pt idx="108">
                  <c:v>24.096004417675232</c:v>
                </c:pt>
                <c:pt idx="109">
                  <c:v>25.234454506174483</c:v>
                </c:pt>
                <c:pt idx="110">
                  <c:v>23.299889255728694</c:v>
                </c:pt>
                <c:pt idx="111">
                  <c:v>23.619520297404737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1'!$G$3</c:f>
              <c:strCache>
                <c:ptCount val="1"/>
                <c:pt idx="0">
                  <c:v>Menos de 6 meses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1'!$G$7:$G$199</c:f>
              <c:numCache>
                <c:formatCode>0.0</c:formatCode>
                <c:ptCount val="193"/>
                <c:pt idx="0">
                  <c:v>27.02</c:v>
                </c:pt>
                <c:pt idx="1">
                  <c:v>28.43</c:v>
                </c:pt>
                <c:pt idx="2">
                  <c:v>27.58</c:v>
                </c:pt>
                <c:pt idx="3">
                  <c:v>27.85</c:v>
                </c:pt>
                <c:pt idx="4">
                  <c:v>28.48</c:v>
                </c:pt>
                <c:pt idx="5">
                  <c:v>29.12</c:v>
                </c:pt>
                <c:pt idx="6">
                  <c:v>29.05</c:v>
                </c:pt>
                <c:pt idx="7">
                  <c:v>27.92</c:v>
                </c:pt>
                <c:pt idx="8">
                  <c:v>25.1</c:v>
                </c:pt>
                <c:pt idx="9">
                  <c:v>25.03</c:v>
                </c:pt>
                <c:pt idx="10">
                  <c:v>25.29</c:v>
                </c:pt>
                <c:pt idx="11">
                  <c:v>25.03</c:v>
                </c:pt>
                <c:pt idx="12">
                  <c:v>25.46</c:v>
                </c:pt>
                <c:pt idx="13">
                  <c:v>25.09</c:v>
                </c:pt>
                <c:pt idx="14">
                  <c:v>25.08</c:v>
                </c:pt>
                <c:pt idx="15">
                  <c:v>25.86</c:v>
                </c:pt>
                <c:pt idx="16">
                  <c:v>25.51</c:v>
                </c:pt>
                <c:pt idx="17">
                  <c:v>25.96</c:v>
                </c:pt>
                <c:pt idx="18">
                  <c:v>26.59</c:v>
                </c:pt>
                <c:pt idx="19">
                  <c:v>24.32</c:v>
                </c:pt>
                <c:pt idx="20">
                  <c:v>25.43</c:v>
                </c:pt>
                <c:pt idx="21">
                  <c:v>24.57</c:v>
                </c:pt>
                <c:pt idx="22">
                  <c:v>25.34</c:v>
                </c:pt>
                <c:pt idx="23">
                  <c:v>26.49</c:v>
                </c:pt>
                <c:pt idx="24">
                  <c:v>27.01</c:v>
                </c:pt>
                <c:pt idx="25">
                  <c:v>26.98</c:v>
                </c:pt>
                <c:pt idx="26">
                  <c:v>25.78</c:v>
                </c:pt>
                <c:pt idx="27">
                  <c:v>26.55</c:v>
                </c:pt>
                <c:pt idx="28">
                  <c:v>27.72</c:v>
                </c:pt>
                <c:pt idx="29">
                  <c:v>27.54</c:v>
                </c:pt>
                <c:pt idx="30">
                  <c:v>22.76</c:v>
                </c:pt>
                <c:pt idx="31">
                  <c:v>26.13</c:v>
                </c:pt>
                <c:pt idx="32">
                  <c:v>27.59</c:v>
                </c:pt>
                <c:pt idx="33">
                  <c:v>29.44</c:v>
                </c:pt>
                <c:pt idx="34">
                  <c:v>29.36</c:v>
                </c:pt>
                <c:pt idx="35">
                  <c:v>30.17</c:v>
                </c:pt>
                <c:pt idx="36">
                  <c:v>30.6</c:v>
                </c:pt>
                <c:pt idx="37">
                  <c:v>30.19</c:v>
                </c:pt>
                <c:pt idx="38">
                  <c:v>28.89</c:v>
                </c:pt>
                <c:pt idx="39">
                  <c:v>28.32</c:v>
                </c:pt>
                <c:pt idx="40">
                  <c:v>26.246660314748901</c:v>
                </c:pt>
                <c:pt idx="41">
                  <c:v>24.19</c:v>
                </c:pt>
                <c:pt idx="42">
                  <c:v>24.23</c:v>
                </c:pt>
                <c:pt idx="43">
                  <c:v>21.67</c:v>
                </c:pt>
                <c:pt idx="44">
                  <c:v>20.52</c:v>
                </c:pt>
                <c:pt idx="45">
                  <c:v>19.940000000000001</c:v>
                </c:pt>
                <c:pt idx="46">
                  <c:v>19.46</c:v>
                </c:pt>
                <c:pt idx="47">
                  <c:v>19.816031664504798</c:v>
                </c:pt>
                <c:pt idx="48">
                  <c:v>22.311540998683</c:v>
                </c:pt>
                <c:pt idx="49">
                  <c:v>21.222349361218601</c:v>
                </c:pt>
                <c:pt idx="50">
                  <c:v>20.898732654136499</c:v>
                </c:pt>
                <c:pt idx="51">
                  <c:v>21.356400247854801</c:v>
                </c:pt>
                <c:pt idx="52">
                  <c:v>20.8755195691324</c:v>
                </c:pt>
                <c:pt idx="53">
                  <c:v>22.023491016068999</c:v>
                </c:pt>
                <c:pt idx="54">
                  <c:v>23.394033963014301</c:v>
                </c:pt>
                <c:pt idx="55">
                  <c:v>23.204820547541502</c:v>
                </c:pt>
                <c:pt idx="56">
                  <c:v>23.542126294458999</c:v>
                </c:pt>
                <c:pt idx="57">
                  <c:v>23.2788069088421</c:v>
                </c:pt>
                <c:pt idx="58">
                  <c:v>22.108543486676499</c:v>
                </c:pt>
                <c:pt idx="59">
                  <c:v>20.850936175817001</c:v>
                </c:pt>
                <c:pt idx="60">
                  <c:v>21.184236997741301</c:v>
                </c:pt>
                <c:pt idx="61">
                  <c:v>19.1523824901832</c:v>
                </c:pt>
                <c:pt idx="62">
                  <c:v>21.721501045773099</c:v>
                </c:pt>
                <c:pt idx="63">
                  <c:v>22.279210606505799</c:v>
                </c:pt>
                <c:pt idx="64">
                  <c:v>23</c:v>
                </c:pt>
                <c:pt idx="65">
                  <c:v>22.97</c:v>
                </c:pt>
                <c:pt idx="66">
                  <c:v>22.82</c:v>
                </c:pt>
                <c:pt idx="67">
                  <c:v>23.57</c:v>
                </c:pt>
                <c:pt idx="68">
                  <c:v>27.28</c:v>
                </c:pt>
                <c:pt idx="69">
                  <c:v>25.25</c:v>
                </c:pt>
                <c:pt idx="70">
                  <c:v>24.21</c:v>
                </c:pt>
                <c:pt idx="71">
                  <c:v>24.9</c:v>
                </c:pt>
                <c:pt idx="72">
                  <c:v>23.96</c:v>
                </c:pt>
                <c:pt idx="73">
                  <c:v>27.12</c:v>
                </c:pt>
                <c:pt idx="74">
                  <c:v>24.31</c:v>
                </c:pt>
                <c:pt idx="75">
                  <c:v>25.78</c:v>
                </c:pt>
                <c:pt idx="76">
                  <c:v>25.45</c:v>
                </c:pt>
                <c:pt idx="77">
                  <c:v>24.44</c:v>
                </c:pt>
                <c:pt idx="78">
                  <c:v>23.35</c:v>
                </c:pt>
                <c:pt idx="79">
                  <c:v>23.5</c:v>
                </c:pt>
                <c:pt idx="80">
                  <c:v>22.89</c:v>
                </c:pt>
                <c:pt idx="81">
                  <c:v>21.92</c:v>
                </c:pt>
                <c:pt idx="82">
                  <c:v>17.100000000000001</c:v>
                </c:pt>
                <c:pt idx="83">
                  <c:v>15.24</c:v>
                </c:pt>
                <c:pt idx="84">
                  <c:v>14.52</c:v>
                </c:pt>
                <c:pt idx="85">
                  <c:v>15.51</c:v>
                </c:pt>
                <c:pt idx="86">
                  <c:v>22.88</c:v>
                </c:pt>
                <c:pt idx="87">
                  <c:v>21.77</c:v>
                </c:pt>
                <c:pt idx="88">
                  <c:v>23.03</c:v>
                </c:pt>
                <c:pt idx="89">
                  <c:v>23.11</c:v>
                </c:pt>
                <c:pt idx="90">
                  <c:v>20.21</c:v>
                </c:pt>
                <c:pt idx="91">
                  <c:v>18.309999999999999</c:v>
                </c:pt>
                <c:pt idx="92">
                  <c:v>17.489999999999998</c:v>
                </c:pt>
                <c:pt idx="93">
                  <c:v>17.45</c:v>
                </c:pt>
                <c:pt idx="94">
                  <c:v>17.12</c:v>
                </c:pt>
                <c:pt idx="95">
                  <c:v>16.45</c:v>
                </c:pt>
                <c:pt idx="96">
                  <c:v>17.059999999999999</c:v>
                </c:pt>
                <c:pt idx="97">
                  <c:v>16.96</c:v>
                </c:pt>
                <c:pt idx="98">
                  <c:v>13.49</c:v>
                </c:pt>
                <c:pt idx="99">
                  <c:v>13.97</c:v>
                </c:pt>
                <c:pt idx="100">
                  <c:v>21.12</c:v>
                </c:pt>
                <c:pt idx="101">
                  <c:v>16.34</c:v>
                </c:pt>
                <c:pt idx="102">
                  <c:v>12.12</c:v>
                </c:pt>
                <c:pt idx="103">
                  <c:v>12.63</c:v>
                </c:pt>
                <c:pt idx="104">
                  <c:v>12.17</c:v>
                </c:pt>
                <c:pt idx="105">
                  <c:v>12.13</c:v>
                </c:pt>
                <c:pt idx="106">
                  <c:v>11.97</c:v>
                </c:pt>
                <c:pt idx="107">
                  <c:v>12.6</c:v>
                </c:pt>
                <c:pt idx="108">
                  <c:v>13.73</c:v>
                </c:pt>
                <c:pt idx="109">
                  <c:v>12.14</c:v>
                </c:pt>
                <c:pt idx="110">
                  <c:v>9.77</c:v>
                </c:pt>
                <c:pt idx="111">
                  <c:v>10.32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1'!$H$3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1'!$H$7:$H$199</c:f>
              <c:numCache>
                <c:formatCode>0.0</c:formatCode>
                <c:ptCount val="193"/>
                <c:pt idx="0">
                  <c:v>31.99</c:v>
                </c:pt>
                <c:pt idx="1">
                  <c:v>32.409999999999997</c:v>
                </c:pt>
                <c:pt idx="2">
                  <c:v>31.42</c:v>
                </c:pt>
                <c:pt idx="3">
                  <c:v>32.07</c:v>
                </c:pt>
                <c:pt idx="4">
                  <c:v>32.75</c:v>
                </c:pt>
                <c:pt idx="5">
                  <c:v>33.020000000000003</c:v>
                </c:pt>
                <c:pt idx="6">
                  <c:v>33.049999999999997</c:v>
                </c:pt>
                <c:pt idx="7">
                  <c:v>32.799999999999997</c:v>
                </c:pt>
                <c:pt idx="8">
                  <c:v>32.81</c:v>
                </c:pt>
                <c:pt idx="9">
                  <c:v>32.75</c:v>
                </c:pt>
                <c:pt idx="10">
                  <c:v>32.93</c:v>
                </c:pt>
                <c:pt idx="11">
                  <c:v>33.04</c:v>
                </c:pt>
                <c:pt idx="12">
                  <c:v>33.43</c:v>
                </c:pt>
                <c:pt idx="13">
                  <c:v>33.950000000000003</c:v>
                </c:pt>
                <c:pt idx="14">
                  <c:v>34.08</c:v>
                </c:pt>
                <c:pt idx="15">
                  <c:v>34.24</c:v>
                </c:pt>
                <c:pt idx="16">
                  <c:v>34</c:v>
                </c:pt>
                <c:pt idx="17">
                  <c:v>33.58</c:v>
                </c:pt>
                <c:pt idx="18">
                  <c:v>34.54</c:v>
                </c:pt>
                <c:pt idx="19">
                  <c:v>34.65</c:v>
                </c:pt>
                <c:pt idx="20">
                  <c:v>35.090000000000003</c:v>
                </c:pt>
                <c:pt idx="21">
                  <c:v>35.4</c:v>
                </c:pt>
                <c:pt idx="22">
                  <c:v>35.46</c:v>
                </c:pt>
                <c:pt idx="23">
                  <c:v>35.96</c:v>
                </c:pt>
                <c:pt idx="24">
                  <c:v>36.35</c:v>
                </c:pt>
                <c:pt idx="25">
                  <c:v>37.01</c:v>
                </c:pt>
                <c:pt idx="26">
                  <c:v>36.89</c:v>
                </c:pt>
                <c:pt idx="27">
                  <c:v>36.76</c:v>
                </c:pt>
                <c:pt idx="28">
                  <c:v>36.92</c:v>
                </c:pt>
                <c:pt idx="29">
                  <c:v>36.89</c:v>
                </c:pt>
                <c:pt idx="30">
                  <c:v>37.729999999999997</c:v>
                </c:pt>
                <c:pt idx="31">
                  <c:v>37.340000000000003</c:v>
                </c:pt>
                <c:pt idx="32">
                  <c:v>39.39</c:v>
                </c:pt>
                <c:pt idx="33">
                  <c:v>39.96</c:v>
                </c:pt>
                <c:pt idx="34">
                  <c:v>40.049999999999997</c:v>
                </c:pt>
                <c:pt idx="35">
                  <c:v>41.1</c:v>
                </c:pt>
                <c:pt idx="36">
                  <c:v>41.71</c:v>
                </c:pt>
                <c:pt idx="37">
                  <c:v>42.67</c:v>
                </c:pt>
                <c:pt idx="38">
                  <c:v>42.45</c:v>
                </c:pt>
                <c:pt idx="39">
                  <c:v>40.549999999999997</c:v>
                </c:pt>
                <c:pt idx="40">
                  <c:v>38.5576622867273</c:v>
                </c:pt>
                <c:pt idx="41">
                  <c:v>38.479999999999997</c:v>
                </c:pt>
                <c:pt idx="42">
                  <c:v>36.83</c:v>
                </c:pt>
                <c:pt idx="43">
                  <c:v>35.270000000000003</c:v>
                </c:pt>
                <c:pt idx="44">
                  <c:v>34.33</c:v>
                </c:pt>
                <c:pt idx="45">
                  <c:v>34.49</c:v>
                </c:pt>
                <c:pt idx="46">
                  <c:v>34.85</c:v>
                </c:pt>
                <c:pt idx="47">
                  <c:v>34.000434537032199</c:v>
                </c:pt>
                <c:pt idx="48">
                  <c:v>36.916725812834301</c:v>
                </c:pt>
                <c:pt idx="49">
                  <c:v>35.9642488806955</c:v>
                </c:pt>
                <c:pt idx="50">
                  <c:v>34.857622328029599</c:v>
                </c:pt>
                <c:pt idx="51">
                  <c:v>34.7726496747513</c:v>
                </c:pt>
                <c:pt idx="52">
                  <c:v>34.666437160364097</c:v>
                </c:pt>
                <c:pt idx="53">
                  <c:v>35.216347009705899</c:v>
                </c:pt>
                <c:pt idx="54">
                  <c:v>35.592548912355397</c:v>
                </c:pt>
                <c:pt idx="55">
                  <c:v>34.915307048449002</c:v>
                </c:pt>
                <c:pt idx="56">
                  <c:v>35.506714317431303</c:v>
                </c:pt>
                <c:pt idx="57">
                  <c:v>34.750530419751897</c:v>
                </c:pt>
                <c:pt idx="58">
                  <c:v>35.481903112942099</c:v>
                </c:pt>
                <c:pt idx="59">
                  <c:v>34.079782837142098</c:v>
                </c:pt>
                <c:pt idx="60">
                  <c:v>34.264604829377099</c:v>
                </c:pt>
                <c:pt idx="61">
                  <c:v>35.849285501014798</c:v>
                </c:pt>
                <c:pt idx="62">
                  <c:v>34.896891500121498</c:v>
                </c:pt>
                <c:pt idx="63">
                  <c:v>36.259782721346703</c:v>
                </c:pt>
                <c:pt idx="64">
                  <c:v>36.04</c:v>
                </c:pt>
                <c:pt idx="65">
                  <c:v>35.229999999999997</c:v>
                </c:pt>
                <c:pt idx="66">
                  <c:v>36</c:v>
                </c:pt>
                <c:pt idx="67">
                  <c:v>35.71</c:v>
                </c:pt>
                <c:pt idx="68">
                  <c:v>36.72</c:v>
                </c:pt>
                <c:pt idx="69">
                  <c:v>35.72</c:v>
                </c:pt>
                <c:pt idx="70">
                  <c:v>34.090000000000003</c:v>
                </c:pt>
                <c:pt idx="71">
                  <c:v>33.58</c:v>
                </c:pt>
                <c:pt idx="72">
                  <c:v>34.450000000000003</c:v>
                </c:pt>
                <c:pt idx="73">
                  <c:v>36.22</c:v>
                </c:pt>
                <c:pt idx="74">
                  <c:v>35.36</c:v>
                </c:pt>
                <c:pt idx="75">
                  <c:v>36.78</c:v>
                </c:pt>
                <c:pt idx="76">
                  <c:v>36.32</c:v>
                </c:pt>
                <c:pt idx="77">
                  <c:v>36.590000000000003</c:v>
                </c:pt>
                <c:pt idx="78">
                  <c:v>36.56</c:v>
                </c:pt>
                <c:pt idx="79">
                  <c:v>36.71</c:v>
                </c:pt>
                <c:pt idx="80">
                  <c:v>36.82</c:v>
                </c:pt>
                <c:pt idx="81">
                  <c:v>36.03</c:v>
                </c:pt>
                <c:pt idx="82">
                  <c:v>35.53</c:v>
                </c:pt>
                <c:pt idx="83">
                  <c:v>35.880000000000003</c:v>
                </c:pt>
                <c:pt idx="84">
                  <c:v>36.81</c:v>
                </c:pt>
                <c:pt idx="85">
                  <c:v>37.94</c:v>
                </c:pt>
                <c:pt idx="86">
                  <c:v>35.74</c:v>
                </c:pt>
                <c:pt idx="87">
                  <c:v>36.07</c:v>
                </c:pt>
                <c:pt idx="88">
                  <c:v>37.01</c:v>
                </c:pt>
                <c:pt idx="89">
                  <c:v>36.96</c:v>
                </c:pt>
                <c:pt idx="90">
                  <c:v>37.049999999999997</c:v>
                </c:pt>
                <c:pt idx="91">
                  <c:v>35.82</c:v>
                </c:pt>
                <c:pt idx="92">
                  <c:v>35.89</c:v>
                </c:pt>
                <c:pt idx="93">
                  <c:v>36.19</c:v>
                </c:pt>
                <c:pt idx="94">
                  <c:v>34.08</c:v>
                </c:pt>
                <c:pt idx="95">
                  <c:v>32.39</c:v>
                </c:pt>
                <c:pt idx="96">
                  <c:v>33.28</c:v>
                </c:pt>
                <c:pt idx="97">
                  <c:v>34.200000000000003</c:v>
                </c:pt>
                <c:pt idx="98">
                  <c:v>31.7</c:v>
                </c:pt>
                <c:pt idx="99">
                  <c:v>32.18</c:v>
                </c:pt>
                <c:pt idx="100">
                  <c:v>32.47</c:v>
                </c:pt>
                <c:pt idx="101">
                  <c:v>31.56</c:v>
                </c:pt>
                <c:pt idx="102">
                  <c:v>30.21</c:v>
                </c:pt>
                <c:pt idx="103">
                  <c:v>29.65</c:v>
                </c:pt>
                <c:pt idx="104">
                  <c:v>29.77</c:v>
                </c:pt>
                <c:pt idx="105">
                  <c:v>28.82</c:v>
                </c:pt>
                <c:pt idx="106">
                  <c:v>28.12</c:v>
                </c:pt>
                <c:pt idx="107">
                  <c:v>26.53</c:v>
                </c:pt>
                <c:pt idx="108">
                  <c:v>27.54</c:v>
                </c:pt>
                <c:pt idx="109">
                  <c:v>28.95</c:v>
                </c:pt>
                <c:pt idx="110">
                  <c:v>27.08</c:v>
                </c:pt>
                <c:pt idx="111">
                  <c:v>27.72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1'!$I$3</c:f>
              <c:strCache>
                <c:ptCount val="1"/>
                <c:pt idx="0">
                  <c:v>1 - 3 años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1'!$I$7:$I$199</c:f>
              <c:numCache>
                <c:formatCode>0.0</c:formatCode>
                <c:ptCount val="193"/>
                <c:pt idx="0">
                  <c:v>24.95</c:v>
                </c:pt>
                <c:pt idx="1">
                  <c:v>26.06</c:v>
                </c:pt>
                <c:pt idx="2">
                  <c:v>22.94</c:v>
                </c:pt>
                <c:pt idx="3">
                  <c:v>25.09</c:v>
                </c:pt>
                <c:pt idx="4">
                  <c:v>25.38</c:v>
                </c:pt>
                <c:pt idx="5">
                  <c:v>25.11</c:v>
                </c:pt>
                <c:pt idx="6">
                  <c:v>24.82</c:v>
                </c:pt>
                <c:pt idx="7">
                  <c:v>24.22</c:v>
                </c:pt>
                <c:pt idx="8">
                  <c:v>24.59</c:v>
                </c:pt>
                <c:pt idx="9">
                  <c:v>24.94</c:v>
                </c:pt>
                <c:pt idx="10">
                  <c:v>25.19</c:v>
                </c:pt>
                <c:pt idx="11">
                  <c:v>24.98</c:v>
                </c:pt>
                <c:pt idx="12">
                  <c:v>25.61</c:v>
                </c:pt>
                <c:pt idx="13">
                  <c:v>26.74</c:v>
                </c:pt>
                <c:pt idx="14">
                  <c:v>24.51</c:v>
                </c:pt>
                <c:pt idx="15">
                  <c:v>25.45</c:v>
                </c:pt>
                <c:pt idx="16">
                  <c:v>25.84</c:v>
                </c:pt>
                <c:pt idx="17">
                  <c:v>26.39</c:v>
                </c:pt>
                <c:pt idx="18">
                  <c:v>26.87</c:v>
                </c:pt>
                <c:pt idx="19">
                  <c:v>25.44</c:v>
                </c:pt>
                <c:pt idx="20">
                  <c:v>27</c:v>
                </c:pt>
                <c:pt idx="21">
                  <c:v>27.09</c:v>
                </c:pt>
                <c:pt idx="22">
                  <c:v>27.11</c:v>
                </c:pt>
                <c:pt idx="23">
                  <c:v>28.02</c:v>
                </c:pt>
                <c:pt idx="24">
                  <c:v>31.72</c:v>
                </c:pt>
                <c:pt idx="25">
                  <c:v>30.71</c:v>
                </c:pt>
                <c:pt idx="26">
                  <c:v>27.18</c:v>
                </c:pt>
                <c:pt idx="27">
                  <c:v>28.41</c:v>
                </c:pt>
                <c:pt idx="28">
                  <c:v>29.28</c:v>
                </c:pt>
                <c:pt idx="29">
                  <c:v>29.43</c:v>
                </c:pt>
                <c:pt idx="30">
                  <c:v>30.04</c:v>
                </c:pt>
                <c:pt idx="31">
                  <c:v>29.91</c:v>
                </c:pt>
                <c:pt idx="32">
                  <c:v>31.78</c:v>
                </c:pt>
                <c:pt idx="33">
                  <c:v>34.020000000000003</c:v>
                </c:pt>
                <c:pt idx="34">
                  <c:v>34.97</c:v>
                </c:pt>
                <c:pt idx="35">
                  <c:v>32.93</c:v>
                </c:pt>
                <c:pt idx="36">
                  <c:v>33.18</c:v>
                </c:pt>
                <c:pt idx="37">
                  <c:v>33.020000000000003</c:v>
                </c:pt>
                <c:pt idx="38">
                  <c:v>29.17</c:v>
                </c:pt>
                <c:pt idx="39">
                  <c:v>22.84</c:v>
                </c:pt>
                <c:pt idx="40">
                  <c:v>22.918997339925401</c:v>
                </c:pt>
                <c:pt idx="41">
                  <c:v>21.24</c:v>
                </c:pt>
                <c:pt idx="42">
                  <c:v>22.73</c:v>
                </c:pt>
                <c:pt idx="43">
                  <c:v>19.579999999999998</c:v>
                </c:pt>
                <c:pt idx="44">
                  <c:v>20.8</c:v>
                </c:pt>
                <c:pt idx="45">
                  <c:v>21.97</c:v>
                </c:pt>
                <c:pt idx="46">
                  <c:v>22.24</c:v>
                </c:pt>
                <c:pt idx="47">
                  <c:v>21.0952728256309</c:v>
                </c:pt>
                <c:pt idx="48">
                  <c:v>25.946474500005198</c:v>
                </c:pt>
                <c:pt idx="49">
                  <c:v>26.2886865810442</c:v>
                </c:pt>
                <c:pt idx="50">
                  <c:v>26.725392637322699</c:v>
                </c:pt>
                <c:pt idx="51">
                  <c:v>23.1168847646417</c:v>
                </c:pt>
                <c:pt idx="52">
                  <c:v>23.0602683860015</c:v>
                </c:pt>
                <c:pt idx="53">
                  <c:v>23.062834946786101</c:v>
                </c:pt>
                <c:pt idx="54">
                  <c:v>24.824892955273</c:v>
                </c:pt>
                <c:pt idx="55">
                  <c:v>24.130919217433199</c:v>
                </c:pt>
                <c:pt idx="56">
                  <c:v>25.518939390562601</c:v>
                </c:pt>
                <c:pt idx="57">
                  <c:v>25.027358432870201</c:v>
                </c:pt>
                <c:pt idx="58">
                  <c:v>26.7898038485997</c:v>
                </c:pt>
                <c:pt idx="59">
                  <c:v>25.809484780786601</c:v>
                </c:pt>
                <c:pt idx="60">
                  <c:v>27.1533917213686</c:v>
                </c:pt>
                <c:pt idx="61">
                  <c:v>25.2757210208845</c:v>
                </c:pt>
                <c:pt idx="62">
                  <c:v>23.400063236228998</c:v>
                </c:pt>
                <c:pt idx="63">
                  <c:v>26.697226351466899</c:v>
                </c:pt>
                <c:pt idx="64">
                  <c:v>27.52</c:v>
                </c:pt>
                <c:pt idx="65">
                  <c:v>26.91</c:v>
                </c:pt>
                <c:pt idx="66">
                  <c:v>27.37</c:v>
                </c:pt>
                <c:pt idx="67">
                  <c:v>27.53</c:v>
                </c:pt>
                <c:pt idx="68">
                  <c:v>27.76</c:v>
                </c:pt>
                <c:pt idx="69">
                  <c:v>27.09</c:v>
                </c:pt>
                <c:pt idx="70">
                  <c:v>26.53</c:v>
                </c:pt>
                <c:pt idx="71">
                  <c:v>27.49</c:v>
                </c:pt>
                <c:pt idx="72">
                  <c:v>28.19</c:v>
                </c:pt>
                <c:pt idx="73">
                  <c:v>28.78</c:v>
                </c:pt>
                <c:pt idx="74">
                  <c:v>25.22</c:v>
                </c:pt>
                <c:pt idx="75">
                  <c:v>26.19</c:v>
                </c:pt>
                <c:pt idx="76">
                  <c:v>24.59</c:v>
                </c:pt>
                <c:pt idx="77">
                  <c:v>28.96</c:v>
                </c:pt>
                <c:pt idx="78">
                  <c:v>29.2</c:v>
                </c:pt>
                <c:pt idx="79">
                  <c:v>28.03</c:v>
                </c:pt>
                <c:pt idx="80">
                  <c:v>28.91</c:v>
                </c:pt>
                <c:pt idx="81">
                  <c:v>28.25</c:v>
                </c:pt>
                <c:pt idx="82">
                  <c:v>28.6</c:v>
                </c:pt>
                <c:pt idx="83">
                  <c:v>28.58</c:v>
                </c:pt>
                <c:pt idx="84">
                  <c:v>29.08</c:v>
                </c:pt>
                <c:pt idx="85">
                  <c:v>29.62</c:v>
                </c:pt>
                <c:pt idx="86">
                  <c:v>28.39</c:v>
                </c:pt>
                <c:pt idx="87">
                  <c:v>28.66</c:v>
                </c:pt>
                <c:pt idx="88">
                  <c:v>29.56</c:v>
                </c:pt>
                <c:pt idx="89">
                  <c:v>29.76</c:v>
                </c:pt>
                <c:pt idx="90">
                  <c:v>29.52</c:v>
                </c:pt>
                <c:pt idx="91">
                  <c:v>28.51</c:v>
                </c:pt>
                <c:pt idx="92">
                  <c:v>28.98</c:v>
                </c:pt>
                <c:pt idx="93">
                  <c:v>28.35</c:v>
                </c:pt>
                <c:pt idx="94">
                  <c:v>28.54</c:v>
                </c:pt>
                <c:pt idx="95">
                  <c:v>27.71</c:v>
                </c:pt>
                <c:pt idx="96">
                  <c:v>28.1</c:v>
                </c:pt>
                <c:pt idx="97">
                  <c:v>28.02</c:v>
                </c:pt>
                <c:pt idx="98">
                  <c:v>26.79</c:v>
                </c:pt>
                <c:pt idx="99">
                  <c:v>27.06</c:v>
                </c:pt>
                <c:pt idx="100">
                  <c:v>28.19</c:v>
                </c:pt>
                <c:pt idx="101">
                  <c:v>28.12</c:v>
                </c:pt>
                <c:pt idx="102">
                  <c:v>26.28</c:v>
                </c:pt>
                <c:pt idx="103">
                  <c:v>25.65</c:v>
                </c:pt>
                <c:pt idx="104">
                  <c:v>23.23</c:v>
                </c:pt>
                <c:pt idx="105">
                  <c:v>25.32</c:v>
                </c:pt>
                <c:pt idx="106">
                  <c:v>25.22</c:v>
                </c:pt>
                <c:pt idx="107">
                  <c:v>24.72</c:v>
                </c:pt>
                <c:pt idx="108">
                  <c:v>24.88</c:v>
                </c:pt>
                <c:pt idx="109">
                  <c:v>26.25</c:v>
                </c:pt>
                <c:pt idx="110">
                  <c:v>25</c:v>
                </c:pt>
                <c:pt idx="111">
                  <c:v>25.19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1'!$J$3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1'!$J$7:$J$199</c:f>
              <c:numCache>
                <c:formatCode>0.0</c:formatCode>
                <c:ptCount val="193"/>
                <c:pt idx="0">
                  <c:v>22.13</c:v>
                </c:pt>
                <c:pt idx="1">
                  <c:v>24.43</c:v>
                </c:pt>
                <c:pt idx="2">
                  <c:v>21.26</c:v>
                </c:pt>
                <c:pt idx="3">
                  <c:v>22.94</c:v>
                </c:pt>
                <c:pt idx="4">
                  <c:v>23.44</c:v>
                </c:pt>
                <c:pt idx="5">
                  <c:v>23.28</c:v>
                </c:pt>
                <c:pt idx="6">
                  <c:v>22.78</c:v>
                </c:pt>
                <c:pt idx="7">
                  <c:v>22.36</c:v>
                </c:pt>
                <c:pt idx="8">
                  <c:v>22.48</c:v>
                </c:pt>
                <c:pt idx="9">
                  <c:v>23.15</c:v>
                </c:pt>
                <c:pt idx="10">
                  <c:v>22.82</c:v>
                </c:pt>
                <c:pt idx="11">
                  <c:v>22.99</c:v>
                </c:pt>
                <c:pt idx="12">
                  <c:v>24.11</c:v>
                </c:pt>
                <c:pt idx="13">
                  <c:v>25.51</c:v>
                </c:pt>
                <c:pt idx="14">
                  <c:v>22.77</c:v>
                </c:pt>
                <c:pt idx="15">
                  <c:v>23.39</c:v>
                </c:pt>
                <c:pt idx="16">
                  <c:v>23.69</c:v>
                </c:pt>
                <c:pt idx="17">
                  <c:v>24.62</c:v>
                </c:pt>
                <c:pt idx="18">
                  <c:v>25.04</c:v>
                </c:pt>
                <c:pt idx="19">
                  <c:v>23.57</c:v>
                </c:pt>
                <c:pt idx="20">
                  <c:v>24.95</c:v>
                </c:pt>
                <c:pt idx="21">
                  <c:v>25.07</c:v>
                </c:pt>
                <c:pt idx="22">
                  <c:v>25.02</c:v>
                </c:pt>
                <c:pt idx="23">
                  <c:v>26.24</c:v>
                </c:pt>
                <c:pt idx="24">
                  <c:v>29.85</c:v>
                </c:pt>
                <c:pt idx="25">
                  <c:v>29.55</c:v>
                </c:pt>
                <c:pt idx="26">
                  <c:v>26.54</c:v>
                </c:pt>
                <c:pt idx="27">
                  <c:v>26.91</c:v>
                </c:pt>
                <c:pt idx="28">
                  <c:v>28.37</c:v>
                </c:pt>
                <c:pt idx="29">
                  <c:v>28.09</c:v>
                </c:pt>
                <c:pt idx="30">
                  <c:v>29.99</c:v>
                </c:pt>
                <c:pt idx="31">
                  <c:v>31.11</c:v>
                </c:pt>
                <c:pt idx="32">
                  <c:v>32.369999999999997</c:v>
                </c:pt>
                <c:pt idx="33">
                  <c:v>35.08</c:v>
                </c:pt>
                <c:pt idx="34">
                  <c:v>35.47</c:v>
                </c:pt>
                <c:pt idx="35">
                  <c:v>37.18</c:v>
                </c:pt>
                <c:pt idx="36">
                  <c:v>34.79</c:v>
                </c:pt>
                <c:pt idx="37">
                  <c:v>33.74</c:v>
                </c:pt>
                <c:pt idx="38">
                  <c:v>31.64</c:v>
                </c:pt>
                <c:pt idx="39">
                  <c:v>25.95</c:v>
                </c:pt>
                <c:pt idx="40">
                  <c:v>26.7668769351245</c:v>
                </c:pt>
                <c:pt idx="41">
                  <c:v>25.39</c:v>
                </c:pt>
                <c:pt idx="42">
                  <c:v>25.36</c:v>
                </c:pt>
                <c:pt idx="43">
                  <c:v>21.54</c:v>
                </c:pt>
                <c:pt idx="44">
                  <c:v>24.63</c:v>
                </c:pt>
                <c:pt idx="45">
                  <c:v>24.64</c:v>
                </c:pt>
                <c:pt idx="46">
                  <c:v>25.47</c:v>
                </c:pt>
                <c:pt idx="47">
                  <c:v>25.1289374358884</c:v>
                </c:pt>
                <c:pt idx="48">
                  <c:v>27.499965713182799</c:v>
                </c:pt>
                <c:pt idx="49">
                  <c:v>28.008286243892599</c:v>
                </c:pt>
                <c:pt idx="50">
                  <c:v>25.3719735959194</c:v>
                </c:pt>
                <c:pt idx="51">
                  <c:v>25.143844943902899</c:v>
                </c:pt>
                <c:pt idx="52">
                  <c:v>25.487037577212998</c:v>
                </c:pt>
                <c:pt idx="53">
                  <c:v>24.7881089070519</c:v>
                </c:pt>
                <c:pt idx="54">
                  <c:v>25.5362434634756</c:v>
                </c:pt>
                <c:pt idx="55">
                  <c:v>25.032811865701799</c:v>
                </c:pt>
                <c:pt idx="56">
                  <c:v>25.094024434545201</c:v>
                </c:pt>
                <c:pt idx="57">
                  <c:v>24.922296446115901</c:v>
                </c:pt>
                <c:pt idx="58">
                  <c:v>24.695419539695699</c:v>
                </c:pt>
                <c:pt idx="59">
                  <c:v>25.052724631444001</c:v>
                </c:pt>
                <c:pt idx="60">
                  <c:v>26.096409064673299</c:v>
                </c:pt>
                <c:pt idx="61">
                  <c:v>25.1946569828897</c:v>
                </c:pt>
                <c:pt idx="62">
                  <c:v>24.2204774350162</c:v>
                </c:pt>
                <c:pt idx="63">
                  <c:v>25.053270189381099</c:v>
                </c:pt>
                <c:pt idx="64">
                  <c:v>25.27</c:v>
                </c:pt>
                <c:pt idx="65">
                  <c:v>24.72</c:v>
                </c:pt>
                <c:pt idx="66">
                  <c:v>25.36</c:v>
                </c:pt>
                <c:pt idx="67">
                  <c:v>25.6</c:v>
                </c:pt>
                <c:pt idx="68">
                  <c:v>25.89</c:v>
                </c:pt>
                <c:pt idx="69">
                  <c:v>25.55</c:v>
                </c:pt>
                <c:pt idx="70">
                  <c:v>25.32</c:v>
                </c:pt>
                <c:pt idx="71">
                  <c:v>25.97</c:v>
                </c:pt>
                <c:pt idx="72">
                  <c:v>27.1</c:v>
                </c:pt>
                <c:pt idx="73">
                  <c:v>28.38</c:v>
                </c:pt>
                <c:pt idx="74">
                  <c:v>27.09</c:v>
                </c:pt>
                <c:pt idx="75">
                  <c:v>27.1</c:v>
                </c:pt>
                <c:pt idx="76">
                  <c:v>25.45</c:v>
                </c:pt>
                <c:pt idx="77">
                  <c:v>24.97</c:v>
                </c:pt>
                <c:pt idx="78">
                  <c:v>24.95</c:v>
                </c:pt>
                <c:pt idx="79">
                  <c:v>24.84</c:v>
                </c:pt>
                <c:pt idx="80">
                  <c:v>26.3</c:v>
                </c:pt>
                <c:pt idx="81">
                  <c:v>24.57</c:v>
                </c:pt>
                <c:pt idx="82">
                  <c:v>22.53</c:v>
                </c:pt>
                <c:pt idx="83">
                  <c:v>22.92</c:v>
                </c:pt>
                <c:pt idx="84">
                  <c:v>23.25</c:v>
                </c:pt>
                <c:pt idx="85">
                  <c:v>23.29</c:v>
                </c:pt>
                <c:pt idx="86">
                  <c:v>21.24</c:v>
                </c:pt>
                <c:pt idx="87">
                  <c:v>19.59</c:v>
                </c:pt>
                <c:pt idx="88">
                  <c:v>20.32</c:v>
                </c:pt>
                <c:pt idx="89">
                  <c:v>20.28</c:v>
                </c:pt>
                <c:pt idx="90">
                  <c:v>23.1</c:v>
                </c:pt>
                <c:pt idx="91">
                  <c:v>25.43</c:v>
                </c:pt>
                <c:pt idx="92">
                  <c:v>25.62</c:v>
                </c:pt>
                <c:pt idx="93">
                  <c:v>24.53</c:v>
                </c:pt>
                <c:pt idx="94">
                  <c:v>25.02</c:v>
                </c:pt>
                <c:pt idx="95">
                  <c:v>24.86</c:v>
                </c:pt>
                <c:pt idx="96">
                  <c:v>24.75</c:v>
                </c:pt>
                <c:pt idx="97">
                  <c:v>25.64</c:v>
                </c:pt>
                <c:pt idx="98">
                  <c:v>23.21</c:v>
                </c:pt>
                <c:pt idx="99">
                  <c:v>25.87</c:v>
                </c:pt>
                <c:pt idx="100">
                  <c:v>26.72</c:v>
                </c:pt>
                <c:pt idx="101">
                  <c:v>26.24</c:v>
                </c:pt>
                <c:pt idx="102">
                  <c:v>25.19</c:v>
                </c:pt>
                <c:pt idx="103">
                  <c:v>24.94</c:v>
                </c:pt>
                <c:pt idx="104">
                  <c:v>26.28</c:v>
                </c:pt>
                <c:pt idx="105">
                  <c:v>24.44</c:v>
                </c:pt>
                <c:pt idx="106">
                  <c:v>24.26</c:v>
                </c:pt>
                <c:pt idx="107">
                  <c:v>24.65</c:v>
                </c:pt>
                <c:pt idx="108">
                  <c:v>24.51</c:v>
                </c:pt>
                <c:pt idx="109">
                  <c:v>25.16</c:v>
                </c:pt>
                <c:pt idx="110">
                  <c:v>23.26</c:v>
                </c:pt>
                <c:pt idx="111">
                  <c:v>23.6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87840"/>
        <c:axId val="191589376"/>
      </c:lineChart>
      <c:dateAx>
        <c:axId val="191587840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158937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91589376"/>
        <c:scaling>
          <c:orientation val="minMax"/>
          <c:max val="4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1587840"/>
        <c:crosses val="autoZero"/>
        <c:crossBetween val="midCat"/>
        <c:majorUnit val="1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0768350217904993E-2"/>
          <c:y val="0"/>
          <c:w val="0.87356211314707155"/>
          <c:h val="0.1827643166225844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1'!$B$19:$B$199</c:f>
              <c:numCache>
                <c:formatCode>0.0</c:formatCode>
                <c:ptCount val="181"/>
                <c:pt idx="0">
                  <c:v>16.334927259680327</c:v>
                </c:pt>
                <c:pt idx="1">
                  <c:v>17.148599362846142</c:v>
                </c:pt>
                <c:pt idx="2">
                  <c:v>16.07735531692957</c:v>
                </c:pt>
                <c:pt idx="3">
                  <c:v>15.263719298679931</c:v>
                </c:pt>
                <c:pt idx="4">
                  <c:v>16.386867192204761</c:v>
                </c:pt>
                <c:pt idx="5">
                  <c:v>16.895094532343705</c:v>
                </c:pt>
                <c:pt idx="6">
                  <c:v>17.248305315525684</c:v>
                </c:pt>
                <c:pt idx="7">
                  <c:v>18.04252987791115</c:v>
                </c:pt>
                <c:pt idx="8">
                  <c:v>20.425432161125229</c:v>
                </c:pt>
                <c:pt idx="9">
                  <c:v>21.678263528384647</c:v>
                </c:pt>
                <c:pt idx="10">
                  <c:v>22.698203113868914</c:v>
                </c:pt>
                <c:pt idx="11">
                  <c:v>22.595112091629517</c:v>
                </c:pt>
                <c:pt idx="12">
                  <c:v>21.354915885682317</c:v>
                </c:pt>
                <c:pt idx="13">
                  <c:v>21.175434866948706</c:v>
                </c:pt>
                <c:pt idx="14">
                  <c:v>20.3520151581493</c:v>
                </c:pt>
                <c:pt idx="15">
                  <c:v>21.227801295798017</c:v>
                </c:pt>
                <c:pt idx="16">
                  <c:v>21.444244360127044</c:v>
                </c:pt>
                <c:pt idx="17">
                  <c:v>22.024724614340158</c:v>
                </c:pt>
                <c:pt idx="18">
                  <c:v>21.58154513120887</c:v>
                </c:pt>
                <c:pt idx="19">
                  <c:v>20.734256172211005</c:v>
                </c:pt>
                <c:pt idx="20">
                  <c:v>20.23680606588465</c:v>
                </c:pt>
                <c:pt idx="21">
                  <c:v>22.170368028786982</c:v>
                </c:pt>
                <c:pt idx="22">
                  <c:v>19.537224889747606</c:v>
                </c:pt>
                <c:pt idx="23">
                  <c:v>15.253573325265492</c:v>
                </c:pt>
                <c:pt idx="24">
                  <c:v>13.926050673060146</c:v>
                </c:pt>
                <c:pt idx="25">
                  <c:v>11.426824592664261</c:v>
                </c:pt>
                <c:pt idx="26">
                  <c:v>9.1165123696176096</c:v>
                </c:pt>
                <c:pt idx="27">
                  <c:v>7.7294743446649505</c:v>
                </c:pt>
                <c:pt idx="28">
                  <c:v>5.8085295833944883</c:v>
                </c:pt>
                <c:pt idx="29">
                  <c:v>2.8482618713180869</c:v>
                </c:pt>
                <c:pt idx="30">
                  <c:v>1.7684456582876606</c:v>
                </c:pt>
                <c:pt idx="31">
                  <c:v>1.4775135503445966</c:v>
                </c:pt>
                <c:pt idx="32">
                  <c:v>0.19040925602686798</c:v>
                </c:pt>
                <c:pt idx="33">
                  <c:v>-3.1248495223663326</c:v>
                </c:pt>
                <c:pt idx="34">
                  <c:v>-4.1589298953574172</c:v>
                </c:pt>
                <c:pt idx="35">
                  <c:v>0.53953450855439655</c:v>
                </c:pt>
                <c:pt idx="36">
                  <c:v>1.7022024242270106</c:v>
                </c:pt>
                <c:pt idx="37">
                  <c:v>3.5174415884268342</c:v>
                </c:pt>
                <c:pt idx="38">
                  <c:v>4.8614049734068772</c:v>
                </c:pt>
                <c:pt idx="39">
                  <c:v>4.553444536309101</c:v>
                </c:pt>
                <c:pt idx="40">
                  <c:v>5.6505067440419054</c:v>
                </c:pt>
                <c:pt idx="41">
                  <c:v>7.1738427552971586</c:v>
                </c:pt>
                <c:pt idx="42">
                  <c:v>6.222826541513669</c:v>
                </c:pt>
                <c:pt idx="43">
                  <c:v>5.6624471383373418</c:v>
                </c:pt>
                <c:pt idx="44">
                  <c:v>5.9634056589052733</c:v>
                </c:pt>
                <c:pt idx="45">
                  <c:v>7.0834825471705472</c:v>
                </c:pt>
                <c:pt idx="46">
                  <c:v>7.916894991597772</c:v>
                </c:pt>
                <c:pt idx="47">
                  <c:v>5.4972714014115667</c:v>
                </c:pt>
                <c:pt idx="48">
                  <c:v>6.6413992101191042</c:v>
                </c:pt>
                <c:pt idx="49">
                  <c:v>6.4575175252161756</c:v>
                </c:pt>
                <c:pt idx="50">
                  <c:v>8.2035231140571625</c:v>
                </c:pt>
                <c:pt idx="51">
                  <c:v>8.8543120419594601</c:v>
                </c:pt>
                <c:pt idx="52">
                  <c:v>9.9920773991111389</c:v>
                </c:pt>
                <c:pt idx="53">
                  <c:v>10.020583411672206</c:v>
                </c:pt>
                <c:pt idx="54">
                  <c:v>11.248296822379118</c:v>
                </c:pt>
                <c:pt idx="55">
                  <c:v>11.737279838085229</c:v>
                </c:pt>
                <c:pt idx="56">
                  <c:v>13.754569266109158</c:v>
                </c:pt>
                <c:pt idx="57">
                  <c:v>14.015088342973428</c:v>
                </c:pt>
                <c:pt idx="58">
                  <c:v>15.287564811146126</c:v>
                </c:pt>
                <c:pt idx="59">
                  <c:v>15.569854725386008</c:v>
                </c:pt>
                <c:pt idx="60">
                  <c:v>15.911833996848543</c:v>
                </c:pt>
                <c:pt idx="61">
                  <c:v>16.240271699794803</c:v>
                </c:pt>
                <c:pt idx="62">
                  <c:v>16.926108451801497</c:v>
                </c:pt>
                <c:pt idx="63">
                  <c:v>16.603698344029112</c:v>
                </c:pt>
                <c:pt idx="64">
                  <c:v>17.101473200796008</c:v>
                </c:pt>
                <c:pt idx="65">
                  <c:v>17.778368808158334</c:v>
                </c:pt>
                <c:pt idx="66">
                  <c:v>17.357014848829351</c:v>
                </c:pt>
                <c:pt idx="67">
                  <c:v>16.353560309777521</c:v>
                </c:pt>
                <c:pt idx="68">
                  <c:v>14.547131813598725</c:v>
                </c:pt>
                <c:pt idx="69">
                  <c:v>14.320998170273597</c:v>
                </c:pt>
                <c:pt idx="70">
                  <c:v>14.426238309818643</c:v>
                </c:pt>
                <c:pt idx="71">
                  <c:v>14.126870693979726</c:v>
                </c:pt>
                <c:pt idx="72">
                  <c:v>12.873180930696833</c:v>
                </c:pt>
                <c:pt idx="73">
                  <c:v>12.887861446613627</c:v>
                </c:pt>
                <c:pt idx="74">
                  <c:v>11.733207654473148</c:v>
                </c:pt>
                <c:pt idx="75">
                  <c:v>10.771729540869288</c:v>
                </c:pt>
                <c:pt idx="76">
                  <c:v>9.8147731043772239</c:v>
                </c:pt>
                <c:pt idx="77">
                  <c:v>9.40134325108788</c:v>
                </c:pt>
                <c:pt idx="78">
                  <c:v>9.8928127275763558</c:v>
                </c:pt>
                <c:pt idx="79">
                  <c:v>11.054962735275069</c:v>
                </c:pt>
                <c:pt idx="80">
                  <c:v>10.620346190305725</c:v>
                </c:pt>
                <c:pt idx="81">
                  <c:v>10.008016601017047</c:v>
                </c:pt>
                <c:pt idx="82">
                  <c:v>10.472881465167958</c:v>
                </c:pt>
                <c:pt idx="83">
                  <c:v>9.8351553928431628</c:v>
                </c:pt>
                <c:pt idx="84">
                  <c:v>11.01727310358676</c:v>
                </c:pt>
                <c:pt idx="85">
                  <c:v>10.4818536690467</c:v>
                </c:pt>
                <c:pt idx="86">
                  <c:v>8.8494460935687727</c:v>
                </c:pt>
                <c:pt idx="87">
                  <c:v>8.8590801887445707</c:v>
                </c:pt>
                <c:pt idx="88">
                  <c:v>8.0892820022049108</c:v>
                </c:pt>
                <c:pt idx="89">
                  <c:v>7.8021011285882764</c:v>
                </c:pt>
                <c:pt idx="90">
                  <c:v>7.8188365090886975</c:v>
                </c:pt>
                <c:pt idx="91">
                  <c:v>8.0283115404260315</c:v>
                </c:pt>
                <c:pt idx="92">
                  <c:v>8.0629015418861769</c:v>
                </c:pt>
                <c:pt idx="93">
                  <c:v>7.8623673037180026</c:v>
                </c:pt>
                <c:pt idx="94">
                  <c:v>8.3552506663502726</c:v>
                </c:pt>
                <c:pt idx="95">
                  <c:v>8.1868146153407224</c:v>
                </c:pt>
                <c:pt idx="96">
                  <c:v>7.4772718984927451</c:v>
                </c:pt>
                <c:pt idx="97">
                  <c:v>6.7473255790444711</c:v>
                </c:pt>
                <c:pt idx="98">
                  <c:v>7.4085891490645537</c:v>
                </c:pt>
                <c:pt idx="99">
                  <c:v>7.7140354709281667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10976"/>
        <c:axId val="192520960"/>
      </c:lineChart>
      <c:lineChart>
        <c:grouping val="standard"/>
        <c:varyColors val="0"/>
        <c:ser>
          <c:idx val="2"/>
          <c:order val="0"/>
          <c:tx>
            <c:strRef>
              <c:f>'Base gráficos 2'!$B$2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dPt>
            <c:idx val="78"/>
            <c:bubble3D val="0"/>
          </c:dPt>
          <c:dPt>
            <c:idx val="79"/>
            <c:bubble3D val="0"/>
          </c:dPt>
          <c:dPt>
            <c:idx val="80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83"/>
            <c:bubble3D val="0"/>
          </c:dPt>
          <c:dPt>
            <c:idx val="84"/>
            <c:bubble3D val="0"/>
          </c:dPt>
          <c:dPt>
            <c:idx val="85"/>
            <c:bubble3D val="0"/>
          </c:dPt>
          <c:dPt>
            <c:idx val="86"/>
            <c:bubble3D val="0"/>
          </c:dPt>
          <c:dPt>
            <c:idx val="87"/>
            <c:bubble3D val="0"/>
          </c:dPt>
          <c:dPt>
            <c:idx val="88"/>
            <c:bubble3D val="0"/>
          </c:dPt>
          <c:dPt>
            <c:idx val="89"/>
            <c:bubble3D val="0"/>
          </c:dPt>
          <c:dPt>
            <c:idx val="90"/>
            <c:bubble3D val="0"/>
          </c:dPt>
          <c:dPt>
            <c:idx val="91"/>
            <c:bubble3D val="0"/>
          </c:dPt>
          <c:dPt>
            <c:idx val="92"/>
            <c:bubble3D val="0"/>
          </c:dPt>
          <c:dPt>
            <c:idx val="93"/>
            <c:bubble3D val="0"/>
          </c:dPt>
          <c:dPt>
            <c:idx val="94"/>
            <c:bubble3D val="0"/>
          </c:dPt>
          <c:dPt>
            <c:idx val="95"/>
            <c:bubble3D val="0"/>
          </c:dPt>
          <c:cat>
            <c:numRef>
              <c:f>'Base original'!$A$83:$A$200</c:f>
              <c:numCache>
                <c:formatCode>mmm</c:formatCode>
                <c:ptCount val="118"/>
                <c:pt idx="0" formatCode="yy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yy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 formatCode="yy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 formatCode="yy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</c:numCache>
            </c:numRef>
          </c:cat>
          <c:val>
            <c:numRef>
              <c:f>'Base gráficos 2'!$B$19:$B$200</c:f>
              <c:numCache>
                <c:formatCode>0.0</c:formatCode>
                <c:ptCount val="182"/>
                <c:pt idx="0">
                  <c:v>0.64692885236952691</c:v>
                </c:pt>
                <c:pt idx="1">
                  <c:v>1.1614522075634</c:v>
                </c:pt>
                <c:pt idx="2">
                  <c:v>1.1299062138438813</c:v>
                </c:pt>
                <c:pt idx="3">
                  <c:v>1.5898360784019587</c:v>
                </c:pt>
                <c:pt idx="4">
                  <c:v>1.2736486719719551</c:v>
                </c:pt>
                <c:pt idx="5">
                  <c:v>1.5924592264251203</c:v>
                </c:pt>
                <c:pt idx="6">
                  <c:v>1.5436334138266403</c:v>
                </c:pt>
                <c:pt idx="7">
                  <c:v>2.0088057910680419</c:v>
                </c:pt>
                <c:pt idx="8">
                  <c:v>2.1597062878382758</c:v>
                </c:pt>
                <c:pt idx="9">
                  <c:v>1.8925271046586971</c:v>
                </c:pt>
                <c:pt idx="10">
                  <c:v>3.0409987904010336</c:v>
                </c:pt>
                <c:pt idx="11">
                  <c:v>2.529157034799141</c:v>
                </c:pt>
                <c:pt idx="12">
                  <c:v>-0.37123522589857316</c:v>
                </c:pt>
                <c:pt idx="13">
                  <c:v>1.0118368387398675</c:v>
                </c:pt>
                <c:pt idx="14">
                  <c:v>0.4427012698967161</c:v>
                </c:pt>
                <c:pt idx="15">
                  <c:v>2.3290922516081736</c:v>
                </c:pt>
                <c:pt idx="16">
                  <c:v>1.4544651069814165</c:v>
                </c:pt>
                <c:pt idx="17">
                  <c:v>2.0780517455981027</c:v>
                </c:pt>
                <c:pt idx="18">
                  <c:v>1.1748388509719092</c:v>
                </c:pt>
                <c:pt idx="19">
                  <c:v>1.297917187258534</c:v>
                </c:pt>
                <c:pt idx="20">
                  <c:v>1.7387871687221121</c:v>
                </c:pt>
                <c:pt idx="21">
                  <c:v>3.5310895478893372</c:v>
                </c:pt>
                <c:pt idx="22">
                  <c:v>0.82015176028666303</c:v>
                </c:pt>
                <c:pt idx="23">
                  <c:v>-1.1450054224792012</c:v>
                </c:pt>
                <c:pt idx="24">
                  <c:v>-1.5187869957304656</c:v>
                </c:pt>
                <c:pt idx="25">
                  <c:v>-1.2040866973137554</c:v>
                </c:pt>
                <c:pt idx="26">
                  <c:v>-1.6398672795344567</c:v>
                </c:pt>
                <c:pt idx="27">
                  <c:v>1.0283327338270141</c:v>
                </c:pt>
                <c:pt idx="28">
                  <c:v>-0.35458877024477431</c:v>
                </c:pt>
                <c:pt idx="29">
                  <c:v>-0.77784618516363935</c:v>
                </c:pt>
                <c:pt idx="30">
                  <c:v>0.11259210655232721</c:v>
                </c:pt>
                <c:pt idx="31">
                  <c:v>1.0083302098128399</c:v>
                </c:pt>
                <c:pt idx="32">
                  <c:v>0.44836897377318508</c:v>
                </c:pt>
                <c:pt idx="33">
                  <c:v>0.10528905451919002</c:v>
                </c:pt>
                <c:pt idx="34">
                  <c:v>-0.25603898236785483</c:v>
                </c:pt>
                <c:pt idx="35">
                  <c:v>3.7012120985090036</c:v>
                </c:pt>
                <c:pt idx="36">
                  <c:v>-0.37992209829211276</c:v>
                </c:pt>
                <c:pt idx="37">
                  <c:v>0.55927935391353856</c:v>
                </c:pt>
                <c:pt idx="38">
                  <c:v>-0.36286105826728488</c:v>
                </c:pt>
                <c:pt idx="39">
                  <c:v>0.73162938986686754</c:v>
                </c:pt>
                <c:pt idx="40">
                  <c:v>0.69097424605732272</c:v>
                </c:pt>
                <c:pt idx="41">
                  <c:v>0.65280175660755901</c:v>
                </c:pt>
                <c:pt idx="42">
                  <c:v>-0.77576549871342593</c:v>
                </c:pt>
                <c:pt idx="43">
                  <c:v>0.47545992531996717</c:v>
                </c:pt>
                <c:pt idx="44">
                  <c:v>0.73447622699842441</c:v>
                </c:pt>
                <c:pt idx="45">
                  <c:v>1.1634432348785424</c:v>
                </c:pt>
                <c:pt idx="46">
                  <c:v>0.52025122029660054</c:v>
                </c:pt>
                <c:pt idx="47">
                  <c:v>1.3761090722961455</c:v>
                </c:pt>
                <c:pt idx="48">
                  <c:v>0.70046699536770518</c:v>
                </c:pt>
                <c:pt idx="49">
                  <c:v>0.38588506372995823</c:v>
                </c:pt>
                <c:pt idx="50">
                  <c:v>1.2712837676928359</c:v>
                </c:pt>
                <c:pt idx="51">
                  <c:v>1.3374786931966725</c:v>
                </c:pt>
                <c:pt idx="52">
                  <c:v>1.7434148901253081</c:v>
                </c:pt>
                <c:pt idx="53">
                  <c:v>0.67888736294416674</c:v>
                </c:pt>
                <c:pt idx="54">
                  <c:v>0.33147207071972673</c:v>
                </c:pt>
                <c:pt idx="55">
                  <c:v>0.91709179566838372</c:v>
                </c:pt>
                <c:pt idx="56">
                  <c:v>2.5531225572538148</c:v>
                </c:pt>
                <c:pt idx="57">
                  <c:v>1.3951262961743822</c:v>
                </c:pt>
                <c:pt idx="58">
                  <c:v>1.6421172479566053</c:v>
                </c:pt>
                <c:pt idx="59">
                  <c:v>1.6243357841958499</c:v>
                </c:pt>
                <c:pt idx="60">
                  <c:v>0.99844671006788133</c:v>
                </c:pt>
                <c:pt idx="61">
                  <c:v>0.67032978659973708</c:v>
                </c:pt>
                <c:pt idx="62">
                  <c:v>1.8688010249662881</c:v>
                </c:pt>
                <c:pt idx="63">
                  <c:v>1.0580524139895289</c:v>
                </c:pt>
                <c:pt idx="64">
                  <c:v>2.1777520037259848</c:v>
                </c:pt>
                <c:pt idx="65">
                  <c:v>1.2608535393495259</c:v>
                </c:pt>
                <c:pt idx="66">
                  <c:v>-2.7465342237348978E-2</c:v>
                </c:pt>
                <c:pt idx="67">
                  <c:v>5.4205891824338437E-2</c:v>
                </c:pt>
                <c:pt idx="68">
                  <c:v>0.96095053891313853</c:v>
                </c:pt>
                <c:pt idx="69">
                  <c:v>1.1949567331155606</c:v>
                </c:pt>
                <c:pt idx="70">
                  <c:v>1.7356856279920407</c:v>
                </c:pt>
                <c:pt idx="71">
                  <c:v>1.3584611424676751</c:v>
                </c:pt>
                <c:pt idx="72">
                  <c:v>-0.1110266153456223</c:v>
                </c:pt>
                <c:pt idx="73">
                  <c:v>0.6834231748306081</c:v>
                </c:pt>
                <c:pt idx="74">
                  <c:v>0.82685376954849232</c:v>
                </c:pt>
                <c:pt idx="75">
                  <c:v>0.18843533560084325</c:v>
                </c:pt>
                <c:pt idx="76">
                  <c:v>1.295038897669599</c:v>
                </c:pt>
                <c:pt idx="77">
                  <c:v>0.87962741977332826</c:v>
                </c:pt>
                <c:pt idx="78">
                  <c:v>0.42164659561802864</c:v>
                </c:pt>
                <c:pt idx="79">
                  <c:v>1.1123096318362116</c:v>
                </c:pt>
                <c:pt idx="80">
                  <c:v>0.56583717865170513</c:v>
                </c:pt>
                <c:pt idx="81">
                  <c:v>0.63480059160548308</c:v>
                </c:pt>
                <c:pt idx="82">
                  <c:v>2.1655938032323974</c:v>
                </c:pt>
                <c:pt idx="83">
                  <c:v>0.77334982406999586</c:v>
                </c:pt>
                <c:pt idx="84">
                  <c:v>0.96404378559897452</c:v>
                </c:pt>
                <c:pt idx="85">
                  <c:v>0.19784232784363098</c:v>
                </c:pt>
                <c:pt idx="86">
                  <c:v>-0.66289784521038086</c:v>
                </c:pt>
                <c:pt idx="87">
                  <c:v>0.19730285818528159</c:v>
                </c:pt>
                <c:pt idx="88">
                  <c:v>0.57872991256984108</c:v>
                </c:pt>
                <c:pt idx="89">
                  <c:v>0.61160177471502664</c:v>
                </c:pt>
                <c:pt idx="90">
                  <c:v>0.43723622187449962</c:v>
                </c:pt>
                <c:pt idx="91">
                  <c:v>1.3087549368913471</c:v>
                </c:pt>
                <c:pt idx="92">
                  <c:v>0.59803774168231882</c:v>
                </c:pt>
                <c:pt idx="93">
                  <c:v>0.44805081178375872</c:v>
                </c:pt>
                <c:pt idx="94">
                  <c:v>2.6324454279262</c:v>
                </c:pt>
                <c:pt idx="95">
                  <c:v>0.61669968494904026</c:v>
                </c:pt>
                <c:pt idx="96">
                  <c:v>0.30187157740242299</c:v>
                </c:pt>
                <c:pt idx="97">
                  <c:v>-0.48266476851199513</c:v>
                </c:pt>
                <c:pt idx="98">
                  <c:v>-4.7538102472060473E-2</c:v>
                </c:pt>
                <c:pt idx="99">
                  <c:v>0.48224187340886715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28384"/>
        <c:axId val="192522496"/>
      </c:lineChart>
      <c:dateAx>
        <c:axId val="192510976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520960"/>
        <c:crosses val="autoZero"/>
        <c:auto val="0"/>
        <c:lblOffset val="100"/>
        <c:baseTimeUnit val="months"/>
        <c:majorUnit val="4"/>
        <c:majorTimeUnit val="months"/>
      </c:dateAx>
      <c:valAx>
        <c:axId val="192520960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510976"/>
        <c:crosses val="autoZero"/>
        <c:crossBetween val="midCat"/>
        <c:majorUnit val="4"/>
      </c:valAx>
      <c:valAx>
        <c:axId val="192522496"/>
        <c:scaling>
          <c:orientation val="minMax"/>
          <c:max val="3"/>
          <c:min val="-1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92528384"/>
        <c:crosses val="max"/>
        <c:crossBetween val="between"/>
        <c:majorUnit val="1"/>
      </c:valAx>
      <c:dateAx>
        <c:axId val="192528384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92522496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7408688400028E-2"/>
          <c:y val="2.5135236473819544E-2"/>
          <c:w val="0.8381651826232006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1'!$E$19:$E$199</c:f>
              <c:numCache>
                <c:formatCode>0.0</c:formatCode>
                <c:ptCount val="181"/>
                <c:pt idx="0">
                  <c:v>26.756159251257117</c:v>
                </c:pt>
                <c:pt idx="1">
                  <c:v>25.4400765873892</c:v>
                </c:pt>
                <c:pt idx="2">
                  <c:v>21.755344820328474</c:v>
                </c:pt>
                <c:pt idx="3">
                  <c:v>24.639127838557286</c:v>
                </c:pt>
                <c:pt idx="4">
                  <c:v>21.979331343792879</c:v>
                </c:pt>
                <c:pt idx="5">
                  <c:v>12.4891037257226</c:v>
                </c:pt>
                <c:pt idx="6">
                  <c:v>16.830530860497902</c:v>
                </c:pt>
                <c:pt idx="7">
                  <c:v>18.472808789883572</c:v>
                </c:pt>
                <c:pt idx="8">
                  <c:v>14.480162084175902</c:v>
                </c:pt>
                <c:pt idx="9">
                  <c:v>14.353572673801082</c:v>
                </c:pt>
                <c:pt idx="10">
                  <c:v>18.028021299883946</c:v>
                </c:pt>
                <c:pt idx="11">
                  <c:v>12.434797573086968</c:v>
                </c:pt>
                <c:pt idx="12">
                  <c:v>2.9379687934311107</c:v>
                </c:pt>
                <c:pt idx="13">
                  <c:v>4.3115513833416941</c:v>
                </c:pt>
                <c:pt idx="14">
                  <c:v>3.5419583520437783</c:v>
                </c:pt>
                <c:pt idx="15">
                  <c:v>13.141608434914431</c:v>
                </c:pt>
                <c:pt idx="16">
                  <c:v>19.102425910113439</c:v>
                </c:pt>
                <c:pt idx="17">
                  <c:v>32.759707009036731</c:v>
                </c:pt>
                <c:pt idx="18">
                  <c:v>27.195672635264344</c:v>
                </c:pt>
                <c:pt idx="19">
                  <c:v>25.127798665210932</c:v>
                </c:pt>
                <c:pt idx="20">
                  <c:v>36.869184904918569</c:v>
                </c:pt>
                <c:pt idx="21">
                  <c:v>61.59700315725425</c:v>
                </c:pt>
                <c:pt idx="22">
                  <c:v>51.40255611334689</c:v>
                </c:pt>
                <c:pt idx="23">
                  <c:v>44.878598765652583</c:v>
                </c:pt>
                <c:pt idx="24">
                  <c:v>46.958229600124781</c:v>
                </c:pt>
                <c:pt idx="25">
                  <c:v>36.021299317779551</c:v>
                </c:pt>
                <c:pt idx="26">
                  <c:v>30.726654615906256</c:v>
                </c:pt>
                <c:pt idx="27">
                  <c:v>9.9657637161243713</c:v>
                </c:pt>
                <c:pt idx="28">
                  <c:v>-2.399493264783672</c:v>
                </c:pt>
                <c:pt idx="29">
                  <c:v>-23.012163922237633</c:v>
                </c:pt>
                <c:pt idx="30">
                  <c:v>-19.890239153391477</c:v>
                </c:pt>
                <c:pt idx="31">
                  <c:v>-19.640616038706426</c:v>
                </c:pt>
                <c:pt idx="32">
                  <c:v>-27.820902425585373</c:v>
                </c:pt>
                <c:pt idx="33">
                  <c:v>-38.268903639298671</c:v>
                </c:pt>
                <c:pt idx="34">
                  <c:v>-42.583719472286653</c:v>
                </c:pt>
                <c:pt idx="35">
                  <c:v>-40.92991793839871</c:v>
                </c:pt>
                <c:pt idx="36">
                  <c:v>-29.953398635007261</c:v>
                </c:pt>
                <c:pt idx="37">
                  <c:v>-27.590566856748978</c:v>
                </c:pt>
                <c:pt idx="38">
                  <c:v>-23.646317707537079</c:v>
                </c:pt>
                <c:pt idx="39">
                  <c:v>-16.448253981031385</c:v>
                </c:pt>
                <c:pt idx="40">
                  <c:v>-8.8741830502587646</c:v>
                </c:pt>
                <c:pt idx="41">
                  <c:v>8.3030123702168623</c:v>
                </c:pt>
                <c:pt idx="42">
                  <c:v>3.9436598914136596</c:v>
                </c:pt>
                <c:pt idx="43">
                  <c:v>2.1682592350613845</c:v>
                </c:pt>
                <c:pt idx="44">
                  <c:v>1.4130090492484868</c:v>
                </c:pt>
                <c:pt idx="45">
                  <c:v>9.2366733943575667</c:v>
                </c:pt>
                <c:pt idx="46">
                  <c:v>20.856961231225426</c:v>
                </c:pt>
                <c:pt idx="47">
                  <c:v>14.268152149442813</c:v>
                </c:pt>
                <c:pt idx="48">
                  <c:v>14.5819435022688</c:v>
                </c:pt>
                <c:pt idx="49">
                  <c:v>20.792284002031352</c:v>
                </c:pt>
                <c:pt idx="50">
                  <c:v>25.89001155491178</c:v>
                </c:pt>
                <c:pt idx="51">
                  <c:v>22.283118630898556</c:v>
                </c:pt>
                <c:pt idx="52">
                  <c:v>23.691101925593699</c:v>
                </c:pt>
                <c:pt idx="53">
                  <c:v>16.28320501983373</c:v>
                </c:pt>
                <c:pt idx="54">
                  <c:v>24.93166533780186</c:v>
                </c:pt>
                <c:pt idx="55">
                  <c:v>31.110256444694727</c:v>
                </c:pt>
                <c:pt idx="56">
                  <c:v>53.739933410933929</c:v>
                </c:pt>
                <c:pt idx="57">
                  <c:v>35.634797748585015</c:v>
                </c:pt>
                <c:pt idx="58">
                  <c:v>38.36536602609857</c:v>
                </c:pt>
                <c:pt idx="59">
                  <c:v>43.920502370324016</c:v>
                </c:pt>
                <c:pt idx="60">
                  <c:v>17.367214757638337</c:v>
                </c:pt>
                <c:pt idx="61">
                  <c:v>15.729348735249914</c:v>
                </c:pt>
                <c:pt idx="62">
                  <c:v>15.531903240227152</c:v>
                </c:pt>
                <c:pt idx="63">
                  <c:v>17.825094983654211</c:v>
                </c:pt>
                <c:pt idx="64">
                  <c:v>23.031683635036956</c:v>
                </c:pt>
                <c:pt idx="65">
                  <c:v>22.1899436231447</c:v>
                </c:pt>
                <c:pt idx="66">
                  <c:v>16.608365350408533</c:v>
                </c:pt>
                <c:pt idx="67">
                  <c:v>16.080273022699274</c:v>
                </c:pt>
                <c:pt idx="68">
                  <c:v>0.3244158312569283</c:v>
                </c:pt>
                <c:pt idx="69">
                  <c:v>5.302834566766478</c:v>
                </c:pt>
                <c:pt idx="70">
                  <c:v>1.3854213203778869</c:v>
                </c:pt>
                <c:pt idx="71">
                  <c:v>5.8853330726463611</c:v>
                </c:pt>
                <c:pt idx="72">
                  <c:v>12.581433479378902</c:v>
                </c:pt>
                <c:pt idx="73">
                  <c:v>12.259796341476843</c:v>
                </c:pt>
                <c:pt idx="74">
                  <c:v>9.8541480675197022</c:v>
                </c:pt>
                <c:pt idx="75">
                  <c:v>9.6686401332793253</c:v>
                </c:pt>
                <c:pt idx="76">
                  <c:v>6.6982561280424022</c:v>
                </c:pt>
                <c:pt idx="77">
                  <c:v>11.627699676451769</c:v>
                </c:pt>
                <c:pt idx="78">
                  <c:v>17.663241534745879</c:v>
                </c:pt>
                <c:pt idx="79">
                  <c:v>12.924569093994293</c:v>
                </c:pt>
                <c:pt idx="80">
                  <c:v>9.5923379884182367</c:v>
                </c:pt>
                <c:pt idx="81">
                  <c:v>9.1932362684713667</c:v>
                </c:pt>
                <c:pt idx="82">
                  <c:v>12.240040219752558</c:v>
                </c:pt>
                <c:pt idx="83">
                  <c:v>7.6438001478593236</c:v>
                </c:pt>
                <c:pt idx="84">
                  <c:v>13.008616373607325</c:v>
                </c:pt>
                <c:pt idx="85">
                  <c:v>12.306941074646957</c:v>
                </c:pt>
                <c:pt idx="86">
                  <c:v>6.7406485234794218</c:v>
                </c:pt>
                <c:pt idx="87">
                  <c:v>7.9554647014397943</c:v>
                </c:pt>
                <c:pt idx="88">
                  <c:v>-1.2233582247140191</c:v>
                </c:pt>
                <c:pt idx="89">
                  <c:v>-5.9011162680432108</c:v>
                </c:pt>
                <c:pt idx="90">
                  <c:v>-5.3825847649971621</c:v>
                </c:pt>
                <c:pt idx="91">
                  <c:v>-4.5542669195978078</c:v>
                </c:pt>
                <c:pt idx="92">
                  <c:v>0.56806621214791164</c:v>
                </c:pt>
                <c:pt idx="93">
                  <c:v>-2.3486572880015189</c:v>
                </c:pt>
                <c:pt idx="94">
                  <c:v>-1.3262774396251586</c:v>
                </c:pt>
                <c:pt idx="95">
                  <c:v>1.7593315736509965</c:v>
                </c:pt>
                <c:pt idx="96">
                  <c:v>6.1127170983521211</c:v>
                </c:pt>
                <c:pt idx="97">
                  <c:v>1.1701802740905549</c:v>
                </c:pt>
                <c:pt idx="98">
                  <c:v>4.3772653567467614</c:v>
                </c:pt>
                <c:pt idx="99">
                  <c:v>-0.70245456796624239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45920"/>
        <c:axId val="192547456"/>
      </c:lineChart>
      <c:lineChart>
        <c:grouping val="standard"/>
        <c:varyColors val="0"/>
        <c:ser>
          <c:idx val="2"/>
          <c:order val="0"/>
          <c:tx>
            <c:strRef>
              <c:f>'Base gráficos 2'!$E$2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dPt>
            <c:idx val="78"/>
            <c:bubble3D val="0"/>
          </c:dPt>
          <c:dPt>
            <c:idx val="79"/>
            <c:bubble3D val="0"/>
          </c:dPt>
          <c:dPt>
            <c:idx val="80"/>
            <c:bubble3D val="0"/>
          </c:dPt>
          <c:dPt>
            <c:idx val="81"/>
            <c:bubble3D val="0"/>
          </c:dPt>
          <c:dPt>
            <c:idx val="82"/>
            <c:bubble3D val="0"/>
          </c:dPt>
          <c:dPt>
            <c:idx val="83"/>
            <c:bubble3D val="0"/>
          </c:dPt>
          <c:dPt>
            <c:idx val="84"/>
            <c:bubble3D val="0"/>
          </c:dPt>
          <c:dPt>
            <c:idx val="85"/>
            <c:bubble3D val="0"/>
          </c:dPt>
          <c:dPt>
            <c:idx val="86"/>
            <c:bubble3D val="0"/>
          </c:dPt>
          <c:dPt>
            <c:idx val="87"/>
            <c:bubble3D val="0"/>
          </c:dPt>
          <c:dPt>
            <c:idx val="88"/>
            <c:bubble3D val="0"/>
          </c:dPt>
          <c:dPt>
            <c:idx val="89"/>
            <c:bubble3D val="0"/>
          </c:dPt>
          <c:dPt>
            <c:idx val="90"/>
            <c:bubble3D val="0"/>
          </c:dPt>
          <c:dPt>
            <c:idx val="91"/>
            <c:bubble3D val="0"/>
          </c:dPt>
          <c:dPt>
            <c:idx val="92"/>
            <c:bubble3D val="0"/>
          </c:dPt>
          <c:dPt>
            <c:idx val="93"/>
            <c:bubble3D val="0"/>
          </c:dPt>
          <c:dPt>
            <c:idx val="94"/>
            <c:bubble3D val="0"/>
          </c:dPt>
          <c:dPt>
            <c:idx val="95"/>
            <c:bubble3D val="0"/>
          </c:dPt>
          <c:cat>
            <c:numRef>
              <c:f>'Base original'!$A$83:$A$200</c:f>
              <c:numCache>
                <c:formatCode>mmm</c:formatCode>
                <c:ptCount val="118"/>
                <c:pt idx="0" formatCode="yy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 formatCode="yy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 formatCode="yy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 formatCode="yy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</c:numCache>
            </c:numRef>
          </c:cat>
          <c:val>
            <c:numRef>
              <c:f>'Base gráficos 2'!$E$19:$E$200</c:f>
              <c:numCache>
                <c:formatCode>0.0</c:formatCode>
                <c:ptCount val="182"/>
                <c:pt idx="0">
                  <c:v>3.0122496390157352</c:v>
                </c:pt>
                <c:pt idx="1">
                  <c:v>0.63375086458216856</c:v>
                </c:pt>
                <c:pt idx="2">
                  <c:v>-0.13655868500590884</c:v>
                </c:pt>
                <c:pt idx="3">
                  <c:v>3.3801627276561135</c:v>
                </c:pt>
                <c:pt idx="4">
                  <c:v>3.4256194562850055</c:v>
                </c:pt>
                <c:pt idx="5">
                  <c:v>-0.607093212956201</c:v>
                </c:pt>
                <c:pt idx="6">
                  <c:v>-0.45076696773908509</c:v>
                </c:pt>
                <c:pt idx="7">
                  <c:v>1.8390293126349775</c:v>
                </c:pt>
                <c:pt idx="8">
                  <c:v>-0.91665068392455851</c:v>
                </c:pt>
                <c:pt idx="9">
                  <c:v>-1.3752500557352931</c:v>
                </c:pt>
                <c:pt idx="10">
                  <c:v>5.8404716961139229</c:v>
                </c:pt>
                <c:pt idx="11">
                  <c:v>-2.5346114230774077</c:v>
                </c:pt>
                <c:pt idx="12">
                  <c:v>-5.6887016513796738</c:v>
                </c:pt>
                <c:pt idx="13">
                  <c:v>1.976586455426002</c:v>
                </c:pt>
                <c:pt idx="14">
                  <c:v>-0.8733343105069622</c:v>
                </c:pt>
                <c:pt idx="15">
                  <c:v>12.964812308278397</c:v>
                </c:pt>
                <c:pt idx="16">
                  <c:v>8.8745541883111372</c:v>
                </c:pt>
                <c:pt idx="17">
                  <c:v>10.790129445247217</c:v>
                </c:pt>
                <c:pt idx="18">
                  <c:v>-4.6229316022729279</c:v>
                </c:pt>
                <c:pt idx="19">
                  <c:v>0.18338904211276486</c:v>
                </c:pt>
                <c:pt idx="20">
                  <c:v>8.3808506439507795</c:v>
                </c:pt>
                <c:pt idx="21">
                  <c:v>16.443040405320758</c:v>
                </c:pt>
                <c:pt idx="22">
                  <c:v>-0.8365400227124411</c:v>
                </c:pt>
                <c:pt idx="23">
                  <c:v>-6.734408667426834</c:v>
                </c:pt>
                <c:pt idx="24">
                  <c:v>-4.3349290047919595</c:v>
                </c:pt>
                <c:pt idx="25">
                  <c:v>-5.6127184751608894</c:v>
                </c:pt>
                <c:pt idx="26">
                  <c:v>-4.7318511599974613</c:v>
                </c:pt>
                <c:pt idx="27">
                  <c:v>-4.9752944797151315</c:v>
                </c:pt>
                <c:pt idx="28">
                  <c:v>-3.3680001824803583</c:v>
                </c:pt>
                <c:pt idx="29">
                  <c:v>-12.608114342021707</c:v>
                </c:pt>
                <c:pt idx="30">
                  <c:v>-0.75530721664864586</c:v>
                </c:pt>
                <c:pt idx="31">
                  <c:v>0.49556185786090623</c:v>
                </c:pt>
                <c:pt idx="32">
                  <c:v>-2.65191682410385</c:v>
                </c:pt>
                <c:pt idx="33">
                  <c:v>-0.41221365530226706</c:v>
                </c:pt>
                <c:pt idx="34">
                  <c:v>-7.7677641931656751</c:v>
                </c:pt>
                <c:pt idx="35">
                  <c:v>-4.0480142060104924</c:v>
                </c:pt>
                <c:pt idx="36">
                  <c:v>13.441743411951038</c:v>
                </c:pt>
                <c:pt idx="37">
                  <c:v>-2.428819986093572</c:v>
                </c:pt>
                <c:pt idx="38">
                  <c:v>0.45754611460606043</c:v>
                </c:pt>
                <c:pt idx="39">
                  <c:v>3.9829360258877102</c:v>
                </c:pt>
                <c:pt idx="40">
                  <c:v>5.391812217300469</c:v>
                </c:pt>
                <c:pt idx="41">
                  <c:v>3.8652358934981237</c:v>
                </c:pt>
                <c:pt idx="42">
                  <c:v>-4.7500492651361412</c:v>
                </c:pt>
                <c:pt idx="43">
                  <c:v>-1.2209438594606468</c:v>
                </c:pt>
                <c:pt idx="44">
                  <c:v>-3.3715352110430956</c:v>
                </c:pt>
                <c:pt idx="45">
                  <c:v>7.2706410448771095</c:v>
                </c:pt>
                <c:pt idx="46">
                  <c:v>2.0436397484765649</c:v>
                </c:pt>
                <c:pt idx="47">
                  <c:v>-9.2790684123541638</c:v>
                </c:pt>
                <c:pt idx="48">
                  <c:v>13.753265366779004</c:v>
                </c:pt>
                <c:pt idx="49">
                  <c:v>2.859537257017692</c:v>
                </c:pt>
                <c:pt idx="50">
                  <c:v>4.6970983753661386</c:v>
                </c:pt>
                <c:pt idx="51">
                  <c:v>1.0037058904905081</c:v>
                </c:pt>
                <c:pt idx="52">
                  <c:v>6.605306873480373</c:v>
                </c:pt>
                <c:pt idx="53">
                  <c:v>-2.3552839952673708</c:v>
                </c:pt>
                <c:pt idx="54">
                  <c:v>2.3340814059989157</c:v>
                </c:pt>
                <c:pt idx="55">
                  <c:v>3.6642499476256631</c:v>
                </c:pt>
                <c:pt idx="56">
                  <c:v>13.30657223236733</c:v>
                </c:pt>
                <c:pt idx="57">
                  <c:v>-5.3620527882431901</c:v>
                </c:pt>
                <c:pt idx="58">
                  <c:v>4.0979586271443935</c:v>
                </c:pt>
                <c:pt idx="59">
                  <c:v>-5.6367758450836476</c:v>
                </c:pt>
                <c:pt idx="60">
                  <c:v>-7.2341764668666713</c:v>
                </c:pt>
                <c:pt idx="61">
                  <c:v>1.4241266826102219</c:v>
                </c:pt>
                <c:pt idx="62">
                  <c:v>4.5184749696174151</c:v>
                </c:pt>
                <c:pt idx="63">
                  <c:v>3.0085275709746782</c:v>
                </c:pt>
                <c:pt idx="64">
                  <c:v>11.316102829313365</c:v>
                </c:pt>
                <c:pt idx="65">
                  <c:v>-3.0233351994990727</c:v>
                </c:pt>
                <c:pt idx="66">
                  <c:v>-2.3404905628513006</c:v>
                </c:pt>
                <c:pt idx="67">
                  <c:v>3.1947785259950621</c:v>
                </c:pt>
                <c:pt idx="68">
                  <c:v>-2.0728038188582332</c:v>
                </c:pt>
                <c:pt idx="69">
                  <c:v>-0.66581483275255948</c:v>
                </c:pt>
                <c:pt idx="70">
                  <c:v>0.22536845684439299</c:v>
                </c:pt>
                <c:pt idx="71">
                  <c:v>-1.4485387610276206</c:v>
                </c:pt>
                <c:pt idx="72">
                  <c:v>-1.3677429329142683</c:v>
                </c:pt>
                <c:pt idx="73">
                  <c:v>1.1343651756528175</c:v>
                </c:pt>
                <c:pt idx="74">
                  <c:v>2.2787177537529857</c:v>
                </c:pt>
                <c:pt idx="75">
                  <c:v>2.8345796637268847</c:v>
                </c:pt>
                <c:pt idx="76">
                  <c:v>8.3010971634487731</c:v>
                </c:pt>
                <c:pt idx="77">
                  <c:v>1.4569722768801086</c:v>
                </c:pt>
                <c:pt idx="78">
                  <c:v>2.939812254252459</c:v>
                </c:pt>
                <c:pt idx="79">
                  <c:v>-0.96120295685567214</c:v>
                </c:pt>
                <c:pt idx="80">
                  <c:v>-4.9624854161821474</c:v>
                </c:pt>
                <c:pt idx="81">
                  <c:v>-1.0275595028403472</c:v>
                </c:pt>
                <c:pt idx="82">
                  <c:v>3.0219432179598726</c:v>
                </c:pt>
                <c:pt idx="83">
                  <c:v>-5.4842302522578734</c:v>
                </c:pt>
                <c:pt idx="84">
                  <c:v>3.5479506079010719</c:v>
                </c:pt>
                <c:pt idx="85">
                  <c:v>0.50641760672421299</c:v>
                </c:pt>
                <c:pt idx="86">
                  <c:v>-2.7905438549064172</c:v>
                </c:pt>
                <c:pt idx="87">
                  <c:v>4.0049408406291462</c:v>
                </c:pt>
                <c:pt idx="88">
                  <c:v>-0.90711287316844391</c:v>
                </c:pt>
                <c:pt idx="89">
                  <c:v>-3.3477179777216151</c:v>
                </c:pt>
                <c:pt idx="90">
                  <c:v>3.5070616567376192</c:v>
                </c:pt>
                <c:pt idx="91">
                  <c:v>-9.4178606486664762E-2</c:v>
                </c:pt>
                <c:pt idx="92">
                  <c:v>0.1379396525987886</c:v>
                </c:pt>
                <c:pt idx="93">
                  <c:v>-3.8980058973871792</c:v>
                </c:pt>
                <c:pt idx="94">
                  <c:v>4.1005516196616014</c:v>
                </c:pt>
                <c:pt idx="95">
                  <c:v>-2.5286438665114304</c:v>
                </c:pt>
                <c:pt idx="96">
                  <c:v>7.9778553873230749</c:v>
                </c:pt>
                <c:pt idx="97">
                  <c:v>-4.1749880125044427</c:v>
                </c:pt>
                <c:pt idx="98">
                  <c:v>0.2909866499462197</c:v>
                </c:pt>
                <c:pt idx="99">
                  <c:v>-1.0566591969942749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54880"/>
        <c:axId val="192553344"/>
      </c:lineChart>
      <c:dateAx>
        <c:axId val="192545920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547456"/>
        <c:crosses val="autoZero"/>
        <c:auto val="0"/>
        <c:lblOffset val="100"/>
        <c:baseTimeUnit val="months"/>
        <c:majorUnit val="4"/>
        <c:majorTimeUnit val="months"/>
      </c:dateAx>
      <c:valAx>
        <c:axId val="192547456"/>
        <c:scaling>
          <c:orientation val="minMax"/>
          <c:max val="3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545920"/>
        <c:crosses val="autoZero"/>
        <c:crossBetween val="midCat"/>
        <c:majorUnit val="10"/>
      </c:valAx>
      <c:valAx>
        <c:axId val="192553344"/>
        <c:scaling>
          <c:orientation val="minMax"/>
          <c:max val="16"/>
          <c:min val="-16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92554880"/>
        <c:crosses val="max"/>
        <c:crossBetween val="between"/>
        <c:majorUnit val="8"/>
      </c:valAx>
      <c:dateAx>
        <c:axId val="19255488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9255334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870679716437326E-2"/>
          <c:y val="2.5135236473819544E-2"/>
          <c:w val="0.82510167537469559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v>variacion anual (eje der)</c:v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1'!$D$19:$D$199</c:f>
              <c:numCache>
                <c:formatCode>0.0</c:formatCode>
                <c:ptCount val="181"/>
                <c:pt idx="0">
                  <c:v>17.295155089011118</c:v>
                </c:pt>
                <c:pt idx="1">
                  <c:v>17.646439315981894</c:v>
                </c:pt>
                <c:pt idx="2">
                  <c:v>17.789927471159288</c:v>
                </c:pt>
                <c:pt idx="3">
                  <c:v>18.237454989643169</c:v>
                </c:pt>
                <c:pt idx="4">
                  <c:v>18.589736129834833</c:v>
                </c:pt>
                <c:pt idx="5">
                  <c:v>19.501132624459288</c:v>
                </c:pt>
                <c:pt idx="6">
                  <c:v>19.625362946297514</c:v>
                </c:pt>
                <c:pt idx="7">
                  <c:v>19.914026810454573</c:v>
                </c:pt>
                <c:pt idx="8">
                  <c:v>21.368938626626814</c:v>
                </c:pt>
                <c:pt idx="9">
                  <c:v>22.668910501435846</c:v>
                </c:pt>
                <c:pt idx="10">
                  <c:v>23.25184645539278</c:v>
                </c:pt>
                <c:pt idx="11">
                  <c:v>24.371381241764766</c:v>
                </c:pt>
                <c:pt idx="12">
                  <c:v>25.460520312908045</c:v>
                </c:pt>
                <c:pt idx="13">
                  <c:v>25.151657909401564</c:v>
                </c:pt>
                <c:pt idx="14">
                  <c:v>25.072411031963554</c:v>
                </c:pt>
                <c:pt idx="15">
                  <c:v>25.823273661464825</c:v>
                </c:pt>
                <c:pt idx="16">
                  <c:v>25.070389970006033</c:v>
                </c:pt>
                <c:pt idx="17">
                  <c:v>24.878763966050485</c:v>
                </c:pt>
                <c:pt idx="18">
                  <c:v>25.20579870004957</c:v>
                </c:pt>
                <c:pt idx="19">
                  <c:v>24.760985488975962</c:v>
                </c:pt>
                <c:pt idx="20">
                  <c:v>23.746253447441518</c:v>
                </c:pt>
                <c:pt idx="21">
                  <c:v>23.135581434273121</c:v>
                </c:pt>
                <c:pt idx="22">
                  <c:v>22.722753146790396</c:v>
                </c:pt>
                <c:pt idx="23">
                  <c:v>21.169572403209756</c:v>
                </c:pt>
                <c:pt idx="24">
                  <c:v>18.634299654171627</c:v>
                </c:pt>
                <c:pt idx="25">
                  <c:v>16.59682268912745</c:v>
                </c:pt>
                <c:pt idx="26">
                  <c:v>15.106332198349961</c:v>
                </c:pt>
                <c:pt idx="27">
                  <c:v>13.139920898412583</c:v>
                </c:pt>
                <c:pt idx="28">
                  <c:v>12.170297178094259</c:v>
                </c:pt>
                <c:pt idx="29">
                  <c:v>10.738033433344469</c:v>
                </c:pt>
                <c:pt idx="30">
                  <c:v>9.2314420787089375</c:v>
                </c:pt>
                <c:pt idx="31">
                  <c:v>7.8153888356481218</c:v>
                </c:pt>
                <c:pt idx="32">
                  <c:v>6.790161494633324</c:v>
                </c:pt>
                <c:pt idx="33">
                  <c:v>6.6654999428540833</c:v>
                </c:pt>
                <c:pt idx="34">
                  <c:v>6.8865164757758066</c:v>
                </c:pt>
                <c:pt idx="35">
                  <c:v>7.1319000877443841</c:v>
                </c:pt>
                <c:pt idx="36">
                  <c:v>7.4818988417938499</c:v>
                </c:pt>
                <c:pt idx="37">
                  <c:v>8.937570740927697</c:v>
                </c:pt>
                <c:pt idx="38">
                  <c:v>9.4825979533006404</c:v>
                </c:pt>
                <c:pt idx="39">
                  <c:v>9.8934363733884823</c:v>
                </c:pt>
                <c:pt idx="40">
                  <c:v>10.698265960912764</c:v>
                </c:pt>
                <c:pt idx="41">
                  <c:v>11.283072227321213</c:v>
                </c:pt>
                <c:pt idx="42">
                  <c:v>11.193379609157134</c:v>
                </c:pt>
                <c:pt idx="43">
                  <c:v>11.926454941377386</c:v>
                </c:pt>
                <c:pt idx="44">
                  <c:v>12.136183492239965</c:v>
                </c:pt>
                <c:pt idx="45">
                  <c:v>11.82372393152022</c:v>
                </c:pt>
                <c:pt idx="46">
                  <c:v>11.288977093021018</c:v>
                </c:pt>
                <c:pt idx="47">
                  <c:v>11.732182242389968</c:v>
                </c:pt>
                <c:pt idx="48">
                  <c:v>12.10419442552633</c:v>
                </c:pt>
                <c:pt idx="49">
                  <c:v>12.243384170295471</c:v>
                </c:pt>
                <c:pt idx="50">
                  <c:v>12.639898219269341</c:v>
                </c:pt>
                <c:pt idx="51">
                  <c:v>13.169709934082704</c:v>
                </c:pt>
                <c:pt idx="52">
                  <c:v>12.939603793113434</c:v>
                </c:pt>
                <c:pt idx="53">
                  <c:v>12.676304603767093</c:v>
                </c:pt>
                <c:pt idx="54">
                  <c:v>12.826064611698868</c:v>
                </c:pt>
                <c:pt idx="55">
                  <c:v>12.256788858208949</c:v>
                </c:pt>
                <c:pt idx="56">
                  <c:v>12.13321307685311</c:v>
                </c:pt>
                <c:pt idx="57">
                  <c:v>11.884133383645917</c:v>
                </c:pt>
                <c:pt idx="58">
                  <c:v>12.247254713659288</c:v>
                </c:pt>
                <c:pt idx="59">
                  <c:v>12.392925608811893</c:v>
                </c:pt>
                <c:pt idx="60">
                  <c:v>12.765775694553128</c:v>
                </c:pt>
                <c:pt idx="61">
                  <c:v>12.821499601797683</c:v>
                </c:pt>
                <c:pt idx="62">
                  <c:v>12.863688815859575</c:v>
                </c:pt>
                <c:pt idx="63">
                  <c:v>12.603150533748746</c:v>
                </c:pt>
                <c:pt idx="64">
                  <c:v>12.317496470118812</c:v>
                </c:pt>
                <c:pt idx="65">
                  <c:v>11.972170696872951</c:v>
                </c:pt>
                <c:pt idx="66">
                  <c:v>11.406169053728647</c:v>
                </c:pt>
                <c:pt idx="67">
                  <c:v>11.263214832546069</c:v>
                </c:pt>
                <c:pt idx="68">
                  <c:v>11.186938571416334</c:v>
                </c:pt>
                <c:pt idx="69">
                  <c:v>11.516184283929533</c:v>
                </c:pt>
                <c:pt idx="70">
                  <c:v>11.629699800585882</c:v>
                </c:pt>
                <c:pt idx="71">
                  <c:v>10.951721531361343</c:v>
                </c:pt>
                <c:pt idx="72">
                  <c:v>10.584707149563584</c:v>
                </c:pt>
                <c:pt idx="73">
                  <c:v>10.598185467217718</c:v>
                </c:pt>
                <c:pt idx="74">
                  <c:v>10.514497389348193</c:v>
                </c:pt>
                <c:pt idx="75">
                  <c:v>10.638889810491037</c:v>
                </c:pt>
                <c:pt idx="76">
                  <c:v>10.285565812562993</c:v>
                </c:pt>
                <c:pt idx="77">
                  <c:v>10.078986304374553</c:v>
                </c:pt>
                <c:pt idx="78">
                  <c:v>10.80702455788385</c:v>
                </c:pt>
                <c:pt idx="79">
                  <c:v>11.129304272929048</c:v>
                </c:pt>
                <c:pt idx="80">
                  <c:v>11.390851946324474</c:v>
                </c:pt>
                <c:pt idx="81">
                  <c:v>11.319330338618585</c:v>
                </c:pt>
                <c:pt idx="82">
                  <c:v>10.782447771735121</c:v>
                </c:pt>
                <c:pt idx="83">
                  <c:v>11.342144201315406</c:v>
                </c:pt>
                <c:pt idx="84">
                  <c:v>12.220495809732938</c:v>
                </c:pt>
                <c:pt idx="85">
                  <c:v>12.498940970695287</c:v>
                </c:pt>
                <c:pt idx="86">
                  <c:v>12.880964406179871</c:v>
                </c:pt>
                <c:pt idx="87">
                  <c:v>13.473467156097541</c:v>
                </c:pt>
                <c:pt idx="88">
                  <c:v>14.460377102131616</c:v>
                </c:pt>
                <c:pt idx="89">
                  <c:v>15.00664138254983</c:v>
                </c:pt>
                <c:pt idx="90">
                  <c:v>14.798262886551768</c:v>
                </c:pt>
                <c:pt idx="91">
                  <c:v>14.916275364476931</c:v>
                </c:pt>
                <c:pt idx="92">
                  <c:v>15.251453669224574</c:v>
                </c:pt>
                <c:pt idx="93">
                  <c:v>15.735572064263991</c:v>
                </c:pt>
                <c:pt idx="94">
                  <c:v>16.773846500890116</c:v>
                </c:pt>
                <c:pt idx="95">
                  <c:v>16.747055315979082</c:v>
                </c:pt>
                <c:pt idx="96">
                  <c:v>15.709729845180377</c:v>
                </c:pt>
                <c:pt idx="97">
                  <c:v>15.189970443244533</c:v>
                </c:pt>
                <c:pt idx="98">
                  <c:v>15.085529859651743</c:v>
                </c:pt>
                <c:pt idx="99">
                  <c:v>15.102947090090709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01088"/>
        <c:axId val="192606976"/>
      </c:lineChart>
      <c:lineChart>
        <c:grouping val="standard"/>
        <c:varyColors val="0"/>
        <c:ser>
          <c:idx val="2"/>
          <c:order val="0"/>
          <c:tx>
            <c:v>variacion mensual</c:v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2'!$D$19:$D$200</c:f>
              <c:numCache>
                <c:formatCode>0.0</c:formatCode>
                <c:ptCount val="182"/>
                <c:pt idx="0">
                  <c:v>1.1975595460214947</c:v>
                </c:pt>
                <c:pt idx="1">
                  <c:v>1.2926662202686714</c:v>
                </c:pt>
                <c:pt idx="2">
                  <c:v>1.5085584888562096</c:v>
                </c:pt>
                <c:pt idx="3">
                  <c:v>1.3759430920658531</c:v>
                </c:pt>
                <c:pt idx="4">
                  <c:v>1.9763241389287174</c:v>
                </c:pt>
                <c:pt idx="5">
                  <c:v>2.3430497867090736</c:v>
                </c:pt>
                <c:pt idx="6">
                  <c:v>1.9659542771129708</c:v>
                </c:pt>
                <c:pt idx="7">
                  <c:v>2.3630355184937031</c:v>
                </c:pt>
                <c:pt idx="8">
                  <c:v>2.5112831868569145</c:v>
                </c:pt>
                <c:pt idx="9">
                  <c:v>2.0583320781936862</c:v>
                </c:pt>
                <c:pt idx="10">
                  <c:v>1.5381037889236922</c:v>
                </c:pt>
                <c:pt idx="11">
                  <c:v>1.8895420835969787</c:v>
                </c:pt>
                <c:pt idx="12">
                  <c:v>2.0837619416647897</c:v>
                </c:pt>
                <c:pt idx="13">
                  <c:v>1.0433009516698917</c:v>
                </c:pt>
                <c:pt idx="14">
                  <c:v>1.4442825821055152</c:v>
                </c:pt>
                <c:pt idx="15">
                  <c:v>1.9845457932549095</c:v>
                </c:pt>
                <c:pt idx="16">
                  <c:v>1.3661324857876025</c:v>
                </c:pt>
                <c:pt idx="17">
                  <c:v>2.1862453690691126</c:v>
                </c:pt>
                <c:pt idx="18">
                  <c:v>2.2329845365015331</c:v>
                </c:pt>
                <c:pt idx="19">
                  <c:v>1.9993748015224071</c:v>
                </c:pt>
                <c:pt idx="20">
                  <c:v>1.6775170598836127</c:v>
                </c:pt>
                <c:pt idx="21">
                  <c:v>1.5546871970395983</c:v>
                </c:pt>
                <c:pt idx="22">
                  <c:v>1.197683895557617</c:v>
                </c:pt>
                <c:pt idx="23">
                  <c:v>0.60002672740868945</c:v>
                </c:pt>
                <c:pt idx="24">
                  <c:v>-5.2171813294492608E-2</c:v>
                </c:pt>
                <c:pt idx="25">
                  <c:v>-0.69206056486612511</c:v>
                </c:pt>
                <c:pt idx="26">
                  <c:v>0.14749133989894858</c:v>
                </c:pt>
                <c:pt idx="27">
                  <c:v>0.24229965060776237</c:v>
                </c:pt>
                <c:pt idx="28">
                  <c:v>0.49741165131398191</c:v>
                </c:pt>
                <c:pt idx="29">
                  <c:v>0.88146453014658732</c:v>
                </c:pt>
                <c:pt idx="30">
                  <c:v>0.84210440357961147</c:v>
                </c:pt>
                <c:pt idx="31">
                  <c:v>0.67707654445288767</c:v>
                </c:pt>
                <c:pt idx="32">
                  <c:v>0.71065535691097637</c:v>
                </c:pt>
                <c:pt idx="33">
                  <c:v>1.4361372789642957</c:v>
                </c:pt>
                <c:pt idx="34">
                  <c:v>1.4073708256923538</c:v>
                </c:pt>
                <c:pt idx="35">
                  <c:v>0.83097819571760567</c:v>
                </c:pt>
                <c:pt idx="36">
                  <c:v>0.27435665587898939</c:v>
                </c:pt>
                <c:pt idx="37">
                  <c:v>0.6529080145352566</c:v>
                </c:pt>
                <c:pt idx="38">
                  <c:v>0.64854077270611299</c:v>
                </c:pt>
                <c:pt idx="39">
                  <c:v>0.61846343174121898</c:v>
                </c:pt>
                <c:pt idx="40">
                  <c:v>1.2334273137213785</c:v>
                </c:pt>
                <c:pt idx="41">
                  <c:v>1.4144097584171078</c:v>
                </c:pt>
                <c:pt idx="42">
                  <c:v>0.76082706117612986</c:v>
                </c:pt>
                <c:pt idx="43">
                  <c:v>1.3408200298492829</c:v>
                </c:pt>
                <c:pt idx="44">
                  <c:v>0.89936766639570465</c:v>
                </c:pt>
                <c:pt idx="45">
                  <c:v>1.1534926418076594</c:v>
                </c:pt>
                <c:pt idx="46">
                  <c:v>0.92243552714367638</c:v>
                </c:pt>
                <c:pt idx="47">
                  <c:v>1.232534665365975</c:v>
                </c:pt>
                <c:pt idx="48">
                  <c:v>0.60822002078867854</c:v>
                </c:pt>
                <c:pt idx="49">
                  <c:v>0.77787972187061882</c:v>
                </c:pt>
                <c:pt idx="50">
                  <c:v>1.0040945607542966</c:v>
                </c:pt>
                <c:pt idx="51">
                  <c:v>1.091731265745139</c:v>
                </c:pt>
                <c:pt idx="52">
                  <c:v>1.0275910231642911</c:v>
                </c:pt>
                <c:pt idx="53">
                  <c:v>1.1779795693548181</c:v>
                </c:pt>
                <c:pt idx="54">
                  <c:v>0.89475000365241897</c:v>
                </c:pt>
                <c:pt idx="55">
                  <c:v>0.82949428361922628</c:v>
                </c:pt>
                <c:pt idx="56">
                  <c:v>0.78829448922301992</c:v>
                </c:pt>
                <c:pt idx="57">
                  <c:v>0.92880202407971524</c:v>
                </c:pt>
                <c:pt idx="58">
                  <c:v>1.2499805320385491</c:v>
                </c:pt>
                <c:pt idx="59">
                  <c:v>1.3639110093210007</c:v>
                </c:pt>
                <c:pt idx="60">
                  <c:v>0.94197575548309942</c:v>
                </c:pt>
                <c:pt idx="61">
                  <c:v>0.82767973599135303</c:v>
                </c:pt>
                <c:pt idx="62">
                  <c:v>1.0418646966024596</c:v>
                </c:pt>
                <c:pt idx="63">
                  <c:v>0.85836776083117172</c:v>
                </c:pt>
                <c:pt idx="64">
                  <c:v>0.77130208473126061</c:v>
                </c:pt>
                <c:pt idx="65">
                  <c:v>0.86690279923166713</c:v>
                </c:pt>
                <c:pt idx="66">
                  <c:v>0.38474297305461391</c:v>
                </c:pt>
                <c:pt idx="67">
                  <c:v>0.70011184501659329</c:v>
                </c:pt>
                <c:pt idx="68">
                  <c:v>0.71919928753530371</c:v>
                </c:pt>
                <c:pt idx="69">
                  <c:v>1.2276714395207762</c:v>
                </c:pt>
                <c:pt idx="70">
                  <c:v>1.3530457859776419</c:v>
                </c:pt>
                <c:pt idx="71">
                  <c:v>0.74828157494384584</c:v>
                </c:pt>
                <c:pt idx="72">
                  <c:v>0.60807235751849475</c:v>
                </c:pt>
                <c:pt idx="73">
                  <c:v>0.8399688447735798</c:v>
                </c:pt>
                <c:pt idx="74">
                  <c:v>0.9654077510830632</c:v>
                </c:pt>
                <c:pt idx="75">
                  <c:v>0.97189147812308363</c:v>
                </c:pt>
                <c:pt idx="76">
                  <c:v>0.44949011255783944</c:v>
                </c:pt>
                <c:pt idx="77">
                  <c:v>0.6779656974519952</c:v>
                </c:pt>
                <c:pt idx="78">
                  <c:v>1.0486656290191547</c:v>
                </c:pt>
                <c:pt idx="79">
                  <c:v>0.99299583391456281</c:v>
                </c:pt>
                <c:pt idx="80">
                  <c:v>0.95624632397861831</c:v>
                </c:pt>
                <c:pt idx="81">
                  <c:v>1.1626753857230767</c:v>
                </c:pt>
                <c:pt idx="82">
                  <c:v>0.8642296637685547</c:v>
                </c:pt>
                <c:pt idx="83">
                  <c:v>1.2572832680643415</c:v>
                </c:pt>
                <c:pt idx="84">
                  <c:v>1.4017454344015476</c:v>
                </c:pt>
                <c:pt idx="85">
                  <c:v>1.0901762703763325</c:v>
                </c:pt>
                <c:pt idx="86">
                  <c:v>1.3082656624674911</c:v>
                </c:pt>
                <c:pt idx="87">
                  <c:v>1.5018844993547305</c:v>
                </c:pt>
                <c:pt idx="88">
                  <c:v>1.3231269489978814</c:v>
                </c:pt>
                <c:pt idx="89">
                  <c:v>1.1584531628795958</c:v>
                </c:pt>
                <c:pt idx="90">
                  <c:v>0.86557734200147252</c:v>
                </c:pt>
                <c:pt idx="91">
                  <c:v>1.0968165137032742</c:v>
                </c:pt>
                <c:pt idx="92">
                  <c:v>1.2507071685303117</c:v>
                </c:pt>
                <c:pt idx="93">
                  <c:v>1.5876132974494368</c:v>
                </c:pt>
                <c:pt idx="94">
                  <c:v>1.7690919231586832</c:v>
                </c:pt>
                <c:pt idx="95">
                  <c:v>1.2340520165391951</c:v>
                </c:pt>
                <c:pt idx="96">
                  <c:v>0.50076670703356285</c:v>
                </c:pt>
                <c:pt idx="97">
                  <c:v>0.63608680330918332</c:v>
                </c:pt>
                <c:pt idx="98">
                  <c:v>1.2164113599804978</c:v>
                </c:pt>
                <c:pt idx="99">
                  <c:v>1.5172459589098111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62976"/>
        <c:axId val="192608512"/>
      </c:lineChart>
      <c:dateAx>
        <c:axId val="192601088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606976"/>
        <c:crosses val="autoZero"/>
        <c:auto val="0"/>
        <c:lblOffset val="100"/>
        <c:baseTimeUnit val="months"/>
        <c:majorUnit val="4"/>
        <c:majorTimeUnit val="months"/>
      </c:dateAx>
      <c:valAx>
        <c:axId val="192606976"/>
        <c:scaling>
          <c:orientation val="minMax"/>
          <c:max val="19"/>
          <c:min val="9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601088"/>
        <c:crosses val="autoZero"/>
        <c:crossBetween val="midCat"/>
        <c:majorUnit val="2"/>
      </c:valAx>
      <c:valAx>
        <c:axId val="192608512"/>
        <c:scaling>
          <c:orientation val="minMax"/>
          <c:max val="2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93662976"/>
        <c:crosses val="max"/>
        <c:crossBetween val="between"/>
        <c:majorUnit val="0.5"/>
      </c:valAx>
      <c:dateAx>
        <c:axId val="193662976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92608512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1976959669945338"/>
          <c:w val="0.91103282828282828"/>
          <c:h val="0.798277464047359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1'!$Y$3</c:f>
              <c:strCache>
                <c:ptCount val="1"/>
                <c:pt idx="0">
                  <c:v>Circulante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1'!$Y$19:$Y$199</c:f>
              <c:numCache>
                <c:formatCode>0.0</c:formatCode>
                <c:ptCount val="181"/>
                <c:pt idx="0">
                  <c:v>3.3031697496690882</c:v>
                </c:pt>
                <c:pt idx="1">
                  <c:v>3.3835074545796613</c:v>
                </c:pt>
                <c:pt idx="2">
                  <c:v>3.4391653690769552</c:v>
                </c:pt>
                <c:pt idx="3">
                  <c:v>3.4295367048162806</c:v>
                </c:pt>
                <c:pt idx="4">
                  <c:v>3.4682516581075742</c:v>
                </c:pt>
                <c:pt idx="5">
                  <c:v>3.2128072494636766</c:v>
                </c:pt>
                <c:pt idx="6">
                  <c:v>3.2118967615758316</c:v>
                </c:pt>
                <c:pt idx="7">
                  <c:v>3.1994274983611106</c:v>
                </c:pt>
                <c:pt idx="8">
                  <c:v>3.1999878864811881</c:v>
                </c:pt>
                <c:pt idx="9">
                  <c:v>3.0686498974101917</c:v>
                </c:pt>
                <c:pt idx="10">
                  <c:v>3.0124808224453972</c:v>
                </c:pt>
                <c:pt idx="11">
                  <c:v>2.9393459780376587</c:v>
                </c:pt>
                <c:pt idx="12">
                  <c:v>2.8014454229977845</c:v>
                </c:pt>
                <c:pt idx="13">
                  <c:v>2.9155152784214113</c:v>
                </c:pt>
                <c:pt idx="14">
                  <c:v>2.980108317884298</c:v>
                </c:pt>
                <c:pt idx="15">
                  <c:v>2.6789505628019401</c:v>
                </c:pt>
                <c:pt idx="16">
                  <c:v>2.9981511585373219</c:v>
                </c:pt>
                <c:pt idx="17">
                  <c:v>2.9440908675994888</c:v>
                </c:pt>
                <c:pt idx="18">
                  <c:v>2.8781747711736227</c:v>
                </c:pt>
                <c:pt idx="19">
                  <c:v>2.8734466559593059</c:v>
                </c:pt>
                <c:pt idx="20">
                  <c:v>2.7175472568395662</c:v>
                </c:pt>
                <c:pt idx="21">
                  <c:v>3.1226573269835662</c:v>
                </c:pt>
                <c:pt idx="22">
                  <c:v>3.0290808479336606</c:v>
                </c:pt>
                <c:pt idx="23">
                  <c:v>2.7098157522724957</c:v>
                </c:pt>
                <c:pt idx="24">
                  <c:v>2.4970599764798118</c:v>
                </c:pt>
                <c:pt idx="25">
                  <c:v>2.1384688090737241</c:v>
                </c:pt>
                <c:pt idx="26">
                  <c:v>2.2827840858469375</c:v>
                </c:pt>
                <c:pt idx="27">
                  <c:v>2.4630493104847844</c:v>
                </c:pt>
                <c:pt idx="28">
                  <c:v>2.268516296260743</c:v>
                </c:pt>
                <c:pt idx="29">
                  <c:v>2.1979069368459214</c:v>
                </c:pt>
                <c:pt idx="30">
                  <c:v>2.3376179612674983</c:v>
                </c:pt>
                <c:pt idx="31">
                  <c:v>2.7209397080306483</c:v>
                </c:pt>
                <c:pt idx="32">
                  <c:v>2.9195648121805493</c:v>
                </c:pt>
                <c:pt idx="33">
                  <c:v>2.5469207507320091</c:v>
                </c:pt>
                <c:pt idx="34">
                  <c:v>2.4730618119578329</c:v>
                </c:pt>
                <c:pt idx="35">
                  <c:v>2.4954199744628869</c:v>
                </c:pt>
                <c:pt idx="36">
                  <c:v>2.7797410906926596</c:v>
                </c:pt>
                <c:pt idx="37">
                  <c:v>3.377249601336473</c:v>
                </c:pt>
                <c:pt idx="38">
                  <c:v>3.8515386422363203</c:v>
                </c:pt>
                <c:pt idx="39">
                  <c:v>4.1874431802529006</c:v>
                </c:pt>
                <c:pt idx="40">
                  <c:v>4.310808783956662</c:v>
                </c:pt>
                <c:pt idx="41">
                  <c:v>4.3444570720115721</c:v>
                </c:pt>
                <c:pt idx="42">
                  <c:v>4.4663943045284533</c:v>
                </c:pt>
                <c:pt idx="43">
                  <c:v>3.7878143034677656</c:v>
                </c:pt>
                <c:pt idx="44">
                  <c:v>3.6080797566965401</c:v>
                </c:pt>
                <c:pt idx="45">
                  <c:v>3.6802708964533992</c:v>
                </c:pt>
                <c:pt idx="46">
                  <c:v>3.6510744660131151</c:v>
                </c:pt>
                <c:pt idx="47">
                  <c:v>3.4241778433779362</c:v>
                </c:pt>
                <c:pt idx="48">
                  <c:v>3.2719673166094578</c:v>
                </c:pt>
                <c:pt idx="49">
                  <c:v>2.9979821274142382</c:v>
                </c:pt>
                <c:pt idx="50">
                  <c:v>2.142248692334225</c:v>
                </c:pt>
                <c:pt idx="51">
                  <c:v>1.961796592669077</c:v>
                </c:pt>
                <c:pt idx="52">
                  <c:v>1.7868313524017403</c:v>
                </c:pt>
                <c:pt idx="53">
                  <c:v>1.8273899650185359</c:v>
                </c:pt>
                <c:pt idx="54">
                  <c:v>1.8679062151294479</c:v>
                </c:pt>
                <c:pt idx="55">
                  <c:v>2.1394192627069319</c:v>
                </c:pt>
                <c:pt idx="56">
                  <c:v>2.1579929451459505</c:v>
                </c:pt>
                <c:pt idx="57">
                  <c:v>2.4383455239821323</c:v>
                </c:pt>
                <c:pt idx="58">
                  <c:v>2.7586476501977395</c:v>
                </c:pt>
                <c:pt idx="59">
                  <c:v>2.717722006283608</c:v>
                </c:pt>
                <c:pt idx="60">
                  <c:v>2.6733693641232827</c:v>
                </c:pt>
                <c:pt idx="61">
                  <c:v>2.7538871529826836</c:v>
                </c:pt>
                <c:pt idx="62">
                  <c:v>2.9290300439896422</c:v>
                </c:pt>
                <c:pt idx="63">
                  <c:v>2.9753642302855559</c:v>
                </c:pt>
                <c:pt idx="64">
                  <c:v>3.0108447178744826</c:v>
                </c:pt>
                <c:pt idx="65">
                  <c:v>2.9862752139821636</c:v>
                </c:pt>
                <c:pt idx="66">
                  <c:v>3.2749728505954492</c:v>
                </c:pt>
                <c:pt idx="67">
                  <c:v>3.2737055407694147</c:v>
                </c:pt>
                <c:pt idx="68">
                  <c:v>3.6184570544848906</c:v>
                </c:pt>
                <c:pt idx="69">
                  <c:v>3.0455845844662504</c:v>
                </c:pt>
                <c:pt idx="70">
                  <c:v>2.9673695734958128</c:v>
                </c:pt>
                <c:pt idx="71">
                  <c:v>3.06612212714683</c:v>
                </c:pt>
                <c:pt idx="72">
                  <c:v>2.9938235613165425</c:v>
                </c:pt>
                <c:pt idx="73">
                  <c:v>3.1076588863042045</c:v>
                </c:pt>
                <c:pt idx="74">
                  <c:v>3.1396678445679749</c:v>
                </c:pt>
                <c:pt idx="75">
                  <c:v>2.8651579520819395</c:v>
                </c:pt>
                <c:pt idx="76">
                  <c:v>3.1317613663531367</c:v>
                </c:pt>
                <c:pt idx="77">
                  <c:v>2.9669411335491698</c:v>
                </c:pt>
                <c:pt idx="78">
                  <c:v>2.8628964584054168</c:v>
                </c:pt>
                <c:pt idx="79">
                  <c:v>2.7381737871115992</c:v>
                </c:pt>
                <c:pt idx="80">
                  <c:v>3.0314610843228165</c:v>
                </c:pt>
                <c:pt idx="81">
                  <c:v>3.1478153330175429</c:v>
                </c:pt>
                <c:pt idx="82">
                  <c:v>2.9160652375559266</c:v>
                </c:pt>
                <c:pt idx="83">
                  <c:v>2.5213262133021344</c:v>
                </c:pt>
                <c:pt idx="84">
                  <c:v>2.7967112523580506</c:v>
                </c:pt>
                <c:pt idx="85">
                  <c:v>2.6155221573075371</c:v>
                </c:pt>
                <c:pt idx="86">
                  <c:v>2.4324611596303876</c:v>
                </c:pt>
                <c:pt idx="87">
                  <c:v>2.6006051832231369</c:v>
                </c:pt>
                <c:pt idx="88">
                  <c:v>2.1133466604262816</c:v>
                </c:pt>
                <c:pt idx="89">
                  <c:v>2.1854400017406381</c:v>
                </c:pt>
                <c:pt idx="90">
                  <c:v>2.0224960761482471</c:v>
                </c:pt>
                <c:pt idx="91">
                  <c:v>1.9798524884461466</c:v>
                </c:pt>
                <c:pt idx="92">
                  <c:v>1.5001860684838566</c:v>
                </c:pt>
                <c:pt idx="93">
                  <c:v>1.5074218116048668</c:v>
                </c:pt>
                <c:pt idx="94">
                  <c:v>1.8697332213398219</c:v>
                </c:pt>
                <c:pt idx="95">
                  <c:v>2.1137177174292625</c:v>
                </c:pt>
                <c:pt idx="96">
                  <c:v>1.7884133655867087</c:v>
                </c:pt>
                <c:pt idx="97">
                  <c:v>2.0912686663230851</c:v>
                </c:pt>
                <c:pt idx="98">
                  <c:v>2.2353675055165354</c:v>
                </c:pt>
                <c:pt idx="99">
                  <c:v>2.0970320516279219</c:v>
                </c:pt>
              </c:numCache>
            </c:numRef>
          </c:val>
        </c:ser>
        <c:ser>
          <c:idx val="1"/>
          <c:order val="1"/>
          <c:tx>
            <c:strRef>
              <c:f>'Base gráficos 1'!$Z$3</c:f>
              <c:strCache>
                <c:ptCount val="1"/>
                <c:pt idx="0">
                  <c:v>Cuentas corrientes netas de canje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1'!$Z$19:$Z$199</c:f>
              <c:numCache>
                <c:formatCode>0.0</c:formatCode>
                <c:ptCount val="181"/>
                <c:pt idx="0">
                  <c:v>8.9262124929232005</c:v>
                </c:pt>
                <c:pt idx="1">
                  <c:v>8.1326059366380612</c:v>
                </c:pt>
                <c:pt idx="2">
                  <c:v>8.104519856438392</c:v>
                </c:pt>
                <c:pt idx="3">
                  <c:v>8.7584789042243845</c:v>
                </c:pt>
                <c:pt idx="4">
                  <c:v>8.9988720710231416</c:v>
                </c:pt>
                <c:pt idx="5">
                  <c:v>7.7080526015684248</c:v>
                </c:pt>
                <c:pt idx="6">
                  <c:v>9.9683231558251002</c:v>
                </c:pt>
                <c:pt idx="7">
                  <c:v>9.7683092135676528</c:v>
                </c:pt>
                <c:pt idx="8">
                  <c:v>7.7284250028075601</c:v>
                </c:pt>
                <c:pt idx="9">
                  <c:v>9.2292068282951529</c:v>
                </c:pt>
                <c:pt idx="10">
                  <c:v>6.5400068893021315</c:v>
                </c:pt>
                <c:pt idx="11">
                  <c:v>7.9089618584312182</c:v>
                </c:pt>
                <c:pt idx="12">
                  <c:v>6.0161125764767256</c:v>
                </c:pt>
                <c:pt idx="13">
                  <c:v>6.1048464148201456</c:v>
                </c:pt>
                <c:pt idx="14">
                  <c:v>5.292339857610723</c:v>
                </c:pt>
                <c:pt idx="15">
                  <c:v>3.9841886336907435</c:v>
                </c:pt>
                <c:pt idx="16">
                  <c:v>5.1625002348349103</c:v>
                </c:pt>
                <c:pt idx="17">
                  <c:v>5.8656363998288796</c:v>
                </c:pt>
                <c:pt idx="18">
                  <c:v>2.9664563006429079</c:v>
                </c:pt>
                <c:pt idx="19">
                  <c:v>2.5304090906599326</c:v>
                </c:pt>
                <c:pt idx="20">
                  <c:v>3.2947470672383097</c:v>
                </c:pt>
                <c:pt idx="21">
                  <c:v>5.6660453993030018</c:v>
                </c:pt>
                <c:pt idx="22">
                  <c:v>5.5453390397218145</c:v>
                </c:pt>
                <c:pt idx="23">
                  <c:v>2.0157277903698398</c:v>
                </c:pt>
                <c:pt idx="24">
                  <c:v>1.2887103096824806</c:v>
                </c:pt>
                <c:pt idx="25">
                  <c:v>2.7410207939508582</c:v>
                </c:pt>
                <c:pt idx="26">
                  <c:v>5.4921448865042528</c:v>
                </c:pt>
                <c:pt idx="27">
                  <c:v>6.8407036718046195</c:v>
                </c:pt>
                <c:pt idx="28">
                  <c:v>6.2717803484855708</c:v>
                </c:pt>
                <c:pt idx="29">
                  <c:v>6.7271583522369838</c:v>
                </c:pt>
                <c:pt idx="30">
                  <c:v>9.5102660221299811</c:v>
                </c:pt>
                <c:pt idx="31">
                  <c:v>10.310354079918898</c:v>
                </c:pt>
                <c:pt idx="32">
                  <c:v>11.694936870297154</c:v>
                </c:pt>
                <c:pt idx="33">
                  <c:v>9.6606345701531247</c:v>
                </c:pt>
                <c:pt idx="34">
                  <c:v>11.490061072859536</c:v>
                </c:pt>
                <c:pt idx="35">
                  <c:v>15.139066229945049</c:v>
                </c:pt>
                <c:pt idx="36">
                  <c:v>17.136931775909527</c:v>
                </c:pt>
                <c:pt idx="37">
                  <c:v>16.217062798997652</c:v>
                </c:pt>
                <c:pt idx="38">
                  <c:v>16.228329809725153</c:v>
                </c:pt>
                <c:pt idx="39">
                  <c:v>15.274984618492702</c:v>
                </c:pt>
                <c:pt idx="40">
                  <c:v>15.732775733834464</c:v>
                </c:pt>
                <c:pt idx="41">
                  <c:v>15.555153769328776</c:v>
                </c:pt>
                <c:pt idx="42">
                  <c:v>14.246436020754684</c:v>
                </c:pt>
                <c:pt idx="43">
                  <c:v>13.516964300914182</c:v>
                </c:pt>
                <c:pt idx="44">
                  <c:v>10.728284027518013</c:v>
                </c:pt>
                <c:pt idx="45">
                  <c:v>10.667357949482341</c:v>
                </c:pt>
                <c:pt idx="46">
                  <c:v>11.084691293903788</c:v>
                </c:pt>
                <c:pt idx="47">
                  <c:v>7.2030483993644081</c:v>
                </c:pt>
                <c:pt idx="48">
                  <c:v>7.2238710660561471</c:v>
                </c:pt>
                <c:pt idx="49">
                  <c:v>9.6764197174978346</c:v>
                </c:pt>
                <c:pt idx="50">
                  <c:v>7.7748914091814614</c:v>
                </c:pt>
                <c:pt idx="51">
                  <c:v>7.9671824638267523</c:v>
                </c:pt>
                <c:pt idx="52">
                  <c:v>6.5264264703925035</c:v>
                </c:pt>
                <c:pt idx="53">
                  <c:v>7.2527802433039241</c:v>
                </c:pt>
                <c:pt idx="54">
                  <c:v>6.0236509015998321</c:v>
                </c:pt>
                <c:pt idx="55">
                  <c:v>7.2221928386311935</c:v>
                </c:pt>
                <c:pt idx="56">
                  <c:v>6.3519247482235057</c:v>
                </c:pt>
                <c:pt idx="57">
                  <c:v>8.0652469415496135</c:v>
                </c:pt>
                <c:pt idx="58">
                  <c:v>8.34956769893342</c:v>
                </c:pt>
                <c:pt idx="59">
                  <c:v>9.8948178871682764</c:v>
                </c:pt>
                <c:pt idx="60">
                  <c:v>9.0495453690729661</c:v>
                </c:pt>
                <c:pt idx="61">
                  <c:v>6.3080712391057272</c:v>
                </c:pt>
                <c:pt idx="62">
                  <c:v>6.882787882569497</c:v>
                </c:pt>
                <c:pt idx="63">
                  <c:v>7.7133760696868405</c:v>
                </c:pt>
                <c:pt idx="64">
                  <c:v>8.007081033806811</c:v>
                </c:pt>
                <c:pt idx="65">
                  <c:v>5.788435984916501</c:v>
                </c:pt>
                <c:pt idx="66">
                  <c:v>7.9588924270033816</c:v>
                </c:pt>
                <c:pt idx="67">
                  <c:v>4.9594180982337246</c:v>
                </c:pt>
                <c:pt idx="68">
                  <c:v>7.0103021651201516</c:v>
                </c:pt>
                <c:pt idx="69">
                  <c:v>4.5385092800567453</c:v>
                </c:pt>
                <c:pt idx="70">
                  <c:v>4.4419149847677071</c:v>
                </c:pt>
                <c:pt idx="71">
                  <c:v>4.5923838503867369</c:v>
                </c:pt>
                <c:pt idx="72">
                  <c:v>5.516718345456229</c:v>
                </c:pt>
                <c:pt idx="73">
                  <c:v>5.4944519623856243</c:v>
                </c:pt>
                <c:pt idx="74">
                  <c:v>5.392606462470944</c:v>
                </c:pt>
                <c:pt idx="75">
                  <c:v>4.3175264027059344</c:v>
                </c:pt>
                <c:pt idx="76">
                  <c:v>4.4123865670061599</c:v>
                </c:pt>
                <c:pt idx="77">
                  <c:v>5.5070927396242597</c:v>
                </c:pt>
                <c:pt idx="78">
                  <c:v>5.7899538588660038</c:v>
                </c:pt>
                <c:pt idx="79">
                  <c:v>7.0786175512168468</c:v>
                </c:pt>
                <c:pt idx="80">
                  <c:v>5.9122943791738596</c:v>
                </c:pt>
                <c:pt idx="81">
                  <c:v>5.988369772241775</c:v>
                </c:pt>
                <c:pt idx="82">
                  <c:v>6.1122806579716293</c:v>
                </c:pt>
                <c:pt idx="83">
                  <c:v>7.0635912616611494</c:v>
                </c:pt>
                <c:pt idx="84">
                  <c:v>5.1647165470963818</c:v>
                </c:pt>
                <c:pt idx="85">
                  <c:v>5.4072853768288915</c:v>
                </c:pt>
                <c:pt idx="86">
                  <c:v>4.9600919038599489</c:v>
                </c:pt>
                <c:pt idx="87">
                  <c:v>6.0662580291018884</c:v>
                </c:pt>
                <c:pt idx="88">
                  <c:v>4.7024584861737351</c:v>
                </c:pt>
                <c:pt idx="89">
                  <c:v>4.8749479276629843</c:v>
                </c:pt>
                <c:pt idx="90">
                  <c:v>4.5924064614630646</c:v>
                </c:pt>
                <c:pt idx="91">
                  <c:v>4.9829840262907394</c:v>
                </c:pt>
                <c:pt idx="92">
                  <c:v>5.6089542219314632</c:v>
                </c:pt>
                <c:pt idx="93">
                  <c:v>5.0377394734685739</c:v>
                </c:pt>
                <c:pt idx="94">
                  <c:v>8.4962840777331792</c:v>
                </c:pt>
                <c:pt idx="95">
                  <c:v>7.4177593026521951</c:v>
                </c:pt>
                <c:pt idx="96">
                  <c:v>7.4566137613215941</c:v>
                </c:pt>
                <c:pt idx="97">
                  <c:v>7.4641364788167888</c:v>
                </c:pt>
                <c:pt idx="98">
                  <c:v>7.8354366158826414</c:v>
                </c:pt>
                <c:pt idx="99">
                  <c:v>6.5206687778519923</c:v>
                </c:pt>
              </c:numCache>
            </c:numRef>
          </c:val>
        </c:ser>
        <c:ser>
          <c:idx val="2"/>
          <c:order val="2"/>
          <c:tx>
            <c:strRef>
              <c:f>'Base gráficos 1'!$AA$3</c:f>
              <c:strCache>
                <c:ptCount val="1"/>
                <c:pt idx="0">
                  <c:v>Depósitos y ahorros a la vista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1'!$AA$19:$AA$199</c:f>
              <c:numCache>
                <c:formatCode>0.0</c:formatCode>
                <c:ptCount val="181"/>
                <c:pt idx="0">
                  <c:v>3.79475214349719</c:v>
                </c:pt>
                <c:pt idx="1">
                  <c:v>4.2630339225105232</c:v>
                </c:pt>
                <c:pt idx="2">
                  <c:v>4.9286303553759998</c:v>
                </c:pt>
                <c:pt idx="3">
                  <c:v>5.6128381740565176</c:v>
                </c:pt>
                <c:pt idx="4">
                  <c:v>5.1190822712435295</c:v>
                </c:pt>
                <c:pt idx="5">
                  <c:v>5.3284273992497919</c:v>
                </c:pt>
                <c:pt idx="6">
                  <c:v>5.6880481030303702</c:v>
                </c:pt>
                <c:pt idx="7">
                  <c:v>6.1486467074626328</c:v>
                </c:pt>
                <c:pt idx="8">
                  <c:v>7.7998442908102543</c:v>
                </c:pt>
                <c:pt idx="9">
                  <c:v>6.4533384326757597</c:v>
                </c:pt>
                <c:pt idx="10">
                  <c:v>12.097843343370696</c:v>
                </c:pt>
                <c:pt idx="11">
                  <c:v>7.2138683051791679</c:v>
                </c:pt>
                <c:pt idx="12">
                  <c:v>7.245541061137021</c:v>
                </c:pt>
                <c:pt idx="13">
                  <c:v>7.1975925258454465</c:v>
                </c:pt>
                <c:pt idx="14">
                  <c:v>6.7609855196571029</c:v>
                </c:pt>
                <c:pt idx="15">
                  <c:v>5.6231283472987048</c:v>
                </c:pt>
                <c:pt idx="16">
                  <c:v>6.9517765123092179</c:v>
                </c:pt>
                <c:pt idx="17">
                  <c:v>6.5750996118903</c:v>
                </c:pt>
                <c:pt idx="18">
                  <c:v>3.0055102114490291</c:v>
                </c:pt>
                <c:pt idx="19">
                  <c:v>4.9163236108294139</c:v>
                </c:pt>
                <c:pt idx="20">
                  <c:v>2.3207024599276003</c:v>
                </c:pt>
                <c:pt idx="21">
                  <c:v>4.547002520974579</c:v>
                </c:pt>
                <c:pt idx="22">
                  <c:v>-1.1321176608265318</c:v>
                </c:pt>
                <c:pt idx="23">
                  <c:v>1.9679481610765817</c:v>
                </c:pt>
                <c:pt idx="24">
                  <c:v>1.5915327322618571</c:v>
                </c:pt>
                <c:pt idx="25">
                  <c:v>-1.1539067422810381</c:v>
                </c:pt>
                <c:pt idx="26">
                  <c:v>-2.421374620113447</c:v>
                </c:pt>
                <c:pt idx="27">
                  <c:v>-1.4978270123647432</c:v>
                </c:pt>
                <c:pt idx="28">
                  <c:v>0.2716843469495453</c:v>
                </c:pt>
                <c:pt idx="29">
                  <c:v>1.7804380563868951</c:v>
                </c:pt>
                <c:pt idx="30">
                  <c:v>4.7536255188285814</c:v>
                </c:pt>
                <c:pt idx="31">
                  <c:v>3.7176900831784745</c:v>
                </c:pt>
                <c:pt idx="32">
                  <c:v>6.0274886445017808</c:v>
                </c:pt>
                <c:pt idx="33">
                  <c:v>6.2986607785724589</c:v>
                </c:pt>
                <c:pt idx="34">
                  <c:v>5.8719414945345632</c:v>
                </c:pt>
                <c:pt idx="35">
                  <c:v>5.230481689150432</c:v>
                </c:pt>
                <c:pt idx="36">
                  <c:v>8.2415742876274098</c:v>
                </c:pt>
                <c:pt idx="37">
                  <c:v>12.117472852912142</c:v>
                </c:pt>
                <c:pt idx="38">
                  <c:v>13.391590321822877</c:v>
                </c:pt>
                <c:pt idx="39">
                  <c:v>12.163787799480241</c:v>
                </c:pt>
                <c:pt idx="40">
                  <c:v>12.533636836858037</c:v>
                </c:pt>
                <c:pt idx="41">
                  <c:v>12.020869924578983</c:v>
                </c:pt>
                <c:pt idx="42">
                  <c:v>11.826205374842701</c:v>
                </c:pt>
                <c:pt idx="43">
                  <c:v>11.443455167600137</c:v>
                </c:pt>
                <c:pt idx="44">
                  <c:v>12.916551466163579</c:v>
                </c:pt>
                <c:pt idx="45">
                  <c:v>10.804264350869238</c:v>
                </c:pt>
                <c:pt idx="46">
                  <c:v>9.8195156787638727</c:v>
                </c:pt>
                <c:pt idx="47">
                  <c:v>10.656595703022047</c:v>
                </c:pt>
                <c:pt idx="48">
                  <c:v>9.1345142119050582</c:v>
                </c:pt>
                <c:pt idx="49">
                  <c:v>3.3374171230902325</c:v>
                </c:pt>
                <c:pt idx="50">
                  <c:v>2.9081923588671375</c:v>
                </c:pt>
                <c:pt idx="51">
                  <c:v>3.7987135302571535</c:v>
                </c:pt>
                <c:pt idx="52">
                  <c:v>2.0210826134987299</c:v>
                </c:pt>
                <c:pt idx="53">
                  <c:v>-4.3726831305800011E-2</c:v>
                </c:pt>
                <c:pt idx="54">
                  <c:v>-0.27599321241573532</c:v>
                </c:pt>
                <c:pt idx="55">
                  <c:v>-6.3468556619238642E-2</c:v>
                </c:pt>
                <c:pt idx="56">
                  <c:v>-1.0767598793517716</c:v>
                </c:pt>
                <c:pt idx="57">
                  <c:v>-0.99423910932746717</c:v>
                </c:pt>
                <c:pt idx="58">
                  <c:v>-1.6073650810197984</c:v>
                </c:pt>
                <c:pt idx="59">
                  <c:v>-0.79228084990127845</c:v>
                </c:pt>
                <c:pt idx="60">
                  <c:v>-1.3958291631030215</c:v>
                </c:pt>
                <c:pt idx="61">
                  <c:v>1.1144683468029934</c:v>
                </c:pt>
                <c:pt idx="62">
                  <c:v>1.6497238947992419</c:v>
                </c:pt>
                <c:pt idx="63">
                  <c:v>1.385688433579735</c:v>
                </c:pt>
                <c:pt idx="64">
                  <c:v>2.0054826743870513</c:v>
                </c:pt>
                <c:pt idx="65">
                  <c:v>1.5407015023642776</c:v>
                </c:pt>
                <c:pt idx="66">
                  <c:v>1.2893298238509843</c:v>
                </c:pt>
                <c:pt idx="67">
                  <c:v>-0.51409387853859412</c:v>
                </c:pt>
                <c:pt idx="68">
                  <c:v>0.23691410896978629</c:v>
                </c:pt>
                <c:pt idx="69">
                  <c:v>0.65977065847026972</c:v>
                </c:pt>
                <c:pt idx="70">
                  <c:v>1.3114051789794336</c:v>
                </c:pt>
                <c:pt idx="71">
                  <c:v>1.1665657917386216</c:v>
                </c:pt>
                <c:pt idx="72">
                  <c:v>2.0744969585689472</c:v>
                </c:pt>
                <c:pt idx="73">
                  <c:v>2.1091036914503891</c:v>
                </c:pt>
                <c:pt idx="74">
                  <c:v>3.0161499635231475</c:v>
                </c:pt>
                <c:pt idx="75">
                  <c:v>2.2435150266726915</c:v>
                </c:pt>
                <c:pt idx="76">
                  <c:v>1.1635420295497849</c:v>
                </c:pt>
                <c:pt idx="77">
                  <c:v>4.2418621933028469</c:v>
                </c:pt>
                <c:pt idx="78">
                  <c:v>5.0273538701420222</c:v>
                </c:pt>
                <c:pt idx="79">
                  <c:v>4.9899287459477737</c:v>
                </c:pt>
                <c:pt idx="80">
                  <c:v>4.2819685153559446</c:v>
                </c:pt>
                <c:pt idx="81">
                  <c:v>2.2649186249375228</c:v>
                </c:pt>
                <c:pt idx="82">
                  <c:v>4.82439831274396</c:v>
                </c:pt>
                <c:pt idx="83">
                  <c:v>3.239981231136233</c:v>
                </c:pt>
                <c:pt idx="84">
                  <c:v>3.1763343850785604</c:v>
                </c:pt>
                <c:pt idx="85">
                  <c:v>4.5692487292144062</c:v>
                </c:pt>
                <c:pt idx="86">
                  <c:v>3.885631762021835</c:v>
                </c:pt>
                <c:pt idx="87">
                  <c:v>4.3757423608548311</c:v>
                </c:pt>
                <c:pt idx="88">
                  <c:v>5.6769535349441504</c:v>
                </c:pt>
                <c:pt idx="89">
                  <c:v>4.2959495110856345</c:v>
                </c:pt>
                <c:pt idx="90">
                  <c:v>3.3691097617517602</c:v>
                </c:pt>
                <c:pt idx="91">
                  <c:v>3.6735668081053161</c:v>
                </c:pt>
                <c:pt idx="92">
                  <c:v>3.0594716403164006</c:v>
                </c:pt>
                <c:pt idx="93">
                  <c:v>5.3170101227320936</c:v>
                </c:pt>
                <c:pt idx="94">
                  <c:v>4.8171457544985596</c:v>
                </c:pt>
                <c:pt idx="95">
                  <c:v>5.7495543235488755</c:v>
                </c:pt>
                <c:pt idx="96">
                  <c:v>4.4485470218161609</c:v>
                </c:pt>
                <c:pt idx="97">
                  <c:v>5.2729193675634081</c:v>
                </c:pt>
                <c:pt idx="98">
                  <c:v>4.3643183331180193</c:v>
                </c:pt>
                <c:pt idx="99">
                  <c:v>4.0424413712382741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93697664"/>
        <c:axId val="193699200"/>
      </c:barChart>
      <c:lineChart>
        <c:grouping val="standard"/>
        <c:varyColors val="0"/>
        <c:ser>
          <c:idx val="3"/>
          <c:order val="3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1'!$AB$19:$AB$199</c:f>
              <c:numCache>
                <c:formatCode>0.0</c:formatCode>
                <c:ptCount val="181"/>
                <c:pt idx="0">
                  <c:v>16.025190133512439</c:v>
                </c:pt>
                <c:pt idx="1">
                  <c:v>15.779147313728245</c:v>
                </c:pt>
                <c:pt idx="2">
                  <c:v>16.47218294821225</c:v>
                </c:pt>
                <c:pt idx="3">
                  <c:v>17.801901369719488</c:v>
                </c:pt>
                <c:pt idx="4">
                  <c:v>17.586725783312886</c:v>
                </c:pt>
                <c:pt idx="5">
                  <c:v>16.249031555315781</c:v>
                </c:pt>
                <c:pt idx="6">
                  <c:v>18.868918201961979</c:v>
                </c:pt>
                <c:pt idx="7">
                  <c:v>19.115991652758964</c:v>
                </c:pt>
                <c:pt idx="8">
                  <c:v>18.727878632636092</c:v>
                </c:pt>
                <c:pt idx="9">
                  <c:v>18.752099602561373</c:v>
                </c:pt>
                <c:pt idx="10">
                  <c:v>21.650331055118215</c:v>
                </c:pt>
                <c:pt idx="11">
                  <c:v>18.061476852359064</c:v>
                </c:pt>
                <c:pt idx="12">
                  <c:v>16.061506684000832</c:v>
                </c:pt>
                <c:pt idx="13">
                  <c:v>16.217839795410455</c:v>
                </c:pt>
                <c:pt idx="14">
                  <c:v>15.033092070201674</c:v>
                </c:pt>
                <c:pt idx="15">
                  <c:v>12.285822904693816</c:v>
                </c:pt>
                <c:pt idx="16">
                  <c:v>15.113311990062899</c:v>
                </c:pt>
                <c:pt idx="17">
                  <c:v>15.385926651775733</c:v>
                </c:pt>
                <c:pt idx="18">
                  <c:v>8.8510164409306924</c:v>
                </c:pt>
                <c:pt idx="19">
                  <c:v>10.319083040525356</c:v>
                </c:pt>
                <c:pt idx="20">
                  <c:v>8.3331030627406051</c:v>
                </c:pt>
                <c:pt idx="21">
                  <c:v>13.335052426914046</c:v>
                </c:pt>
                <c:pt idx="22">
                  <c:v>7.4419887655476629</c:v>
                </c:pt>
                <c:pt idx="23">
                  <c:v>6.692701957780173</c:v>
                </c:pt>
                <c:pt idx="24">
                  <c:v>5.3782830262641994</c:v>
                </c:pt>
                <c:pt idx="25">
                  <c:v>3.7255828607435575</c:v>
                </c:pt>
                <c:pt idx="26">
                  <c:v>5.3535543522377509</c:v>
                </c:pt>
                <c:pt idx="27">
                  <c:v>7.8049359983368731</c:v>
                </c:pt>
                <c:pt idx="28">
                  <c:v>8.8110209763356124</c:v>
                </c:pt>
                <c:pt idx="29">
                  <c:v>10.703597094874098</c:v>
                </c:pt>
                <c:pt idx="30">
                  <c:v>16.601509502226079</c:v>
                </c:pt>
                <c:pt idx="31">
                  <c:v>16.749977640195965</c:v>
                </c:pt>
                <c:pt idx="32">
                  <c:v>20.641990326979482</c:v>
                </c:pt>
                <c:pt idx="33">
                  <c:v>18.506216099457589</c:v>
                </c:pt>
                <c:pt idx="34">
                  <c:v>19.835064379351934</c:v>
                </c:pt>
                <c:pt idx="35">
                  <c:v>22.865893151242631</c:v>
                </c:pt>
                <c:pt idx="36">
                  <c:v>28.159177144557702</c:v>
                </c:pt>
                <c:pt idx="37">
                  <c:v>31.710836054370105</c:v>
                </c:pt>
                <c:pt idx="38">
                  <c:v>33.471458773784377</c:v>
                </c:pt>
                <c:pt idx="39">
                  <c:v>31.627133897168878</c:v>
                </c:pt>
                <c:pt idx="40">
                  <c:v>32.576339076961091</c:v>
                </c:pt>
                <c:pt idx="41">
                  <c:v>31.921341736405282</c:v>
                </c:pt>
                <c:pt idx="42">
                  <c:v>30.538173794625127</c:v>
                </c:pt>
                <c:pt idx="43">
                  <c:v>28.748233771982083</c:v>
                </c:pt>
                <c:pt idx="44">
                  <c:v>27.252915250378123</c:v>
                </c:pt>
                <c:pt idx="45">
                  <c:v>25.151893196804977</c:v>
                </c:pt>
                <c:pt idx="46">
                  <c:v>24.554469908459396</c:v>
                </c:pt>
                <c:pt idx="47">
                  <c:v>21.283821945764387</c:v>
                </c:pt>
                <c:pt idx="48">
                  <c:v>19.630352594570667</c:v>
                </c:pt>
                <c:pt idx="49">
                  <c:v>16.012539636782932</c:v>
                </c:pt>
                <c:pt idx="50">
                  <c:v>12.825332460382825</c:v>
                </c:pt>
                <c:pt idx="51">
                  <c:v>13.727692586752994</c:v>
                </c:pt>
                <c:pt idx="52">
                  <c:v>10.334340436292976</c:v>
                </c:pt>
                <c:pt idx="53">
                  <c:v>9.0364433770166528</c:v>
                </c:pt>
                <c:pt idx="54">
                  <c:v>7.6155639043135466</c:v>
                </c:pt>
                <c:pt idx="55">
                  <c:v>9.2981435447188971</c:v>
                </c:pt>
                <c:pt idx="56">
                  <c:v>7.4331578140177044</c:v>
                </c:pt>
                <c:pt idx="57">
                  <c:v>9.5087060651174955</c:v>
                </c:pt>
                <c:pt idx="58">
                  <c:v>9.5015018145568604</c:v>
                </c:pt>
                <c:pt idx="59">
                  <c:v>11.820259043550593</c:v>
                </c:pt>
                <c:pt idx="60">
                  <c:v>10.326478991137861</c:v>
                </c:pt>
                <c:pt idx="61">
                  <c:v>10.176426738891408</c:v>
                </c:pt>
                <c:pt idx="62">
                  <c:v>11.461541821358395</c:v>
                </c:pt>
                <c:pt idx="63">
                  <c:v>12.074428733552111</c:v>
                </c:pt>
                <c:pt idx="64">
                  <c:v>13.024011580566366</c:v>
                </c:pt>
                <c:pt idx="65">
                  <c:v>10.315412701262943</c:v>
                </c:pt>
                <c:pt idx="66">
                  <c:v>12.523195101449787</c:v>
                </c:pt>
                <c:pt idx="67">
                  <c:v>7.7190297604645508</c:v>
                </c:pt>
                <c:pt idx="68">
                  <c:v>10.865673328574843</c:v>
                </c:pt>
                <c:pt idx="69">
                  <c:v>8.244455609410096</c:v>
                </c:pt>
                <c:pt idx="70">
                  <c:v>8.7206897372429353</c:v>
                </c:pt>
                <c:pt idx="71">
                  <c:v>8.825071769272185</c:v>
                </c:pt>
                <c:pt idx="72">
                  <c:v>10.585038865341716</c:v>
                </c:pt>
                <c:pt idx="73">
                  <c:v>10.711214540140219</c:v>
                </c:pt>
                <c:pt idx="74">
                  <c:v>11.548424270562066</c:v>
                </c:pt>
                <c:pt idx="75">
                  <c:v>9.4261993814605631</c:v>
                </c:pt>
                <c:pt idx="76">
                  <c:v>8.7076899629090718</c:v>
                </c:pt>
                <c:pt idx="77">
                  <c:v>12.715896066476276</c:v>
                </c:pt>
                <c:pt idx="78">
                  <c:v>13.680204187413452</c:v>
                </c:pt>
                <c:pt idx="79">
                  <c:v>14.806720084276193</c:v>
                </c:pt>
                <c:pt idx="80">
                  <c:v>13.225723978852628</c:v>
                </c:pt>
                <c:pt idx="81">
                  <c:v>11.401103730196851</c:v>
                </c:pt>
                <c:pt idx="82">
                  <c:v>13.852744208271517</c:v>
                </c:pt>
                <c:pt idx="83">
                  <c:v>12.824898706099532</c:v>
                </c:pt>
                <c:pt idx="84">
                  <c:v>11.137762184532988</c:v>
                </c:pt>
                <c:pt idx="85">
                  <c:v>12.592056263350855</c:v>
                </c:pt>
                <c:pt idx="86">
                  <c:v>11.278184825512156</c:v>
                </c:pt>
                <c:pt idx="87">
                  <c:v>13.04260557317987</c:v>
                </c:pt>
                <c:pt idx="88">
                  <c:v>12.49275868154416</c:v>
                </c:pt>
                <c:pt idx="89">
                  <c:v>11.35633744048927</c:v>
                </c:pt>
                <c:pt idx="90">
                  <c:v>9.9840122993630729</c:v>
                </c:pt>
                <c:pt idx="91">
                  <c:v>10.636403322842213</c:v>
                </c:pt>
                <c:pt idx="92">
                  <c:v>10.168611930731714</c:v>
                </c:pt>
                <c:pt idx="93">
                  <c:v>11.862171407805519</c:v>
                </c:pt>
                <c:pt idx="94">
                  <c:v>15.183163053571574</c:v>
                </c:pt>
                <c:pt idx="95">
                  <c:v>15.281031343630346</c:v>
                </c:pt>
                <c:pt idx="96">
                  <c:v>13.693574148724482</c:v>
                </c:pt>
                <c:pt idx="97">
                  <c:v>14.828324512703261</c:v>
                </c:pt>
                <c:pt idx="98">
                  <c:v>14.435122454517186</c:v>
                </c:pt>
                <c:pt idx="99">
                  <c:v>12.660142200718186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97664"/>
        <c:axId val="193699200"/>
      </c:lineChart>
      <c:dateAx>
        <c:axId val="193697664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369920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93699200"/>
        <c:scaling>
          <c:orientation val="minMax"/>
          <c:max val="20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3697664"/>
        <c:crosses val="autoZero"/>
        <c:crossBetween val="between"/>
        <c:majorUnit val="4"/>
        <c:minorUnit val="0.6000000000000006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805050505050502E-2"/>
          <c:y val="0"/>
          <c:w val="0.87004646464646462"/>
          <c:h val="0.1044846666974659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3481444099716386"/>
          <c:w val="0.91972424242424256"/>
          <c:h val="0.7832326197496509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'Base gráficos 1'!$AO$3</c:f>
              <c:strCache>
                <c:ptCount val="1"/>
                <c:pt idx="0">
                  <c:v>Doc del BCCH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1'!$AO$19:$AO$199</c:f>
              <c:numCache>
                <c:formatCode>0.0</c:formatCode>
                <c:ptCount val="181"/>
                <c:pt idx="0">
                  <c:v>-2.1636498031732931</c:v>
                </c:pt>
                <c:pt idx="1">
                  <c:v>-2.2411696141348441</c:v>
                </c:pt>
                <c:pt idx="2">
                  <c:v>-2.0511557433855607</c:v>
                </c:pt>
                <c:pt idx="3">
                  <c:v>-2.0268860743965567</c:v>
                </c:pt>
                <c:pt idx="4">
                  <c:v>-1.8803574225105715</c:v>
                </c:pt>
                <c:pt idx="5">
                  <c:v>-1.9219751502369824</c:v>
                </c:pt>
                <c:pt idx="6">
                  <c:v>-1.7720977308815913</c:v>
                </c:pt>
                <c:pt idx="7">
                  <c:v>-2.060000437964173</c:v>
                </c:pt>
                <c:pt idx="8">
                  <c:v>-2.7257439912682151</c:v>
                </c:pt>
                <c:pt idx="9">
                  <c:v>-2.5389485087619477</c:v>
                </c:pt>
                <c:pt idx="10">
                  <c:v>-2.522442592527506</c:v>
                </c:pt>
                <c:pt idx="11">
                  <c:v>-2.7814924480297938</c:v>
                </c:pt>
                <c:pt idx="12">
                  <c:v>-1.8378367299993141</c:v>
                </c:pt>
                <c:pt idx="13">
                  <c:v>-1.1879443890973613</c:v>
                </c:pt>
                <c:pt idx="14">
                  <c:v>-1.1463942387968917</c:v>
                </c:pt>
                <c:pt idx="15">
                  <c:v>-1.0529638447638434</c:v>
                </c:pt>
                <c:pt idx="16">
                  <c:v>-0.55951631685018255</c:v>
                </c:pt>
                <c:pt idx="17">
                  <c:v>0.23226993206822052</c:v>
                </c:pt>
                <c:pt idx="18">
                  <c:v>1.1183936983409715</c:v>
                </c:pt>
                <c:pt idx="19">
                  <c:v>2.1496186016230778</c:v>
                </c:pt>
                <c:pt idx="20">
                  <c:v>3.2097071034076956</c:v>
                </c:pt>
                <c:pt idx="21">
                  <c:v>3.1227244938885024</c:v>
                </c:pt>
                <c:pt idx="22">
                  <c:v>2.7635065545684054</c:v>
                </c:pt>
                <c:pt idx="23">
                  <c:v>3.033974194415674</c:v>
                </c:pt>
                <c:pt idx="24">
                  <c:v>2.5217487788189481</c:v>
                </c:pt>
                <c:pt idx="25">
                  <c:v>2.3028741808373887</c:v>
                </c:pt>
                <c:pt idx="26">
                  <c:v>2.9921099009875065</c:v>
                </c:pt>
                <c:pt idx="27">
                  <c:v>3.1748828630922596</c:v>
                </c:pt>
                <c:pt idx="28">
                  <c:v>2.7702182577051286</c:v>
                </c:pt>
                <c:pt idx="29">
                  <c:v>2.5207765486369804</c:v>
                </c:pt>
                <c:pt idx="30">
                  <c:v>1.255882923380218</c:v>
                </c:pt>
                <c:pt idx="31">
                  <c:v>-0.15579820331243191</c:v>
                </c:pt>
                <c:pt idx="32">
                  <c:v>-0.46233704948976662</c:v>
                </c:pt>
                <c:pt idx="33">
                  <c:v>-0.44197761645562822</c:v>
                </c:pt>
                <c:pt idx="34">
                  <c:v>-6.839561947788371E-2</c:v>
                </c:pt>
                <c:pt idx="35">
                  <c:v>-0.13166944849537648</c:v>
                </c:pt>
                <c:pt idx="36">
                  <c:v>-0.25929411604433417</c:v>
                </c:pt>
                <c:pt idx="37">
                  <c:v>-0.11442791723009464</c:v>
                </c:pt>
                <c:pt idx="38">
                  <c:v>-0.46892224793681253</c:v>
                </c:pt>
                <c:pt idx="39">
                  <c:v>-0.26706845866521933</c:v>
                </c:pt>
                <c:pt idx="40">
                  <c:v>-0.87212345834118588</c:v>
                </c:pt>
                <c:pt idx="41">
                  <c:v>-2.0496664624206615</c:v>
                </c:pt>
                <c:pt idx="42">
                  <c:v>-2.1164345958817949</c:v>
                </c:pt>
                <c:pt idx="43">
                  <c:v>-2.00036300871799</c:v>
                </c:pt>
                <c:pt idx="44">
                  <c:v>-2.4126391069648032</c:v>
                </c:pt>
                <c:pt idx="45">
                  <c:v>-2.2760109308037353</c:v>
                </c:pt>
                <c:pt idx="46">
                  <c:v>-2.0986741801094575</c:v>
                </c:pt>
                <c:pt idx="47">
                  <c:v>-2.1210007114443701</c:v>
                </c:pt>
                <c:pt idx="48">
                  <c:v>-1.6133599762533797</c:v>
                </c:pt>
                <c:pt idx="49">
                  <c:v>-1.0674830083035272</c:v>
                </c:pt>
                <c:pt idx="50">
                  <c:v>-1.0853210578442922</c:v>
                </c:pt>
                <c:pt idx="51">
                  <c:v>-1.3609174188378179</c:v>
                </c:pt>
                <c:pt idx="52">
                  <c:v>-0.3643219642198976</c:v>
                </c:pt>
                <c:pt idx="53">
                  <c:v>0.91584405874963637</c:v>
                </c:pt>
                <c:pt idx="54">
                  <c:v>2.1488598875083142</c:v>
                </c:pt>
                <c:pt idx="55">
                  <c:v>2.8910420186574104</c:v>
                </c:pt>
                <c:pt idx="56">
                  <c:v>3.7234030984316449</c:v>
                </c:pt>
                <c:pt idx="57">
                  <c:v>4.7538969227054446</c:v>
                </c:pt>
                <c:pt idx="58">
                  <c:v>4.8573410512201756</c:v>
                </c:pt>
                <c:pt idx="59">
                  <c:v>4.7155012940924648</c:v>
                </c:pt>
                <c:pt idx="60">
                  <c:v>4.8225449590339968</c:v>
                </c:pt>
                <c:pt idx="61">
                  <c:v>4.6250963456024365</c:v>
                </c:pt>
                <c:pt idx="62">
                  <c:v>4.5693347138903091</c:v>
                </c:pt>
                <c:pt idx="63">
                  <c:v>4.5194548906804313</c:v>
                </c:pt>
                <c:pt idx="64">
                  <c:v>4.221569082779685</c:v>
                </c:pt>
                <c:pt idx="65">
                  <c:v>3.6863224597518118</c:v>
                </c:pt>
                <c:pt idx="66">
                  <c:v>2.9899322758056441</c:v>
                </c:pt>
                <c:pt idx="67">
                  <c:v>2.9127773199051856</c:v>
                </c:pt>
                <c:pt idx="68">
                  <c:v>2.0038767962612019</c:v>
                </c:pt>
                <c:pt idx="69">
                  <c:v>1.1488001585748082</c:v>
                </c:pt>
                <c:pt idx="70">
                  <c:v>1.3068630904499301</c:v>
                </c:pt>
                <c:pt idx="71">
                  <c:v>0.42711935741658846</c:v>
                </c:pt>
                <c:pt idx="72">
                  <c:v>-3.4876224275256482E-2</c:v>
                </c:pt>
                <c:pt idx="73">
                  <c:v>6.9383659770517608E-2</c:v>
                </c:pt>
                <c:pt idx="74">
                  <c:v>-0.18663356433472017</c:v>
                </c:pt>
                <c:pt idx="75">
                  <c:v>0.32128223667253525</c:v>
                </c:pt>
                <c:pt idx="76">
                  <c:v>0.62119084490121379</c:v>
                </c:pt>
                <c:pt idx="77">
                  <c:v>0.45600842811964076</c:v>
                </c:pt>
                <c:pt idx="78">
                  <c:v>0.66278259843389786</c:v>
                </c:pt>
                <c:pt idx="79">
                  <c:v>0.67107072185058392</c:v>
                </c:pt>
                <c:pt idx="80">
                  <c:v>0.83412449445877157</c:v>
                </c:pt>
                <c:pt idx="81">
                  <c:v>0.72186872264077395</c:v>
                </c:pt>
                <c:pt idx="82">
                  <c:v>0.51171317783174541</c:v>
                </c:pt>
                <c:pt idx="83">
                  <c:v>0.7709509158007104</c:v>
                </c:pt>
                <c:pt idx="84">
                  <c:v>0.54555230203598393</c:v>
                </c:pt>
                <c:pt idx="85">
                  <c:v>0.93355798344138152</c:v>
                </c:pt>
                <c:pt idx="86">
                  <c:v>1.1859362348346139</c:v>
                </c:pt>
                <c:pt idx="87">
                  <c:v>0.58433093004784875</c:v>
                </c:pt>
                <c:pt idx="88">
                  <c:v>0.6378056077126274</c:v>
                </c:pt>
                <c:pt idx="89">
                  <c:v>0.66219454554273438</c:v>
                </c:pt>
                <c:pt idx="90">
                  <c:v>0.16070394885865083</c:v>
                </c:pt>
                <c:pt idx="91">
                  <c:v>-0.10679806852459689</c:v>
                </c:pt>
                <c:pt idx="92">
                  <c:v>-0.35135918378732606</c:v>
                </c:pt>
                <c:pt idx="93">
                  <c:v>-0.1566936536678156</c:v>
                </c:pt>
                <c:pt idx="94">
                  <c:v>-0.7569221009014564</c:v>
                </c:pt>
                <c:pt idx="95">
                  <c:v>-0.63056281247654911</c:v>
                </c:pt>
                <c:pt idx="96">
                  <c:v>-0.14604739015150284</c:v>
                </c:pt>
                <c:pt idx="97">
                  <c:v>-0.50276546401480204</c:v>
                </c:pt>
                <c:pt idx="98">
                  <c:v>-0.65627607774016072</c:v>
                </c:pt>
                <c:pt idx="99">
                  <c:v>-0.69885993867398499</c:v>
                </c:pt>
              </c:numCache>
            </c:numRef>
          </c:val>
        </c:ser>
        <c:ser>
          <c:idx val="0"/>
          <c:order val="1"/>
          <c:tx>
            <c:strRef>
              <c:f>'Base gráficos 1'!$AM$3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1'!$AM$19:$AM$199</c:f>
              <c:numCache>
                <c:formatCode>0.0</c:formatCode>
                <c:ptCount val="181"/>
                <c:pt idx="0">
                  <c:v>10.509360012376868</c:v>
                </c:pt>
                <c:pt idx="1">
                  <c:v>10.715024431688025</c:v>
                </c:pt>
                <c:pt idx="2">
                  <c:v>11.186114772588295</c:v>
                </c:pt>
                <c:pt idx="3">
                  <c:v>11.297068239025812</c:v>
                </c:pt>
                <c:pt idx="4">
                  <c:v>11.680461748460816</c:v>
                </c:pt>
                <c:pt idx="5">
                  <c:v>11.757811951001532</c:v>
                </c:pt>
                <c:pt idx="6">
                  <c:v>12.546967036933735</c:v>
                </c:pt>
                <c:pt idx="7">
                  <c:v>11.227391325237106</c:v>
                </c:pt>
                <c:pt idx="8">
                  <c:v>10.434955375616713</c:v>
                </c:pt>
                <c:pt idx="9">
                  <c:v>11.444451484311678</c:v>
                </c:pt>
                <c:pt idx="10">
                  <c:v>12.939301221688895</c:v>
                </c:pt>
                <c:pt idx="11">
                  <c:v>12.131578075522485</c:v>
                </c:pt>
                <c:pt idx="12">
                  <c:v>13.20316247222468</c:v>
                </c:pt>
                <c:pt idx="13">
                  <c:v>13.383248331031403</c:v>
                </c:pt>
                <c:pt idx="14">
                  <c:v>12.912090257131537</c:v>
                </c:pt>
                <c:pt idx="15">
                  <c:v>12.91943017650051</c:v>
                </c:pt>
                <c:pt idx="16">
                  <c:v>12.024301116298723</c:v>
                </c:pt>
                <c:pt idx="17">
                  <c:v>11.476271752503827</c:v>
                </c:pt>
                <c:pt idx="18">
                  <c:v>10.227216911949482</c:v>
                </c:pt>
                <c:pt idx="19">
                  <c:v>10.360168627947235</c:v>
                </c:pt>
                <c:pt idx="20">
                  <c:v>10.657975530706807</c:v>
                </c:pt>
                <c:pt idx="21">
                  <c:v>12.441320103667115</c:v>
                </c:pt>
                <c:pt idx="22">
                  <c:v>11.450668062041546</c:v>
                </c:pt>
                <c:pt idx="23">
                  <c:v>11.561912968036319</c:v>
                </c:pt>
                <c:pt idx="24">
                  <c:v>9.142544653353653</c:v>
                </c:pt>
                <c:pt idx="25">
                  <c:v>7.9259908970225759</c:v>
                </c:pt>
                <c:pt idx="26">
                  <c:v>3.753099868803861</c:v>
                </c:pt>
                <c:pt idx="27">
                  <c:v>1.7413303254367427</c:v>
                </c:pt>
                <c:pt idx="28">
                  <c:v>1.640566835497131</c:v>
                </c:pt>
                <c:pt idx="29">
                  <c:v>1.6613815399576695</c:v>
                </c:pt>
                <c:pt idx="30">
                  <c:v>2.5037869209447905</c:v>
                </c:pt>
                <c:pt idx="31">
                  <c:v>2.1857606958905884</c:v>
                </c:pt>
                <c:pt idx="32">
                  <c:v>1.6671975461570259</c:v>
                </c:pt>
                <c:pt idx="33">
                  <c:v>-1.5496299950097472</c:v>
                </c:pt>
                <c:pt idx="34">
                  <c:v>-2.5522545964029364</c:v>
                </c:pt>
                <c:pt idx="35">
                  <c:v>-3.2656742733534778</c:v>
                </c:pt>
                <c:pt idx="36">
                  <c:v>-2.0474471903938567</c:v>
                </c:pt>
                <c:pt idx="37">
                  <c:v>-1.583127847914279</c:v>
                </c:pt>
                <c:pt idx="38">
                  <c:v>1.9714777809629687</c:v>
                </c:pt>
                <c:pt idx="39">
                  <c:v>3.6542639123014129</c:v>
                </c:pt>
                <c:pt idx="40">
                  <c:v>4.4863696537796596</c:v>
                </c:pt>
                <c:pt idx="41">
                  <c:v>3.8630241511266332</c:v>
                </c:pt>
                <c:pt idx="42">
                  <c:v>2.7106068432891042</c:v>
                </c:pt>
                <c:pt idx="43">
                  <c:v>1.7361990212637608</c:v>
                </c:pt>
                <c:pt idx="44">
                  <c:v>2.0951715127273554</c:v>
                </c:pt>
                <c:pt idx="45">
                  <c:v>3.5482104935250982</c:v>
                </c:pt>
                <c:pt idx="46">
                  <c:v>4.0905320425782383</c:v>
                </c:pt>
                <c:pt idx="47">
                  <c:v>5.5111078418639581</c:v>
                </c:pt>
                <c:pt idx="48">
                  <c:v>4.7305588758113144</c:v>
                </c:pt>
                <c:pt idx="49">
                  <c:v>3.7798098198919887</c:v>
                </c:pt>
                <c:pt idx="50">
                  <c:v>3.4922767708428872</c:v>
                </c:pt>
                <c:pt idx="51">
                  <c:v>4.1591375962681596</c:v>
                </c:pt>
                <c:pt idx="52">
                  <c:v>4.1086270481524432</c:v>
                </c:pt>
                <c:pt idx="53">
                  <c:v>5.7417380607751776</c:v>
                </c:pt>
                <c:pt idx="54">
                  <c:v>7.6225890706002026</c:v>
                </c:pt>
                <c:pt idx="55">
                  <c:v>9.9154332391972435</c:v>
                </c:pt>
                <c:pt idx="56">
                  <c:v>9.3049734547534602</c:v>
                </c:pt>
                <c:pt idx="57">
                  <c:v>11.829367102191933</c:v>
                </c:pt>
                <c:pt idx="58">
                  <c:v>11.796988839800269</c:v>
                </c:pt>
                <c:pt idx="59">
                  <c:v>10.788067671264326</c:v>
                </c:pt>
                <c:pt idx="60">
                  <c:v>11.691906497561595</c:v>
                </c:pt>
                <c:pt idx="61">
                  <c:v>11.462197805203804</c:v>
                </c:pt>
                <c:pt idx="62">
                  <c:v>12.113692238833988</c:v>
                </c:pt>
                <c:pt idx="63">
                  <c:v>12.172997229811617</c:v>
                </c:pt>
                <c:pt idx="64">
                  <c:v>12.433181180546395</c:v>
                </c:pt>
                <c:pt idx="65">
                  <c:v>10.91115930346308</c:v>
                </c:pt>
                <c:pt idx="66">
                  <c:v>10.671770851144764</c:v>
                </c:pt>
                <c:pt idx="67">
                  <c:v>8.0844915591697006</c:v>
                </c:pt>
                <c:pt idx="68">
                  <c:v>7.909206434441943</c:v>
                </c:pt>
                <c:pt idx="69">
                  <c:v>5.6498711667452524</c:v>
                </c:pt>
                <c:pt idx="70">
                  <c:v>4.9563629463444201</c:v>
                </c:pt>
                <c:pt idx="71">
                  <c:v>4.4107491749358196</c:v>
                </c:pt>
                <c:pt idx="72">
                  <c:v>4.5451197309815452</c:v>
                </c:pt>
                <c:pt idx="73">
                  <c:v>5.2429293337202241</c:v>
                </c:pt>
                <c:pt idx="74">
                  <c:v>5.5951620785285305</c:v>
                </c:pt>
                <c:pt idx="75">
                  <c:v>5.3313171464024345</c:v>
                </c:pt>
                <c:pt idx="76">
                  <c:v>5.6342996421178979</c:v>
                </c:pt>
                <c:pt idx="77">
                  <c:v>6.2650762667488751</c:v>
                </c:pt>
                <c:pt idx="78">
                  <c:v>5.7579947339816018</c:v>
                </c:pt>
                <c:pt idx="79">
                  <c:v>7.4087462608828814</c:v>
                </c:pt>
                <c:pt idx="80">
                  <c:v>7.5936134405109623</c:v>
                </c:pt>
                <c:pt idx="81">
                  <c:v>6.5456414179760403</c:v>
                </c:pt>
                <c:pt idx="82">
                  <c:v>7.4946727625426224</c:v>
                </c:pt>
                <c:pt idx="83">
                  <c:v>8.7714843743158735</c:v>
                </c:pt>
                <c:pt idx="84">
                  <c:v>7.6785525279100098</c:v>
                </c:pt>
                <c:pt idx="85">
                  <c:v>8.0809342886561843</c:v>
                </c:pt>
                <c:pt idx="86">
                  <c:v>6.6718789852632572</c:v>
                </c:pt>
                <c:pt idx="87">
                  <c:v>5.3630721372831127</c:v>
                </c:pt>
                <c:pt idx="88">
                  <c:v>3.8714111616889917</c:v>
                </c:pt>
                <c:pt idx="89">
                  <c:v>3.3666759132550399</c:v>
                </c:pt>
                <c:pt idx="90">
                  <c:v>3.9369555289430567</c:v>
                </c:pt>
                <c:pt idx="91">
                  <c:v>3.8508881912521171</c:v>
                </c:pt>
                <c:pt idx="92">
                  <c:v>3.7535762226177036</c:v>
                </c:pt>
                <c:pt idx="93">
                  <c:v>4.4670302842498701</c:v>
                </c:pt>
                <c:pt idx="94">
                  <c:v>5.3417428496012391</c:v>
                </c:pt>
                <c:pt idx="95">
                  <c:v>5.557611945066407</c:v>
                </c:pt>
                <c:pt idx="96">
                  <c:v>5.3465496798463406</c:v>
                </c:pt>
                <c:pt idx="97">
                  <c:v>4.8131510667467632</c:v>
                </c:pt>
                <c:pt idx="98">
                  <c:v>4.5644458326322059</c:v>
                </c:pt>
                <c:pt idx="99">
                  <c:v>5.1580433773259804</c:v>
                </c:pt>
              </c:numCache>
            </c:numRef>
          </c:val>
        </c:ser>
        <c:ser>
          <c:idx val="1"/>
          <c:order val="2"/>
          <c:tx>
            <c:strRef>
              <c:f>'Base gráficos 1'!$AN$3</c:f>
              <c:strCache>
                <c:ptCount val="1"/>
                <c:pt idx="0">
                  <c:v>Dep en moneda extranjera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1'!$AN$19:$AN$199</c:f>
              <c:numCache>
                <c:formatCode>0.0</c:formatCode>
                <c:ptCount val="181"/>
                <c:pt idx="0">
                  <c:v>0.63041273443006207</c:v>
                </c:pt>
                <c:pt idx="1">
                  <c:v>0.64367031857429302</c:v>
                </c:pt>
                <c:pt idx="2">
                  <c:v>0.75899590971476716</c:v>
                </c:pt>
                <c:pt idx="3">
                  <c:v>0.78550555546006873</c:v>
                </c:pt>
                <c:pt idx="4">
                  <c:v>0.74747988984436498</c:v>
                </c:pt>
                <c:pt idx="5">
                  <c:v>0.50107929222240033</c:v>
                </c:pt>
                <c:pt idx="6">
                  <c:v>0.49054046461630069</c:v>
                </c:pt>
                <c:pt idx="7">
                  <c:v>0.58997696112348885</c:v>
                </c:pt>
                <c:pt idx="8">
                  <c:v>0.57876501913431844</c:v>
                </c:pt>
                <c:pt idx="9">
                  <c:v>0.71938576750574279</c:v>
                </c:pt>
                <c:pt idx="10">
                  <c:v>0.73759510653166371</c:v>
                </c:pt>
                <c:pt idx="11">
                  <c:v>0.79352890852890789</c:v>
                </c:pt>
                <c:pt idx="12">
                  <c:v>0.88426802826965778</c:v>
                </c:pt>
                <c:pt idx="13">
                  <c:v>0.76317806138334465</c:v>
                </c:pt>
                <c:pt idx="14">
                  <c:v>0.62119316829780757</c:v>
                </c:pt>
                <c:pt idx="15">
                  <c:v>0.9265986587520878</c:v>
                </c:pt>
                <c:pt idx="16">
                  <c:v>1.3369122728532019</c:v>
                </c:pt>
                <c:pt idx="17">
                  <c:v>2.0734997989791486</c:v>
                </c:pt>
                <c:pt idx="18">
                  <c:v>2.7211800304299958</c:v>
                </c:pt>
                <c:pt idx="19">
                  <c:v>2.9617544964446409</c:v>
                </c:pt>
                <c:pt idx="20">
                  <c:v>3.1710608591091063</c:v>
                </c:pt>
                <c:pt idx="21">
                  <c:v>3.4223055643477678</c:v>
                </c:pt>
                <c:pt idx="22">
                  <c:v>3.6920170962462913</c:v>
                </c:pt>
                <c:pt idx="23">
                  <c:v>3.4060979655542223</c:v>
                </c:pt>
                <c:pt idx="24">
                  <c:v>3.0905325115513564</c:v>
                </c:pt>
                <c:pt idx="25">
                  <c:v>3.0235265608866975</c:v>
                </c:pt>
                <c:pt idx="26">
                  <c:v>3.0326995241848702</c:v>
                </c:pt>
                <c:pt idx="27">
                  <c:v>2.3444101611685526</c:v>
                </c:pt>
                <c:pt idx="28">
                  <c:v>1.2185117724163821</c:v>
                </c:pt>
                <c:pt idx="29">
                  <c:v>4.2066556716239397E-3</c:v>
                </c:pt>
                <c:pt idx="30">
                  <c:v>-0.84748467432479935</c:v>
                </c:pt>
                <c:pt idx="31">
                  <c:v>-0.82557359323032009</c:v>
                </c:pt>
                <c:pt idx="32">
                  <c:v>-1.0048958886332799</c:v>
                </c:pt>
                <c:pt idx="33">
                  <c:v>-1.4799047126223512</c:v>
                </c:pt>
                <c:pt idx="34">
                  <c:v>-1.7056586509593121</c:v>
                </c:pt>
                <c:pt idx="35">
                  <c:v>-1.4488171845627205</c:v>
                </c:pt>
                <c:pt idx="36">
                  <c:v>-1.1751109435967184</c:v>
                </c:pt>
                <c:pt idx="37">
                  <c:v>-1.1060986557276451</c:v>
                </c:pt>
                <c:pt idx="38">
                  <c:v>-1.0588040618175634</c:v>
                </c:pt>
                <c:pt idx="39">
                  <c:v>-0.62912578655346041</c:v>
                </c:pt>
                <c:pt idx="40">
                  <c:v>0.11842359351625105</c:v>
                </c:pt>
                <c:pt idx="41">
                  <c:v>0.92095679618946358</c:v>
                </c:pt>
                <c:pt idx="42">
                  <c:v>1.0168105575026705</c:v>
                </c:pt>
                <c:pt idx="43">
                  <c:v>0.69214432949168248</c:v>
                </c:pt>
                <c:pt idx="44">
                  <c:v>1.0595624219224551</c:v>
                </c:pt>
                <c:pt idx="45">
                  <c:v>1.7300519224800963</c:v>
                </c:pt>
                <c:pt idx="46">
                  <c:v>1.8275785366396187</c:v>
                </c:pt>
                <c:pt idx="47">
                  <c:v>1.7696460363123971</c:v>
                </c:pt>
                <c:pt idx="48">
                  <c:v>1.7334578287081632</c:v>
                </c:pt>
                <c:pt idx="49">
                  <c:v>1.5996383564251213</c:v>
                </c:pt>
                <c:pt idx="50">
                  <c:v>1.3180575335299267</c:v>
                </c:pt>
                <c:pt idx="51">
                  <c:v>1.0745827781966215</c:v>
                </c:pt>
                <c:pt idx="52">
                  <c:v>0.91238607441720365</c:v>
                </c:pt>
                <c:pt idx="53">
                  <c:v>0.65352232668727051</c:v>
                </c:pt>
                <c:pt idx="54">
                  <c:v>0.77266460828315808</c:v>
                </c:pt>
                <c:pt idx="55">
                  <c:v>0.88415254718019842</c:v>
                </c:pt>
                <c:pt idx="56">
                  <c:v>0.7715629832463714</c:v>
                </c:pt>
                <c:pt idx="57">
                  <c:v>0.47830869530223075</c:v>
                </c:pt>
                <c:pt idx="58">
                  <c:v>0.22290791196194989</c:v>
                </c:pt>
                <c:pt idx="59">
                  <c:v>0.16317042830686321</c:v>
                </c:pt>
                <c:pt idx="60">
                  <c:v>0.37933026752541699</c:v>
                </c:pt>
                <c:pt idx="61">
                  <c:v>0.32117901696594175</c:v>
                </c:pt>
                <c:pt idx="62">
                  <c:v>0.7286354443231311</c:v>
                </c:pt>
                <c:pt idx="63">
                  <c:v>0.90497426691319505</c:v>
                </c:pt>
                <c:pt idx="64">
                  <c:v>0.91671061746276683</c:v>
                </c:pt>
                <c:pt idx="65">
                  <c:v>0.8215777713945317</c:v>
                </c:pt>
                <c:pt idx="66">
                  <c:v>0.71444669181703824</c:v>
                </c:pt>
                <c:pt idx="67">
                  <c:v>0.50191375374658254</c:v>
                </c:pt>
                <c:pt idx="68">
                  <c:v>0.12727925076818267</c:v>
                </c:pt>
                <c:pt idx="69">
                  <c:v>8.9463801229308748E-2</c:v>
                </c:pt>
                <c:pt idx="70">
                  <c:v>0.47609283512354555</c:v>
                </c:pt>
                <c:pt idx="71">
                  <c:v>0.85496916041367588</c:v>
                </c:pt>
                <c:pt idx="72">
                  <c:v>0.57011759706823717</c:v>
                </c:pt>
                <c:pt idx="73">
                  <c:v>0.58979730792345242</c:v>
                </c:pt>
                <c:pt idx="74">
                  <c:v>0.44548033064886916</c:v>
                </c:pt>
                <c:pt idx="75">
                  <c:v>0.4859437349248496</c:v>
                </c:pt>
                <c:pt idx="76">
                  <c:v>0.6615272315713312</c:v>
                </c:pt>
                <c:pt idx="77">
                  <c:v>0.97482014153526286</c:v>
                </c:pt>
                <c:pt idx="78">
                  <c:v>1.4579909041780894</c:v>
                </c:pt>
                <c:pt idx="79">
                  <c:v>1.9146007041782751</c:v>
                </c:pt>
                <c:pt idx="80">
                  <c:v>1.9894593653693238</c:v>
                </c:pt>
                <c:pt idx="81">
                  <c:v>1.7496978704824722</c:v>
                </c:pt>
                <c:pt idx="82">
                  <c:v>1.5103339621391334</c:v>
                </c:pt>
                <c:pt idx="83">
                  <c:v>1.2770576807007721</c:v>
                </c:pt>
                <c:pt idx="84">
                  <c:v>1.3695328870403347</c:v>
                </c:pt>
                <c:pt idx="85">
                  <c:v>1.8436188791946648</c:v>
                </c:pt>
                <c:pt idx="86">
                  <c:v>1.9411899394770018</c:v>
                </c:pt>
                <c:pt idx="87">
                  <c:v>2.15327294184757</c:v>
                </c:pt>
                <c:pt idx="88">
                  <c:v>2.2860902538553507</c:v>
                </c:pt>
                <c:pt idx="89">
                  <c:v>1.9135124433079582</c:v>
                </c:pt>
                <c:pt idx="90">
                  <c:v>1.5668544678599892</c:v>
                </c:pt>
                <c:pt idx="91">
                  <c:v>1.5667422652681042</c:v>
                </c:pt>
                <c:pt idx="92">
                  <c:v>1.9591359813013265</c:v>
                </c:pt>
                <c:pt idx="93">
                  <c:v>2.0052221211855716</c:v>
                </c:pt>
                <c:pt idx="94">
                  <c:v>1.9635189861581215</c:v>
                </c:pt>
                <c:pt idx="95">
                  <c:v>2.1956089657520104</c:v>
                </c:pt>
                <c:pt idx="96">
                  <c:v>2.3949951672744656</c:v>
                </c:pt>
                <c:pt idx="97">
                  <c:v>2.0796891341270678</c:v>
                </c:pt>
                <c:pt idx="98">
                  <c:v>1.8944916692436555</c:v>
                </c:pt>
                <c:pt idx="99">
                  <c:v>1.105871428031848</c:v>
                </c:pt>
              </c:numCache>
            </c:numRef>
          </c:val>
        </c:ser>
        <c:ser>
          <c:idx val="3"/>
          <c:order val="3"/>
          <c:tx>
            <c:strRef>
              <c:f>'Base gráficos 1'!$AP$3</c:f>
              <c:strCache>
                <c:ptCount val="1"/>
                <c:pt idx="0">
                  <c:v>Bonos de Tesoreria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1'!$AP$19:$AP$199</c:f>
              <c:numCache>
                <c:formatCode>0.0</c:formatCode>
                <c:ptCount val="181"/>
                <c:pt idx="0">
                  <c:v>-2.6816564385539507E-3</c:v>
                </c:pt>
                <c:pt idx="1">
                  <c:v>-6.1932502810484198E-3</c:v>
                </c:pt>
                <c:pt idx="2">
                  <c:v>-4.6593240837625269E-2</c:v>
                </c:pt>
                <c:pt idx="3">
                  <c:v>-9.3857601336720789E-2</c:v>
                </c:pt>
                <c:pt idx="4">
                  <c:v>3.6769799826883178E-3</c:v>
                </c:pt>
                <c:pt idx="5">
                  <c:v>0.12597667472174401</c:v>
                </c:pt>
                <c:pt idx="6">
                  <c:v>0.161640690296736</c:v>
                </c:pt>
                <c:pt idx="7">
                  <c:v>0.14549235180550743</c:v>
                </c:pt>
                <c:pt idx="8">
                  <c:v>0.16836858633793222</c:v>
                </c:pt>
                <c:pt idx="9">
                  <c:v>0.15036943609546363</c:v>
                </c:pt>
                <c:pt idx="10">
                  <c:v>0.23592784300016856</c:v>
                </c:pt>
                <c:pt idx="11">
                  <c:v>0.41654191257542916</c:v>
                </c:pt>
                <c:pt idx="12">
                  <c:v>0.54720154367211882</c:v>
                </c:pt>
                <c:pt idx="13">
                  <c:v>0.382680974978855</c:v>
                </c:pt>
                <c:pt idx="14">
                  <c:v>0.45024936231146562</c:v>
                </c:pt>
                <c:pt idx="15">
                  <c:v>0.61636327215438724</c:v>
                </c:pt>
                <c:pt idx="16">
                  <c:v>0.71511539082882125</c:v>
                </c:pt>
                <c:pt idx="17">
                  <c:v>0.71702724481455637</c:v>
                </c:pt>
                <c:pt idx="18">
                  <c:v>0.74956993644425907</c:v>
                </c:pt>
                <c:pt idx="19">
                  <c:v>0.94775462170981828</c:v>
                </c:pt>
                <c:pt idx="20">
                  <c:v>1.1105236143892945</c:v>
                </c:pt>
                <c:pt idx="21">
                  <c:v>1.3256830898987972</c:v>
                </c:pt>
                <c:pt idx="22">
                  <c:v>1.4452148832848226</c:v>
                </c:pt>
                <c:pt idx="23">
                  <c:v>1.3606926838828068</c:v>
                </c:pt>
                <c:pt idx="24">
                  <c:v>1.2588269793171951</c:v>
                </c:pt>
                <c:pt idx="25">
                  <c:v>1.5059685610131281</c:v>
                </c:pt>
                <c:pt idx="26">
                  <c:v>1.5243367524635278</c:v>
                </c:pt>
                <c:pt idx="27">
                  <c:v>1.432652226533712</c:v>
                </c:pt>
                <c:pt idx="28">
                  <c:v>1.3140714093403225</c:v>
                </c:pt>
                <c:pt idx="29">
                  <c:v>1.2653372809909889</c:v>
                </c:pt>
                <c:pt idx="30">
                  <c:v>1.3411960532550335</c:v>
                </c:pt>
                <c:pt idx="31">
                  <c:v>1.3025019429520321</c:v>
                </c:pt>
                <c:pt idx="32">
                  <c:v>1.2577124992626676</c:v>
                </c:pt>
                <c:pt idx="33">
                  <c:v>1.2267039764155674</c:v>
                </c:pt>
                <c:pt idx="34">
                  <c:v>1.2616589940811485</c:v>
                </c:pt>
                <c:pt idx="35">
                  <c:v>1.2640040429999329</c:v>
                </c:pt>
                <c:pt idx="36">
                  <c:v>1.3375671082462117</c:v>
                </c:pt>
                <c:pt idx="37">
                  <c:v>1.357340090678727</c:v>
                </c:pt>
                <c:pt idx="38">
                  <c:v>1.6401790854151663</c:v>
                </c:pt>
                <c:pt idx="39">
                  <c:v>1.8685433597282286</c:v>
                </c:pt>
                <c:pt idx="40">
                  <c:v>2.0913746210561341</c:v>
                </c:pt>
                <c:pt idx="41">
                  <c:v>2.2659745424696807</c:v>
                </c:pt>
                <c:pt idx="42">
                  <c:v>2.3422895437266762</c:v>
                </c:pt>
                <c:pt idx="43">
                  <c:v>2.2815213533519918</c:v>
                </c:pt>
                <c:pt idx="44">
                  <c:v>2.2940185437749987</c:v>
                </c:pt>
                <c:pt idx="45">
                  <c:v>2.4008480555513585</c:v>
                </c:pt>
                <c:pt idx="46">
                  <c:v>2.6457312862909022</c:v>
                </c:pt>
                <c:pt idx="47">
                  <c:v>3.0026630316724927</c:v>
                </c:pt>
                <c:pt idx="48">
                  <c:v>3.8858933926847214</c:v>
                </c:pt>
                <c:pt idx="49">
                  <c:v>4.0013051798191102</c:v>
                </c:pt>
                <c:pt idx="50">
                  <c:v>4.0305217902599457</c:v>
                </c:pt>
                <c:pt idx="51">
                  <c:v>3.9192743834257064</c:v>
                </c:pt>
                <c:pt idx="52">
                  <c:v>3.739943252574025</c:v>
                </c:pt>
                <c:pt idx="53">
                  <c:v>3.5912214586566176</c:v>
                </c:pt>
                <c:pt idx="54">
                  <c:v>3.7371332678526596</c:v>
                </c:pt>
                <c:pt idx="55">
                  <c:v>4.1977502994817888</c:v>
                </c:pt>
                <c:pt idx="56">
                  <c:v>4.3629467072367065</c:v>
                </c:pt>
                <c:pt idx="57">
                  <c:v>4.5376546025272981</c:v>
                </c:pt>
                <c:pt idx="58">
                  <c:v>4.0733565828682368</c:v>
                </c:pt>
                <c:pt idx="59">
                  <c:v>3.7799081158158478</c:v>
                </c:pt>
                <c:pt idx="60">
                  <c:v>3.0006000968684292</c:v>
                </c:pt>
                <c:pt idx="61">
                  <c:v>2.6383978625202693</c:v>
                </c:pt>
                <c:pt idx="62">
                  <c:v>2.3599577372295126</c:v>
                </c:pt>
                <c:pt idx="63">
                  <c:v>2.211701310998468</c:v>
                </c:pt>
                <c:pt idx="64">
                  <c:v>2.0789087345319421</c:v>
                </c:pt>
                <c:pt idx="65">
                  <c:v>1.9700743562506853</c:v>
                </c:pt>
                <c:pt idx="66">
                  <c:v>1.7238799751526437</c:v>
                </c:pt>
                <c:pt idx="67">
                  <c:v>1.3173416966968501</c:v>
                </c:pt>
                <c:pt idx="68">
                  <c:v>1.0567443743215137</c:v>
                </c:pt>
                <c:pt idx="69">
                  <c:v>0.75372588857641909</c:v>
                </c:pt>
                <c:pt idx="70">
                  <c:v>0.73685206702383199</c:v>
                </c:pt>
                <c:pt idx="71">
                  <c:v>0.63882683483147018</c:v>
                </c:pt>
                <c:pt idx="72">
                  <c:v>0.99137110773626314</c:v>
                </c:pt>
                <c:pt idx="73">
                  <c:v>1.0875276891157257</c:v>
                </c:pt>
                <c:pt idx="74">
                  <c:v>1.1041635872217761</c:v>
                </c:pt>
                <c:pt idx="75">
                  <c:v>1.2637753411978943</c:v>
                </c:pt>
                <c:pt idx="76">
                  <c:v>1.5808293634819333</c:v>
                </c:pt>
                <c:pt idx="77">
                  <c:v>1.8376387897502025</c:v>
                </c:pt>
                <c:pt idx="78">
                  <c:v>2.0085991949507052</c:v>
                </c:pt>
                <c:pt idx="79">
                  <c:v>2.2725653495664679</c:v>
                </c:pt>
                <c:pt idx="80">
                  <c:v>2.3681800597596236</c:v>
                </c:pt>
                <c:pt idx="81">
                  <c:v>2.5138679858943567</c:v>
                </c:pt>
                <c:pt idx="82">
                  <c:v>2.3392843278263866</c:v>
                </c:pt>
                <c:pt idx="83">
                  <c:v>2.221319387159467</c:v>
                </c:pt>
                <c:pt idx="84">
                  <c:v>1.4764904371823879</c:v>
                </c:pt>
                <c:pt idx="85">
                  <c:v>1.6312090115612394</c:v>
                </c:pt>
                <c:pt idx="86">
                  <c:v>1.5109184027087275</c:v>
                </c:pt>
                <c:pt idx="87">
                  <c:v>1.2644929383427594</c:v>
                </c:pt>
                <c:pt idx="88">
                  <c:v>1.1659122342995392</c:v>
                </c:pt>
                <c:pt idx="89">
                  <c:v>1.210032463236532</c:v>
                </c:pt>
                <c:pt idx="90">
                  <c:v>1.1732725706340266</c:v>
                </c:pt>
                <c:pt idx="91">
                  <c:v>1.0146825755903031</c:v>
                </c:pt>
                <c:pt idx="92">
                  <c:v>1.1184344071872674</c:v>
                </c:pt>
                <c:pt idx="93">
                  <c:v>0.99391752863154448</c:v>
                </c:pt>
                <c:pt idx="94">
                  <c:v>1.2698777115458706</c:v>
                </c:pt>
                <c:pt idx="95">
                  <c:v>1.6054258966261692</c:v>
                </c:pt>
                <c:pt idx="96">
                  <c:v>1.7675446736572529</c:v>
                </c:pt>
                <c:pt idx="97">
                  <c:v>1.8658787288736602</c:v>
                </c:pt>
                <c:pt idx="98">
                  <c:v>1.909237564203365</c:v>
                </c:pt>
                <c:pt idx="99">
                  <c:v>1.9814984970751486</c:v>
                </c:pt>
              </c:numCache>
            </c:numRef>
          </c:val>
        </c:ser>
        <c:ser>
          <c:idx val="4"/>
          <c:order val="4"/>
          <c:tx>
            <c:strRef>
              <c:f>'Base gráficos 1'!$AQ$3</c:f>
              <c:strCache>
                <c:ptCount val="1"/>
                <c:pt idx="0">
                  <c:v>Letras de crédito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1'!$AQ$19:$AQ$199</c:f>
              <c:numCache>
                <c:formatCode>0.0</c:formatCode>
                <c:ptCount val="181"/>
                <c:pt idx="0">
                  <c:v>0.16954600931703698</c:v>
                </c:pt>
                <c:pt idx="1">
                  <c:v>0.16410402402160007</c:v>
                </c:pt>
                <c:pt idx="2">
                  <c:v>9.18955278642202E-2</c:v>
                </c:pt>
                <c:pt idx="3">
                  <c:v>-0.33952186882111224</c:v>
                </c:pt>
                <c:pt idx="4">
                  <c:v>-0.2005792580556367</c:v>
                </c:pt>
                <c:pt idx="5">
                  <c:v>-0.33996671596716022</c:v>
                </c:pt>
                <c:pt idx="6">
                  <c:v>-0.39414937933322824</c:v>
                </c:pt>
                <c:pt idx="7">
                  <c:v>-0.22027310007710119</c:v>
                </c:pt>
                <c:pt idx="8">
                  <c:v>-0.24140496893358515</c:v>
                </c:pt>
                <c:pt idx="9">
                  <c:v>-0.31883682809543179</c:v>
                </c:pt>
                <c:pt idx="10">
                  <c:v>-0.43216496647266189</c:v>
                </c:pt>
                <c:pt idx="11">
                  <c:v>-0.50973979831482141</c:v>
                </c:pt>
                <c:pt idx="12">
                  <c:v>-0.33845831008525973</c:v>
                </c:pt>
                <c:pt idx="13">
                  <c:v>-0.42752652021772714</c:v>
                </c:pt>
                <c:pt idx="14">
                  <c:v>-0.4816676807485531</c:v>
                </c:pt>
                <c:pt idx="15">
                  <c:v>4.9840655747658974E-2</c:v>
                </c:pt>
                <c:pt idx="16">
                  <c:v>-0.29508707217747321</c:v>
                </c:pt>
                <c:pt idx="17">
                  <c:v>-0.18814340371851046</c:v>
                </c:pt>
                <c:pt idx="18">
                  <c:v>-0.13398792852149471</c:v>
                </c:pt>
                <c:pt idx="19">
                  <c:v>-0.1975127903272558</c:v>
                </c:pt>
                <c:pt idx="20">
                  <c:v>-0.34411482860334347</c:v>
                </c:pt>
                <c:pt idx="21">
                  <c:v>-0.29394880170353255</c:v>
                </c:pt>
                <c:pt idx="22">
                  <c:v>-0.3029195878017592</c:v>
                </c:pt>
                <c:pt idx="23">
                  <c:v>-0.4338722116361326</c:v>
                </c:pt>
                <c:pt idx="24">
                  <c:v>-0.60893938873581033</c:v>
                </c:pt>
                <c:pt idx="25">
                  <c:v>-0.48557114861874984</c:v>
                </c:pt>
                <c:pt idx="26">
                  <c:v>-0.63018663370614614</c:v>
                </c:pt>
                <c:pt idx="27">
                  <c:v>-0.7747820282466189</c:v>
                </c:pt>
                <c:pt idx="28">
                  <c:v>-0.65501327849187674</c:v>
                </c:pt>
                <c:pt idx="29">
                  <c:v>-0.8014916306110903</c:v>
                </c:pt>
                <c:pt idx="30">
                  <c:v>-0.814341444013719</c:v>
                </c:pt>
                <c:pt idx="31">
                  <c:v>-0.84283086904261939</c:v>
                </c:pt>
                <c:pt idx="32">
                  <c:v>-0.82699227275408427</c:v>
                </c:pt>
                <c:pt idx="33">
                  <c:v>-0.85733285236334111</c:v>
                </c:pt>
                <c:pt idx="34">
                  <c:v>-1.0891830840934429</c:v>
                </c:pt>
                <c:pt idx="35">
                  <c:v>-0.96497162081465115</c:v>
                </c:pt>
                <c:pt idx="36">
                  <c:v>-0.96701719810229447</c:v>
                </c:pt>
                <c:pt idx="37">
                  <c:v>-1.0701907889503768</c:v>
                </c:pt>
                <c:pt idx="38">
                  <c:v>-0.76899053532182482</c:v>
                </c:pt>
                <c:pt idx="39">
                  <c:v>-0.87256400927896194</c:v>
                </c:pt>
                <c:pt idx="40">
                  <c:v>-0.82419563856840061</c:v>
                </c:pt>
                <c:pt idx="41">
                  <c:v>-0.6530862342046545</c:v>
                </c:pt>
                <c:pt idx="42">
                  <c:v>-0.64965148844201781</c:v>
                </c:pt>
                <c:pt idx="43">
                  <c:v>-0.61029395613606141</c:v>
                </c:pt>
                <c:pt idx="44">
                  <c:v>-0.53339140201483071</c:v>
                </c:pt>
                <c:pt idx="45">
                  <c:v>-0.56304565388965255</c:v>
                </c:pt>
                <c:pt idx="46">
                  <c:v>-0.37513149297236725</c:v>
                </c:pt>
                <c:pt idx="47">
                  <c:v>-0.44939377813739501</c:v>
                </c:pt>
                <c:pt idx="48">
                  <c:v>-0.55158578068721908</c:v>
                </c:pt>
                <c:pt idx="49">
                  <c:v>-0.50360453957855833</c:v>
                </c:pt>
                <c:pt idx="50">
                  <c:v>-0.48984209243729399</c:v>
                </c:pt>
                <c:pt idx="51">
                  <c:v>-0.40499683751447396</c:v>
                </c:pt>
                <c:pt idx="52">
                  <c:v>-0.64773195673935657</c:v>
                </c:pt>
                <c:pt idx="53">
                  <c:v>-0.8429286145848276</c:v>
                </c:pt>
                <c:pt idx="54">
                  <c:v>-0.69899885041776921</c:v>
                </c:pt>
                <c:pt idx="55">
                  <c:v>-0.66558923667458925</c:v>
                </c:pt>
                <c:pt idx="56">
                  <c:v>-0.57636135464492877</c:v>
                </c:pt>
                <c:pt idx="57">
                  <c:v>-0.67416092077375023</c:v>
                </c:pt>
                <c:pt idx="58">
                  <c:v>-0.58508039700449022</c:v>
                </c:pt>
                <c:pt idx="59">
                  <c:v>-0.49664611353476984</c:v>
                </c:pt>
                <c:pt idx="60">
                  <c:v>1.0523526132644753E-2</c:v>
                </c:pt>
                <c:pt idx="61">
                  <c:v>0.10652658530928343</c:v>
                </c:pt>
                <c:pt idx="62">
                  <c:v>-0.2772159752466673</c:v>
                </c:pt>
                <c:pt idx="63">
                  <c:v>-0.27491738429569768</c:v>
                </c:pt>
                <c:pt idx="64">
                  <c:v>-0.14148056456437541</c:v>
                </c:pt>
                <c:pt idx="65">
                  <c:v>-0.14755002226639077</c:v>
                </c:pt>
                <c:pt idx="66">
                  <c:v>-0.30110373770889226</c:v>
                </c:pt>
                <c:pt idx="67">
                  <c:v>-0.31567841474210728</c:v>
                </c:pt>
                <c:pt idx="68">
                  <c:v>-0.45093745975086941</c:v>
                </c:pt>
                <c:pt idx="69">
                  <c:v>-0.45804404344525035</c:v>
                </c:pt>
                <c:pt idx="70">
                  <c:v>-0.60930279020615019</c:v>
                </c:pt>
                <c:pt idx="71">
                  <c:v>-0.52442514367603721</c:v>
                </c:pt>
                <c:pt idx="72">
                  <c:v>-0.73432280743762601</c:v>
                </c:pt>
                <c:pt idx="73">
                  <c:v>-0.83781584734768766</c:v>
                </c:pt>
                <c:pt idx="74">
                  <c:v>-0.58820038742298708</c:v>
                </c:pt>
                <c:pt idx="75">
                  <c:v>-0.62764098888556297</c:v>
                </c:pt>
                <c:pt idx="76">
                  <c:v>-0.5180879328561504</c:v>
                </c:pt>
                <c:pt idx="77">
                  <c:v>-0.53647431554470493</c:v>
                </c:pt>
                <c:pt idx="78">
                  <c:v>-0.58146859873637669</c:v>
                </c:pt>
                <c:pt idx="79">
                  <c:v>-0.58567381831850474</c:v>
                </c:pt>
                <c:pt idx="80">
                  <c:v>-0.53998076338874934</c:v>
                </c:pt>
                <c:pt idx="81">
                  <c:v>-0.39597418482956448</c:v>
                </c:pt>
                <c:pt idx="82">
                  <c:v>-0.2773480611303285</c:v>
                </c:pt>
                <c:pt idx="83">
                  <c:v>-0.40676145782694428</c:v>
                </c:pt>
                <c:pt idx="84">
                  <c:v>-0.46351728675010717</c:v>
                </c:pt>
                <c:pt idx="85">
                  <c:v>-0.42563510675225102</c:v>
                </c:pt>
                <c:pt idx="86">
                  <c:v>-0.49486620333507647</c:v>
                </c:pt>
                <c:pt idx="87">
                  <c:v>-0.35350241271155775</c:v>
                </c:pt>
                <c:pt idx="88">
                  <c:v>-0.12469763154950046</c:v>
                </c:pt>
                <c:pt idx="89">
                  <c:v>0.12857234279808102</c:v>
                </c:pt>
                <c:pt idx="90">
                  <c:v>-4.8241597623357897E-2</c:v>
                </c:pt>
                <c:pt idx="91">
                  <c:v>-7.3041940993671006E-2</c:v>
                </c:pt>
                <c:pt idx="92">
                  <c:v>-2.5722401796862707E-2</c:v>
                </c:pt>
                <c:pt idx="93">
                  <c:v>-7.8382058185428843E-2</c:v>
                </c:pt>
                <c:pt idx="94">
                  <c:v>-0.14582170374840084</c:v>
                </c:pt>
                <c:pt idx="95">
                  <c:v>0.10243295459115505</c:v>
                </c:pt>
                <c:pt idx="96">
                  <c:v>0.13118989661823932</c:v>
                </c:pt>
                <c:pt idx="97">
                  <c:v>-4.9827226140281067E-2</c:v>
                </c:pt>
                <c:pt idx="98">
                  <c:v>-4.2268449512039959E-2</c:v>
                </c:pt>
                <c:pt idx="99">
                  <c:v>-0.14970156221242245</c:v>
                </c:pt>
              </c:numCache>
            </c:numRef>
          </c:val>
        </c:ser>
        <c:ser>
          <c:idx val="5"/>
          <c:order val="5"/>
          <c:tx>
            <c:strRef>
              <c:f>'Base gráficos 1'!$AR$3</c:f>
              <c:strCache>
                <c:ptCount val="1"/>
                <c:pt idx="0">
                  <c:v>Efectos de comercio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1'!$AR$19:$AR$199</c:f>
              <c:numCache>
                <c:formatCode>0.0</c:formatCode>
                <c:ptCount val="181"/>
                <c:pt idx="0">
                  <c:v>1.4267787461537158E-2</c:v>
                </c:pt>
                <c:pt idx="1">
                  <c:v>9.2214417168100735E-3</c:v>
                </c:pt>
                <c:pt idx="2">
                  <c:v>2.6600443000992031E-2</c:v>
                </c:pt>
                <c:pt idx="3">
                  <c:v>7.0148867929043027E-2</c:v>
                </c:pt>
                <c:pt idx="4">
                  <c:v>9.7289547632852261E-2</c:v>
                </c:pt>
                <c:pt idx="5">
                  <c:v>0.10891302748288879</c:v>
                </c:pt>
                <c:pt idx="6">
                  <c:v>8.5900102307800819E-2</c:v>
                </c:pt>
                <c:pt idx="7">
                  <c:v>5.6183612884121506E-2</c:v>
                </c:pt>
                <c:pt idx="8">
                  <c:v>4.2259844379640372E-2</c:v>
                </c:pt>
                <c:pt idx="9">
                  <c:v>3.5780967493741093E-2</c:v>
                </c:pt>
                <c:pt idx="10">
                  <c:v>5.9702314853954982E-2</c:v>
                </c:pt>
                <c:pt idx="11">
                  <c:v>3.9183363589103216E-2</c:v>
                </c:pt>
                <c:pt idx="12">
                  <c:v>1.1715805753775855E-2</c:v>
                </c:pt>
                <c:pt idx="13">
                  <c:v>8.9933744763785167E-3</c:v>
                </c:pt>
                <c:pt idx="14">
                  <c:v>-5.8403928457883671E-3</c:v>
                </c:pt>
                <c:pt idx="15">
                  <c:v>4.3604992935395949E-3</c:v>
                </c:pt>
                <c:pt idx="16">
                  <c:v>3.4839104885003941E-2</c:v>
                </c:pt>
                <c:pt idx="17">
                  <c:v>4.510711786859057E-2</c:v>
                </c:pt>
                <c:pt idx="18">
                  <c:v>4.3705994160730718E-2</c:v>
                </c:pt>
                <c:pt idx="19">
                  <c:v>5.4778660551680895E-2</c:v>
                </c:pt>
                <c:pt idx="20">
                  <c:v>8.4540418609475532E-2</c:v>
                </c:pt>
                <c:pt idx="21">
                  <c:v>9.9614669376089302E-2</c:v>
                </c:pt>
                <c:pt idx="22">
                  <c:v>0.11062901586594594</c:v>
                </c:pt>
                <c:pt idx="23">
                  <c:v>0.15368950643627946</c:v>
                </c:pt>
                <c:pt idx="24">
                  <c:v>0.17396381235684638</c:v>
                </c:pt>
                <c:pt idx="25">
                  <c:v>0.20966348483890682</c:v>
                </c:pt>
                <c:pt idx="26">
                  <c:v>0.25348874358094747</c:v>
                </c:pt>
                <c:pt idx="27">
                  <c:v>0.26533454918206734</c:v>
                </c:pt>
                <c:pt idx="28">
                  <c:v>0.25811214100355329</c:v>
                </c:pt>
                <c:pt idx="29">
                  <c:v>0.22864410826941906</c:v>
                </c:pt>
                <c:pt idx="30">
                  <c:v>0.23212536488241511</c:v>
                </c:pt>
                <c:pt idx="31">
                  <c:v>0.21469016552503156</c:v>
                </c:pt>
                <c:pt idx="32">
                  <c:v>0.17625199079808876</c:v>
                </c:pt>
                <c:pt idx="33">
                  <c:v>0.14578922681000489</c:v>
                </c:pt>
                <c:pt idx="34">
                  <c:v>5.3412632602293293E-2</c:v>
                </c:pt>
                <c:pt idx="35">
                  <c:v>-7.3653305956965578E-3</c:v>
                </c:pt>
                <c:pt idx="36">
                  <c:v>-6.016894987018166E-3</c:v>
                </c:pt>
                <c:pt idx="37">
                  <c:v>-5.8179834778359786E-2</c:v>
                </c:pt>
                <c:pt idx="38">
                  <c:v>-0.10953949131724727</c:v>
                </c:pt>
                <c:pt idx="39">
                  <c:v>-0.13172101815901752</c:v>
                </c:pt>
                <c:pt idx="40">
                  <c:v>-0.15657972187904973</c:v>
                </c:pt>
                <c:pt idx="41">
                  <c:v>-0.16301143392256373</c:v>
                </c:pt>
                <c:pt idx="42">
                  <c:v>-0.22979293155089375</c:v>
                </c:pt>
                <c:pt idx="43">
                  <c:v>-0.29769027032588696</c:v>
                </c:pt>
                <c:pt idx="44">
                  <c:v>-0.30291222078323954</c:v>
                </c:pt>
                <c:pt idx="45">
                  <c:v>-0.29826076545847424</c:v>
                </c:pt>
                <c:pt idx="46">
                  <c:v>-0.22568133054668651</c:v>
                </c:pt>
                <c:pt idx="47">
                  <c:v>-0.1971126162418497</c:v>
                </c:pt>
                <c:pt idx="48">
                  <c:v>-0.21358311260424689</c:v>
                </c:pt>
                <c:pt idx="49">
                  <c:v>-0.19385092625847319</c:v>
                </c:pt>
                <c:pt idx="50">
                  <c:v>-0.17773823071093056</c:v>
                </c:pt>
                <c:pt idx="51">
                  <c:v>-0.20023555825872327</c:v>
                </c:pt>
                <c:pt idx="52">
                  <c:v>-0.21536542332663791</c:v>
                </c:pt>
                <c:pt idx="53">
                  <c:v>-0.17984360669561553</c:v>
                </c:pt>
                <c:pt idx="54">
                  <c:v>-0.11198516554424567</c:v>
                </c:pt>
                <c:pt idx="55">
                  <c:v>-6.1397937607682751E-2</c:v>
                </c:pt>
                <c:pt idx="56">
                  <c:v>-3.5560408107338029E-2</c:v>
                </c:pt>
                <c:pt idx="57">
                  <c:v>-3.1336356075443349E-2</c:v>
                </c:pt>
                <c:pt idx="58">
                  <c:v>-5.3294870791661467E-2</c:v>
                </c:pt>
                <c:pt idx="59">
                  <c:v>-5.1184640058236766E-2</c:v>
                </c:pt>
                <c:pt idx="60">
                  <c:v>-3.3223185773134968E-2</c:v>
                </c:pt>
                <c:pt idx="61">
                  <c:v>-1.4439231119047222E-2</c:v>
                </c:pt>
                <c:pt idx="62">
                  <c:v>-2.2059693141666892E-2</c:v>
                </c:pt>
                <c:pt idx="63">
                  <c:v>-2.2261576404218015E-2</c:v>
                </c:pt>
                <c:pt idx="64">
                  <c:v>-5.851972078780826E-3</c:v>
                </c:pt>
                <c:pt idx="65">
                  <c:v>-3.2292445428064129E-2</c:v>
                </c:pt>
                <c:pt idx="66">
                  <c:v>-8.4518130331197081E-2</c:v>
                </c:pt>
                <c:pt idx="67">
                  <c:v>-0.1146057825867533</c:v>
                </c:pt>
                <c:pt idx="68">
                  <c:v>-0.1231886446852748</c:v>
                </c:pt>
                <c:pt idx="69">
                  <c:v>-0.11019653144152641</c:v>
                </c:pt>
                <c:pt idx="70">
                  <c:v>-8.0551183572466337E-2</c:v>
                </c:pt>
                <c:pt idx="71">
                  <c:v>-5.781735599569731E-2</c:v>
                </c:pt>
                <c:pt idx="72">
                  <c:v>-4.3931966651719029E-2</c:v>
                </c:pt>
                <c:pt idx="73">
                  <c:v>-5.230334841436448E-2</c:v>
                </c:pt>
                <c:pt idx="74">
                  <c:v>-5.5803986985110042E-2</c:v>
                </c:pt>
                <c:pt idx="75">
                  <c:v>-4.3288768472206855E-2</c:v>
                </c:pt>
                <c:pt idx="76">
                  <c:v>-3.7618954754458415E-2</c:v>
                </c:pt>
                <c:pt idx="77">
                  <c:v>-3.7641531125052786E-2</c:v>
                </c:pt>
                <c:pt idx="78">
                  <c:v>-3.1942789285557938E-2</c:v>
                </c:pt>
                <c:pt idx="79">
                  <c:v>-2.3649048201806983E-2</c:v>
                </c:pt>
                <c:pt idx="80">
                  <c:v>-2.2130091677829193E-2</c:v>
                </c:pt>
                <c:pt idx="81">
                  <c:v>-2.0030906798298498E-2</c:v>
                </c:pt>
                <c:pt idx="82">
                  <c:v>-2.3893512227617267E-2</c:v>
                </c:pt>
                <c:pt idx="83">
                  <c:v>-2.7102090108603264E-2</c:v>
                </c:pt>
                <c:pt idx="84">
                  <c:v>-2.9256689137295958E-2</c:v>
                </c:pt>
                <c:pt idx="85">
                  <c:v>-3.6361010961754085E-2</c:v>
                </c:pt>
                <c:pt idx="86">
                  <c:v>-3.32877563346047E-2</c:v>
                </c:pt>
                <c:pt idx="87">
                  <c:v>-2.4256223565923312E-2</c:v>
                </c:pt>
                <c:pt idx="88">
                  <c:v>-2.1480881426781763E-2</c:v>
                </c:pt>
                <c:pt idx="89">
                  <c:v>-2.2182661418589385E-2</c:v>
                </c:pt>
                <c:pt idx="90">
                  <c:v>-5.3081743604260941E-3</c:v>
                </c:pt>
                <c:pt idx="91">
                  <c:v>6.1962026911818796E-3</c:v>
                </c:pt>
                <c:pt idx="92">
                  <c:v>-5.5455548294850747E-3</c:v>
                </c:pt>
                <c:pt idx="93">
                  <c:v>-1.2826051605047619E-2</c:v>
                </c:pt>
                <c:pt idx="94">
                  <c:v>-1.6952897919714865E-2</c:v>
                </c:pt>
                <c:pt idx="95">
                  <c:v>1.4822858864284524E-2</c:v>
                </c:pt>
                <c:pt idx="96">
                  <c:v>2.9321817643149926E-2</c:v>
                </c:pt>
                <c:pt idx="97">
                  <c:v>1.3863593997315972E-2</c:v>
                </c:pt>
                <c:pt idx="98">
                  <c:v>1.3103348717677864E-2</c:v>
                </c:pt>
                <c:pt idx="99">
                  <c:v>1.3491545720932323E-2</c:v>
                </c:pt>
              </c:numCache>
            </c:numRef>
          </c:val>
        </c:ser>
        <c:ser>
          <c:idx val="6"/>
          <c:order val="6"/>
          <c:tx>
            <c:strRef>
              <c:f>'Base gráficos 1'!$AS$3</c:f>
              <c:strCache>
                <c:ptCount val="1"/>
                <c:pt idx="0">
                  <c:v>Bono de Empresa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1'!$AS$19:$AS$199</c:f>
              <c:numCache>
                <c:formatCode>0.0</c:formatCode>
                <c:ptCount val="181"/>
                <c:pt idx="0">
                  <c:v>1.7685008509102134</c:v>
                </c:pt>
                <c:pt idx="1">
                  <c:v>2.0859448633062416</c:v>
                </c:pt>
                <c:pt idx="2">
                  <c:v>2.0237229749011423</c:v>
                </c:pt>
                <c:pt idx="3">
                  <c:v>1.7709092661548822</c:v>
                </c:pt>
                <c:pt idx="4">
                  <c:v>1.7635464538787207</c:v>
                </c:pt>
                <c:pt idx="5">
                  <c:v>1.8650301879398719</c:v>
                </c:pt>
                <c:pt idx="6">
                  <c:v>1.9539248623534966</c:v>
                </c:pt>
                <c:pt idx="7">
                  <c:v>1.9999928095434345</c:v>
                </c:pt>
                <c:pt idx="8">
                  <c:v>2.001768652746259</c:v>
                </c:pt>
                <c:pt idx="9">
                  <c:v>2.1565932816365931</c:v>
                </c:pt>
                <c:pt idx="10">
                  <c:v>2.3618273752924539</c:v>
                </c:pt>
                <c:pt idx="11">
                  <c:v>2.2357274869050765</c:v>
                </c:pt>
                <c:pt idx="12">
                  <c:v>1.9400823715972173</c:v>
                </c:pt>
                <c:pt idx="13">
                  <c:v>1.7666748613041181</c:v>
                </c:pt>
                <c:pt idx="14">
                  <c:v>1.7767972573515178</c:v>
                </c:pt>
                <c:pt idx="15">
                  <c:v>2.0838870770576148</c:v>
                </c:pt>
                <c:pt idx="16">
                  <c:v>2.3931526465950728</c:v>
                </c:pt>
                <c:pt idx="17">
                  <c:v>2.4977345498026997</c:v>
                </c:pt>
                <c:pt idx="18">
                  <c:v>2.5240961240593398</c:v>
                </c:pt>
                <c:pt idx="19">
                  <c:v>2.7877040725242765</c:v>
                </c:pt>
                <c:pt idx="20">
                  <c:v>3.0425965772600492</c:v>
                </c:pt>
                <c:pt idx="21">
                  <c:v>3.0136531757373533</c:v>
                </c:pt>
                <c:pt idx="22">
                  <c:v>2.9033752807924231</c:v>
                </c:pt>
                <c:pt idx="23">
                  <c:v>2.9792171620443746</c:v>
                </c:pt>
                <c:pt idx="24">
                  <c:v>3.2618545044342926</c:v>
                </c:pt>
                <c:pt idx="25">
                  <c:v>3.4736709020797778</c:v>
                </c:pt>
                <c:pt idx="26">
                  <c:v>3.5055031672999508</c:v>
                </c:pt>
                <c:pt idx="27">
                  <c:v>3.8336533725011526</c:v>
                </c:pt>
                <c:pt idx="28">
                  <c:v>3.9831683581312265</c:v>
                </c:pt>
                <c:pt idx="29">
                  <c:v>3.7446658987457995</c:v>
                </c:pt>
                <c:pt idx="30">
                  <c:v>3.5336821146853996</c:v>
                </c:pt>
                <c:pt idx="31">
                  <c:v>3.1784764359743019</c:v>
                </c:pt>
                <c:pt idx="32">
                  <c:v>2.1631569633693144</c:v>
                </c:pt>
                <c:pt idx="33">
                  <c:v>1.3933531637414687</c:v>
                </c:pt>
                <c:pt idx="34">
                  <c:v>1.413204472021274</c:v>
                </c:pt>
                <c:pt idx="35">
                  <c:v>1.3630394113174549</c:v>
                </c:pt>
                <c:pt idx="36">
                  <c:v>1.0441015697284302</c:v>
                </c:pt>
                <c:pt idx="37">
                  <c:v>0.79258661636534899</c:v>
                </c:pt>
                <c:pt idx="38">
                  <c:v>0.70116927580412636</c:v>
                </c:pt>
                <c:pt idx="39">
                  <c:v>0.15406445907231472</c:v>
                </c:pt>
                <c:pt idx="40">
                  <c:v>-0.30873891669167702</c:v>
                </c:pt>
                <c:pt idx="41">
                  <c:v>-0.24775425737309015</c:v>
                </c:pt>
                <c:pt idx="42">
                  <c:v>-6.8103953503995618E-2</c:v>
                </c:pt>
                <c:pt idx="43">
                  <c:v>-9.8382299047507671E-2</c:v>
                </c:pt>
                <c:pt idx="44">
                  <c:v>0.50703127686154248</c:v>
                </c:pt>
                <c:pt idx="45">
                  <c:v>1.0805269196032667</c:v>
                </c:pt>
                <c:pt idx="46">
                  <c:v>0.89507903480682549</c:v>
                </c:pt>
                <c:pt idx="47">
                  <c:v>0.72914427838967477</c:v>
                </c:pt>
                <c:pt idx="48">
                  <c:v>0.83613580610565752</c:v>
                </c:pt>
                <c:pt idx="49">
                  <c:v>1.1003390974998768</c:v>
                </c:pt>
                <c:pt idx="50">
                  <c:v>1.1422196486819418</c:v>
                </c:pt>
                <c:pt idx="51">
                  <c:v>1.1605714771401396</c:v>
                </c:pt>
                <c:pt idx="52">
                  <c:v>1.1542496232468176</c:v>
                </c:pt>
                <c:pt idx="53">
                  <c:v>1.2702065973806931</c:v>
                </c:pt>
                <c:pt idx="54">
                  <c:v>1.4014112112896921</c:v>
                </c:pt>
                <c:pt idx="55">
                  <c:v>1.3784504361811811</c:v>
                </c:pt>
                <c:pt idx="56">
                  <c:v>1.3024679140721354</c:v>
                </c:pt>
                <c:pt idx="57">
                  <c:v>1.4187213264293204</c:v>
                </c:pt>
                <c:pt idx="58">
                  <c:v>1.5511556738946066</c:v>
                </c:pt>
                <c:pt idx="59">
                  <c:v>1.639976548128556</c:v>
                </c:pt>
                <c:pt idx="60">
                  <c:v>1.606109409998163</c:v>
                </c:pt>
                <c:pt idx="61">
                  <c:v>1.4813125592653327</c:v>
                </c:pt>
                <c:pt idx="62">
                  <c:v>1.4783021300169401</c:v>
                </c:pt>
                <c:pt idx="63">
                  <c:v>1.55014968209009</c:v>
                </c:pt>
                <c:pt idx="64">
                  <c:v>1.571124039155732</c:v>
                </c:pt>
                <c:pt idx="65">
                  <c:v>1.2656644647733173</c:v>
                </c:pt>
                <c:pt idx="66">
                  <c:v>1.0036748612563067</c:v>
                </c:pt>
                <c:pt idx="67">
                  <c:v>0.98164288821495438</c:v>
                </c:pt>
                <c:pt idx="68">
                  <c:v>0.90671121667970123</c:v>
                </c:pt>
                <c:pt idx="69">
                  <c:v>0.66073577101381364</c:v>
                </c:pt>
                <c:pt idx="70">
                  <c:v>0.50248125623244022</c:v>
                </c:pt>
                <c:pt idx="71">
                  <c:v>0.46712969480505512</c:v>
                </c:pt>
                <c:pt idx="72">
                  <c:v>0.4878124099805064</c:v>
                </c:pt>
                <c:pt idx="73">
                  <c:v>0.5151876435813173</c:v>
                </c:pt>
                <c:pt idx="74">
                  <c:v>0.48682605453974165</c:v>
                </c:pt>
                <c:pt idx="75">
                  <c:v>0.48905444373876716</c:v>
                </c:pt>
                <c:pt idx="76">
                  <c:v>0.48153767762303951</c:v>
                </c:pt>
                <c:pt idx="77">
                  <c:v>0.50344082260768996</c:v>
                </c:pt>
                <c:pt idx="78">
                  <c:v>0.44460770820490103</c:v>
                </c:pt>
                <c:pt idx="79">
                  <c:v>0.94748127703948737</c:v>
                </c:pt>
                <c:pt idx="80">
                  <c:v>1.3014854456268086</c:v>
                </c:pt>
                <c:pt idx="81">
                  <c:v>1.2064496145895778</c:v>
                </c:pt>
                <c:pt idx="82">
                  <c:v>1.2147101744020359</c:v>
                </c:pt>
                <c:pt idx="83">
                  <c:v>1.1158814677894147</c:v>
                </c:pt>
                <c:pt idx="84">
                  <c:v>1.0879988027147551</c:v>
                </c:pt>
                <c:pt idx="85">
                  <c:v>1.088599413713859</c:v>
                </c:pt>
                <c:pt idx="86">
                  <c:v>1.0482000638061286</c:v>
                </c:pt>
                <c:pt idx="87">
                  <c:v>0.81872631455535549</c:v>
                </c:pt>
                <c:pt idx="88">
                  <c:v>0.7029859064378442</c:v>
                </c:pt>
                <c:pt idx="89">
                  <c:v>0.80806533068559694</c:v>
                </c:pt>
                <c:pt idx="90">
                  <c:v>0.98574598098533794</c:v>
                </c:pt>
                <c:pt idx="91">
                  <c:v>0.58159927736887984</c:v>
                </c:pt>
                <c:pt idx="92">
                  <c:v>0.33991461655516131</c:v>
                </c:pt>
                <c:pt idx="93">
                  <c:v>0.48843887385265228</c:v>
                </c:pt>
                <c:pt idx="94">
                  <c:v>0.46723756538156064</c:v>
                </c:pt>
                <c:pt idx="95">
                  <c:v>0.4455121918906933</c:v>
                </c:pt>
                <c:pt idx="96">
                  <c:v>0.2206802451639521</c:v>
                </c:pt>
                <c:pt idx="97">
                  <c:v>7.4098310976314849E-2</c:v>
                </c:pt>
                <c:pt idx="98">
                  <c:v>7.3819623262435657E-2</c:v>
                </c:pt>
                <c:pt idx="99">
                  <c:v>7.3248476834598092E-2</c:v>
                </c:pt>
              </c:numCache>
            </c:numRef>
          </c:val>
        </c:ser>
        <c:ser>
          <c:idx val="7"/>
          <c:order val="7"/>
          <c:tx>
            <c:strRef>
              <c:f>'Base gráficos 1'!$AX$3</c:f>
              <c:strCache>
                <c:ptCount val="1"/>
                <c:pt idx="0">
                  <c:v>Fondos mutuos neto en M3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1'!$AX$19:$AX$199</c:f>
              <c:numCache>
                <c:formatCode>0.0</c:formatCode>
                <c:ptCount val="181"/>
                <c:pt idx="0">
                  <c:v>1.2892922833616969</c:v>
                </c:pt>
                <c:pt idx="1">
                  <c:v>1.2585300474433758</c:v>
                </c:pt>
                <c:pt idx="2">
                  <c:v>1.2693982796341838</c:v>
                </c:pt>
                <c:pt idx="3">
                  <c:v>1.5817786167108316</c:v>
                </c:pt>
                <c:pt idx="4">
                  <c:v>1.8936948317205038</c:v>
                </c:pt>
                <c:pt idx="5">
                  <c:v>2.3104707466751093</c:v>
                </c:pt>
                <c:pt idx="6">
                  <c:v>2.7251198383493658</c:v>
                </c:pt>
                <c:pt idx="7">
                  <c:v>3.0655531046266975</c:v>
                </c:pt>
                <c:pt idx="8">
                  <c:v>2.9595147177174956</c:v>
                </c:pt>
                <c:pt idx="9">
                  <c:v>2.8199296477872848</c:v>
                </c:pt>
                <c:pt idx="10">
                  <c:v>2.6665134133100525</c:v>
                </c:pt>
                <c:pt idx="11">
                  <c:v>2.1892059509172257</c:v>
                </c:pt>
                <c:pt idx="12">
                  <c:v>1.2847313990935707</c:v>
                </c:pt>
                <c:pt idx="13">
                  <c:v>0.42391703771287409</c:v>
                </c:pt>
                <c:pt idx="14">
                  <c:v>0.22245906595945103</c:v>
                </c:pt>
                <c:pt idx="15">
                  <c:v>0.16473162689484552</c:v>
                </c:pt>
                <c:pt idx="16">
                  <c:v>1.3289444540691919E-2</c:v>
                </c:pt>
                <c:pt idx="17">
                  <c:v>-0.28122730584183414</c:v>
                </c:pt>
                <c:pt idx="18">
                  <c:v>-0.84479217592740719</c:v>
                </c:pt>
                <c:pt idx="19">
                  <c:v>-1.2563585924454861</c:v>
                </c:pt>
                <c:pt idx="20">
                  <c:v>-1.4323176332848582</c:v>
                </c:pt>
                <c:pt idx="21">
                  <c:v>-2.1234070414206783</c:v>
                </c:pt>
                <c:pt idx="22">
                  <c:v>-2.6761413492247788</c:v>
                </c:pt>
                <c:pt idx="23">
                  <c:v>-2.6163927735293955</c:v>
                </c:pt>
                <c:pt idx="24">
                  <c:v>-2.2261291796886367</c:v>
                </c:pt>
                <c:pt idx="25">
                  <c:v>-1.8176981267252459</c:v>
                </c:pt>
                <c:pt idx="26">
                  <c:v>-1.8397574049875487</c:v>
                </c:pt>
                <c:pt idx="27">
                  <c:v>-1.8653160284961336</c:v>
                </c:pt>
                <c:pt idx="28">
                  <c:v>-1.6915066948626583</c:v>
                </c:pt>
                <c:pt idx="29">
                  <c:v>-1.4701024320656033</c:v>
                </c:pt>
                <c:pt idx="30">
                  <c:v>-1.1554712108081295</c:v>
                </c:pt>
                <c:pt idx="31">
                  <c:v>-0.66772382566048427</c:v>
                </c:pt>
                <c:pt idx="32">
                  <c:v>-0.11702943431840991</c:v>
                </c:pt>
                <c:pt idx="33">
                  <c:v>0.51504510246158997</c:v>
                </c:pt>
                <c:pt idx="34">
                  <c:v>1.1576930775169405</c:v>
                </c:pt>
                <c:pt idx="35">
                  <c:v>1.5170314771567095</c:v>
                </c:pt>
                <c:pt idx="36">
                  <c:v>1.6647499639553938</c:v>
                </c:pt>
                <c:pt idx="37">
                  <c:v>1.8368691976409892</c:v>
                </c:pt>
                <c:pt idx="38">
                  <c:v>2.0698302604010075</c:v>
                </c:pt>
                <c:pt idx="39">
                  <c:v>1.9298415955322474</c:v>
                </c:pt>
                <c:pt idx="40">
                  <c:v>1.9287457568756639</c:v>
                </c:pt>
                <c:pt idx="41">
                  <c:v>2.2848191266749129</c:v>
                </c:pt>
                <c:pt idx="42">
                  <c:v>2.0052444677120076</c:v>
                </c:pt>
                <c:pt idx="43">
                  <c:v>2.0783983222985629</c:v>
                </c:pt>
                <c:pt idx="44">
                  <c:v>2.5446689512108462</c:v>
                </c:pt>
                <c:pt idx="45">
                  <c:v>2.5556739868026002</c:v>
                </c:pt>
                <c:pt idx="46">
                  <c:v>2.6794444624659977</c:v>
                </c:pt>
                <c:pt idx="47">
                  <c:v>2.8033666604985168</c:v>
                </c:pt>
                <c:pt idx="48">
                  <c:v>3.0627226956508888</c:v>
                </c:pt>
                <c:pt idx="49">
                  <c:v>3.0124501918682323</c:v>
                </c:pt>
                <c:pt idx="50">
                  <c:v>2.6349972165522368</c:v>
                </c:pt>
                <c:pt idx="51">
                  <c:v>2.419494598386414</c:v>
                </c:pt>
                <c:pt idx="52">
                  <c:v>2.0249802081902106</c:v>
                </c:pt>
                <c:pt idx="53">
                  <c:v>1.4778689130274159</c:v>
                </c:pt>
                <c:pt idx="54">
                  <c:v>1.3603389725994217</c:v>
                </c:pt>
                <c:pt idx="55">
                  <c:v>0.70696610767107082</c:v>
                </c:pt>
                <c:pt idx="56">
                  <c:v>-0.57038024624767047</c:v>
                </c:pt>
                <c:pt idx="57">
                  <c:v>-0.92538835081694426</c:v>
                </c:pt>
                <c:pt idx="58">
                  <c:v>-1.0716075805609078</c:v>
                </c:pt>
                <c:pt idx="59">
                  <c:v>-1.5060692574711478</c:v>
                </c:pt>
                <c:pt idx="60">
                  <c:v>-1.7600683569334727</c:v>
                </c:pt>
                <c:pt idx="61">
                  <c:v>-1.6014738708618637</c:v>
                </c:pt>
                <c:pt idx="62">
                  <c:v>-1.1704235108671655</c:v>
                </c:pt>
                <c:pt idx="63">
                  <c:v>-0.84653204483260558</c:v>
                </c:pt>
                <c:pt idx="64">
                  <c:v>-0.88870916971542357</c:v>
                </c:pt>
                <c:pt idx="65">
                  <c:v>-1.0651848813453204</c:v>
                </c:pt>
                <c:pt idx="66">
                  <c:v>-0.85953205841602387</c:v>
                </c:pt>
                <c:pt idx="67">
                  <c:v>-0.57141283147455935</c:v>
                </c:pt>
                <c:pt idx="68">
                  <c:v>-0.11476717637730273</c:v>
                </c:pt>
                <c:pt idx="69">
                  <c:v>7.8872321068373386E-3</c:v>
                </c:pt>
                <c:pt idx="70">
                  <c:v>-0.19712252318896159</c:v>
                </c:pt>
                <c:pt idx="71">
                  <c:v>1.0836538996987874E-2</c:v>
                </c:pt>
                <c:pt idx="72">
                  <c:v>6.3923848914175532E-2</c:v>
                </c:pt>
                <c:pt idx="73">
                  <c:v>-8.3638585155186532E-2</c:v>
                </c:pt>
                <c:pt idx="74">
                  <c:v>-5.3650302117666596E-2</c:v>
                </c:pt>
                <c:pt idx="75">
                  <c:v>-0.30179914508947225</c:v>
                </c:pt>
                <c:pt idx="76">
                  <c:v>-0.39334847617724039</c:v>
                </c:pt>
                <c:pt idx="77">
                  <c:v>-6.2349306133581493E-2</c:v>
                </c:pt>
                <c:pt idx="78">
                  <c:v>0.12361263592394829</c:v>
                </c:pt>
                <c:pt idx="79">
                  <c:v>0.11089786599630148</c:v>
                </c:pt>
                <c:pt idx="80">
                  <c:v>2.3129793042385376E-2</c:v>
                </c:pt>
                <c:pt idx="81">
                  <c:v>8.8834316168055358E-2</c:v>
                </c:pt>
                <c:pt idx="82">
                  <c:v>0.17189559656110398</c:v>
                </c:pt>
                <c:pt idx="83">
                  <c:v>0.13850357528391508</c:v>
                </c:pt>
                <c:pt idx="84">
                  <c:v>0.16264377180530296</c:v>
                </c:pt>
                <c:pt idx="85">
                  <c:v>0.2247583076885119</c:v>
                </c:pt>
                <c:pt idx="86">
                  <c:v>0.37077815942959025</c:v>
                </c:pt>
                <c:pt idx="87">
                  <c:v>0.73743691777034459</c:v>
                </c:pt>
                <c:pt idx="88">
                  <c:v>1.0804248944544748</c:v>
                </c:pt>
                <c:pt idx="89">
                  <c:v>1.3949434450451708</c:v>
                </c:pt>
                <c:pt idx="90">
                  <c:v>1.6939920182098327</c:v>
                </c:pt>
                <c:pt idx="91">
                  <c:v>2.1174648945683359</c:v>
                </c:pt>
                <c:pt idx="92">
                  <c:v>2.1122430702331632</c:v>
                </c:pt>
                <c:pt idx="93">
                  <c:v>1.581150152063528</c:v>
                </c:pt>
                <c:pt idx="94">
                  <c:v>1.5896758722409423</c:v>
                </c:pt>
                <c:pt idx="95">
                  <c:v>1.7245513694222459</c:v>
                </c:pt>
                <c:pt idx="96">
                  <c:v>1.7177368786296092</c:v>
                </c:pt>
                <c:pt idx="97">
                  <c:v>1.9272678260226903</c:v>
                </c:pt>
                <c:pt idx="98">
                  <c:v>2.109310537528728</c:v>
                </c:pt>
                <c:pt idx="99">
                  <c:v>2.1431155937636208</c:v>
                </c:pt>
              </c:numCache>
            </c:numRef>
          </c:val>
        </c:ser>
        <c:ser>
          <c:idx val="8"/>
          <c:order val="8"/>
          <c:tx>
            <c:strRef>
              <c:f>'Base gráficos 1'!$AY$3</c:f>
              <c:strCache>
                <c:ptCount val="1"/>
                <c:pt idx="0">
                  <c:v>AFP neto en M3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1'!$AY$19:$AY$199</c:f>
              <c:numCache>
                <c:formatCode>0.0</c:formatCode>
                <c:ptCount val="181"/>
                <c:pt idx="0">
                  <c:v>0.17688618431230996</c:v>
                </c:pt>
                <c:pt idx="1">
                  <c:v>0.17946739074088564</c:v>
                </c:pt>
                <c:pt idx="2">
                  <c:v>0.16882618326108512</c:v>
                </c:pt>
                <c:pt idx="3">
                  <c:v>0.18075592271795418</c:v>
                </c:pt>
                <c:pt idx="4">
                  <c:v>0.21567158953003351</c:v>
                </c:pt>
                <c:pt idx="5">
                  <c:v>0.25316037100205108</c:v>
                </c:pt>
                <c:pt idx="6">
                  <c:v>0.27611339078679559</c:v>
                </c:pt>
                <c:pt idx="7">
                  <c:v>0.26032721153113914</c:v>
                </c:pt>
                <c:pt idx="8">
                  <c:v>0.26464309197681057</c:v>
                </c:pt>
                <c:pt idx="9">
                  <c:v>0.29065253345049669</c:v>
                </c:pt>
                <c:pt idx="10">
                  <c:v>0.25807675270069447</c:v>
                </c:pt>
                <c:pt idx="11">
                  <c:v>0.18847027591218571</c:v>
                </c:pt>
                <c:pt idx="12">
                  <c:v>9.4919439305396355E-2</c:v>
                </c:pt>
                <c:pt idx="13">
                  <c:v>4.320762880809869E-2</c:v>
                </c:pt>
                <c:pt idx="14">
                  <c:v>2.4140290429258304E-2</c:v>
                </c:pt>
                <c:pt idx="15">
                  <c:v>-1.428696014265375E-3</c:v>
                </c:pt>
                <c:pt idx="16">
                  <c:v>-9.9414986663036399E-4</c:v>
                </c:pt>
                <c:pt idx="17">
                  <c:v>-2.0678902501137818E-2</c:v>
                </c:pt>
                <c:pt idx="18">
                  <c:v>-8.7469101675477307E-2</c:v>
                </c:pt>
                <c:pt idx="19">
                  <c:v>-0.12155834992528823</c:v>
                </c:pt>
                <c:pt idx="20">
                  <c:v>-0.20454643650243329</c:v>
                </c:pt>
                <c:pt idx="21">
                  <c:v>-0.33943806367884782</c:v>
                </c:pt>
                <c:pt idx="22">
                  <c:v>-0.36861364841072369</c:v>
                </c:pt>
                <c:pt idx="23">
                  <c:v>-0.33319863400302374</c:v>
                </c:pt>
                <c:pt idx="24">
                  <c:v>-0.26167221889059433</c:v>
                </c:pt>
                <c:pt idx="25">
                  <c:v>-0.23995406367869851</c:v>
                </c:pt>
                <c:pt idx="26">
                  <c:v>-0.23122991795658737</c:v>
                </c:pt>
                <c:pt idx="27">
                  <c:v>-0.2064284786414049</c:v>
                </c:pt>
                <c:pt idx="28">
                  <c:v>-0.18024873313960177</c:v>
                </c:pt>
                <c:pt idx="29">
                  <c:v>-0.13473670665876472</c:v>
                </c:pt>
                <c:pt idx="30">
                  <c:v>-6.6409213327015729E-2</c:v>
                </c:pt>
                <c:pt idx="31">
                  <c:v>-1.930884006970464E-3</c:v>
                </c:pt>
                <c:pt idx="32">
                  <c:v>8.210936117501319E-2</c:v>
                </c:pt>
                <c:pt idx="33">
                  <c:v>0.19845774590263121</c:v>
                </c:pt>
                <c:pt idx="34">
                  <c:v>0.25299516770079783</c:v>
                </c:pt>
                <c:pt idx="35">
                  <c:v>0.26356552254754334</c:v>
                </c:pt>
                <c:pt idx="36">
                  <c:v>0.23034490431434079</c:v>
                </c:pt>
                <c:pt idx="37">
                  <c:v>0.24135540833835198</c:v>
                </c:pt>
                <c:pt idx="38">
                  <c:v>0.26918747334344828</c:v>
                </c:pt>
                <c:pt idx="39">
                  <c:v>0.27104582511051822</c:v>
                </c:pt>
                <c:pt idx="40">
                  <c:v>0.21660582625467337</c:v>
                </c:pt>
                <c:pt idx="41">
                  <c:v>0.16925442500895987</c:v>
                </c:pt>
                <c:pt idx="42">
                  <c:v>0.17454533661653079</c:v>
                </c:pt>
                <c:pt idx="43">
                  <c:v>0.15607062716114453</c:v>
                </c:pt>
                <c:pt idx="44">
                  <c:v>0.13856257091446714</c:v>
                </c:pt>
                <c:pt idx="45">
                  <c:v>0.13320609400444725</c:v>
                </c:pt>
                <c:pt idx="46">
                  <c:v>0.12106621684871005</c:v>
                </c:pt>
                <c:pt idx="47">
                  <c:v>0.10332608863056728</c:v>
                </c:pt>
                <c:pt idx="48">
                  <c:v>0.13465516790384904</c:v>
                </c:pt>
                <c:pt idx="49">
                  <c:v>0.12553292010192191</c:v>
                </c:pt>
                <c:pt idx="50">
                  <c:v>-0.18220963274139423</c:v>
                </c:pt>
                <c:pt idx="51">
                  <c:v>9.6585509082901089E-2</c:v>
                </c:pt>
                <c:pt idx="52">
                  <c:v>0.10904578396285466</c:v>
                </c:pt>
                <c:pt idx="53">
                  <c:v>0.10725416302632784</c:v>
                </c:pt>
                <c:pt idx="54">
                  <c:v>5.2964468659569393E-2</c:v>
                </c:pt>
                <c:pt idx="55">
                  <c:v>-1.3013693297280512E-2</c:v>
                </c:pt>
                <c:pt idx="56">
                  <c:v>-7.6666934910315981E-2</c:v>
                </c:pt>
                <c:pt idx="57">
                  <c:v>-0.11257478603815102</c:v>
                </c:pt>
                <c:pt idx="58">
                  <c:v>-0.11631817037862632</c:v>
                </c:pt>
                <c:pt idx="59">
                  <c:v>-0.12098187650128683</c:v>
                </c:pt>
                <c:pt idx="60">
                  <c:v>-0.11671169321386254</c:v>
                </c:pt>
                <c:pt idx="61">
                  <c:v>-0.10201698855746366</c:v>
                </c:pt>
                <c:pt idx="62">
                  <c:v>0.16976966949125116</c:v>
                </c:pt>
                <c:pt idx="63">
                  <c:v>-0.10267200710022995</c:v>
                </c:pt>
                <c:pt idx="64">
                  <c:v>-0.12218048103774741</c:v>
                </c:pt>
                <c:pt idx="65">
                  <c:v>-0.12539989920487474</c:v>
                </c:pt>
                <c:pt idx="66">
                  <c:v>-0.10320383642895042</c:v>
                </c:pt>
                <c:pt idx="67">
                  <c:v>-6.3426571698536258E-2</c:v>
                </c:pt>
                <c:pt idx="68">
                  <c:v>-1.994175483516018E-2</c:v>
                </c:pt>
                <c:pt idx="69">
                  <c:v>-6.9999178295662009E-3</c:v>
                </c:pt>
                <c:pt idx="70">
                  <c:v>-3.5462780746743318E-3</c:v>
                </c:pt>
                <c:pt idx="71">
                  <c:v>1.0660877803852619E-2</c:v>
                </c:pt>
                <c:pt idx="72">
                  <c:v>2.0216624801048147E-2</c:v>
                </c:pt>
                <c:pt idx="73">
                  <c:v>2.1220613935469444E-2</c:v>
                </c:pt>
                <c:pt idx="74">
                  <c:v>1.4784967182136651E-2</c:v>
                </c:pt>
                <c:pt idx="75">
                  <c:v>9.7525891579720528E-3</c:v>
                </c:pt>
                <c:pt idx="76">
                  <c:v>1.8304366444499686E-2</c:v>
                </c:pt>
                <c:pt idx="77">
                  <c:v>2.3115650285934784E-2</c:v>
                </c:pt>
                <c:pt idx="78">
                  <c:v>2.3205147585084202E-2</c:v>
                </c:pt>
                <c:pt idx="79">
                  <c:v>2.2180572572158747E-2</c:v>
                </c:pt>
                <c:pt idx="80">
                  <c:v>1.7403792565662886E-2</c:v>
                </c:pt>
                <c:pt idx="81">
                  <c:v>2.3609461071786589E-2</c:v>
                </c:pt>
                <c:pt idx="82">
                  <c:v>2.9899636316614228E-2</c:v>
                </c:pt>
                <c:pt idx="83">
                  <c:v>3.0447687935495609E-2</c:v>
                </c:pt>
                <c:pt idx="84">
                  <c:v>1.2283773033663108E-2</c:v>
                </c:pt>
                <c:pt idx="85">
                  <c:v>5.5144393443413613E-3</c:v>
                </c:pt>
                <c:pt idx="86">
                  <c:v>1.1656404527601421E-2</c:v>
                </c:pt>
                <c:pt idx="87">
                  <c:v>2.3086231639814631E-2</c:v>
                </c:pt>
                <c:pt idx="88">
                  <c:v>3.6649924703693139E-2</c:v>
                </c:pt>
                <c:pt idx="89">
                  <c:v>5.118092544119944E-2</c:v>
                </c:pt>
                <c:pt idx="90">
                  <c:v>6.8219937968114E-2</c:v>
                </c:pt>
                <c:pt idx="91">
                  <c:v>9.2443814358824872E-2</c:v>
                </c:pt>
                <c:pt idx="92">
                  <c:v>0.10751351916870648</c:v>
                </c:pt>
                <c:pt idx="93">
                  <c:v>9.4327056967835457E-2</c:v>
                </c:pt>
                <c:pt idx="94">
                  <c:v>9.2841761224433411E-2</c:v>
                </c:pt>
                <c:pt idx="95">
                  <c:v>9.5774515508306277E-2</c:v>
                </c:pt>
                <c:pt idx="96">
                  <c:v>0.10168263808397689</c:v>
                </c:pt>
                <c:pt idx="97">
                  <c:v>0.11357944222857655</c:v>
                </c:pt>
                <c:pt idx="98">
                  <c:v>0.11549302477051053</c:v>
                </c:pt>
                <c:pt idx="99">
                  <c:v>0.11719654902835008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1"/>
        <c:overlap val="100"/>
        <c:axId val="30452736"/>
        <c:axId val="194118400"/>
      </c:barChart>
      <c:lineChart>
        <c:grouping val="standard"/>
        <c:varyColors val="0"/>
        <c:ser>
          <c:idx val="11"/>
          <c:order val="9"/>
          <c:tx>
            <c:strRef>
              <c:f>'Base gráficos 1'!$AZ$3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1'!$AZ$19:$AZ$199</c:f>
              <c:numCache>
                <c:formatCode>0.0</c:formatCode>
                <c:ptCount val="181"/>
                <c:pt idx="0">
                  <c:v>12.391934402557879</c:v>
                </c:pt>
                <c:pt idx="1">
                  <c:v>12.808565436222935</c:v>
                </c:pt>
                <c:pt idx="2">
                  <c:v>13.427839079210216</c:v>
                </c:pt>
                <c:pt idx="3">
                  <c:v>13.225867222330635</c:v>
                </c:pt>
                <c:pt idx="4">
                  <c:v>14.320901074029123</c:v>
                </c:pt>
                <c:pt idx="5">
                  <c:v>14.660500384841455</c:v>
                </c:pt>
                <c:pt idx="6">
                  <c:v>16.073959275429402</c:v>
                </c:pt>
                <c:pt idx="7">
                  <c:v>15.064676522603705</c:v>
                </c:pt>
                <c:pt idx="8">
                  <c:v>13.483126327707382</c:v>
                </c:pt>
                <c:pt idx="9">
                  <c:v>14.759361822026861</c:v>
                </c:pt>
                <c:pt idx="10">
                  <c:v>16.304320636419405</c:v>
                </c:pt>
                <c:pt idx="11">
                  <c:v>14.702972764853058</c:v>
                </c:pt>
                <c:pt idx="12">
                  <c:v>15.789786019831809</c:v>
                </c:pt>
                <c:pt idx="13">
                  <c:v>15.156444526272878</c:v>
                </c:pt>
                <c:pt idx="14">
                  <c:v>14.373161867386244</c:v>
                </c:pt>
                <c:pt idx="15">
                  <c:v>15.710834307872673</c:v>
                </c:pt>
                <c:pt idx="16">
                  <c:v>15.661880858448411</c:v>
                </c:pt>
                <c:pt idx="17">
                  <c:v>16.552149192657595</c:v>
                </c:pt>
                <c:pt idx="18">
                  <c:v>16.31791348926042</c:v>
                </c:pt>
                <c:pt idx="19">
                  <c:v>17.686207324092962</c:v>
                </c:pt>
                <c:pt idx="20">
                  <c:v>19.295298542237191</c:v>
                </c:pt>
                <c:pt idx="21">
                  <c:v>20.668368121748244</c:v>
                </c:pt>
                <c:pt idx="22">
                  <c:v>19.017736307362171</c:v>
                </c:pt>
                <c:pt idx="23">
                  <c:v>19.112134358128003</c:v>
                </c:pt>
                <c:pt idx="24">
                  <c:v>16.352730452517264</c:v>
                </c:pt>
                <c:pt idx="25">
                  <c:v>15.89833954948692</c:v>
                </c:pt>
                <c:pt idx="26">
                  <c:v>12.359671197865254</c:v>
                </c:pt>
                <c:pt idx="27">
                  <c:v>9.9456083466558027</c:v>
                </c:pt>
                <c:pt idx="28">
                  <c:v>8.6581328708718956</c:v>
                </c:pt>
                <c:pt idx="29">
                  <c:v>7.0185575377701932</c:v>
                </c:pt>
                <c:pt idx="30">
                  <c:v>5.9829668346742153</c:v>
                </c:pt>
                <c:pt idx="31">
                  <c:v>4.3875718650891287</c:v>
                </c:pt>
                <c:pt idx="32">
                  <c:v>2.9351737155665774</c:v>
                </c:pt>
                <c:pt idx="33">
                  <c:v>-0.84938071271916726</c:v>
                </c:pt>
                <c:pt idx="34">
                  <c:v>-1.2765276070111184</c:v>
                </c:pt>
                <c:pt idx="35">
                  <c:v>-1.4109707165786745</c:v>
                </c:pt>
                <c:pt idx="36">
                  <c:v>-0.17823632320035188</c:v>
                </c:pt>
                <c:pt idx="37">
                  <c:v>0.29623990091248231</c:v>
                </c:pt>
                <c:pt idx="38">
                  <c:v>4.2459371336544933</c:v>
                </c:pt>
                <c:pt idx="39">
                  <c:v>5.9772798790880728</c:v>
                </c:pt>
                <c:pt idx="40">
                  <c:v>6.6796490566827913</c:v>
                </c:pt>
                <c:pt idx="41">
                  <c:v>6.3902794316565794</c:v>
                </c:pt>
                <c:pt idx="42">
                  <c:v>5.1853979564181003</c:v>
                </c:pt>
                <c:pt idx="43">
                  <c:v>3.9376041193396958</c:v>
                </c:pt>
                <c:pt idx="44">
                  <c:v>5.3903017661283741</c:v>
                </c:pt>
                <c:pt idx="45">
                  <c:v>8.3113163574991091</c:v>
                </c:pt>
                <c:pt idx="46">
                  <c:v>9.5599445760017829</c:v>
                </c:pt>
                <c:pt idx="47">
                  <c:v>11.151631897073869</c:v>
                </c:pt>
                <c:pt idx="48">
                  <c:v>12.005008626346706</c:v>
                </c:pt>
                <c:pt idx="49">
                  <c:v>11.861501387320047</c:v>
                </c:pt>
                <c:pt idx="50">
                  <c:v>10.984222657935533</c:v>
                </c:pt>
                <c:pt idx="51">
                  <c:v>10.863496527888913</c:v>
                </c:pt>
                <c:pt idx="52">
                  <c:v>10.821921692041613</c:v>
                </c:pt>
                <c:pt idx="53">
                  <c:v>12.735100690686394</c:v>
                </c:pt>
                <c:pt idx="54">
                  <c:v>16.284867357590542</c:v>
                </c:pt>
                <c:pt idx="55">
                  <c:v>19.234016237085001</c:v>
                </c:pt>
                <c:pt idx="56">
                  <c:v>18.206276466404674</c:v>
                </c:pt>
                <c:pt idx="57">
                  <c:v>21.274488235451955</c:v>
                </c:pt>
                <c:pt idx="58">
                  <c:v>20.675449041009571</c:v>
                </c:pt>
                <c:pt idx="59">
                  <c:v>18.91205237998237</c:v>
                </c:pt>
                <c:pt idx="60">
                  <c:v>19.60101152119978</c:v>
                </c:pt>
                <c:pt idx="61">
                  <c:v>18.910196679168706</c:v>
                </c:pt>
                <c:pt idx="62">
                  <c:v>19.678447403635829</c:v>
                </c:pt>
                <c:pt idx="63">
                  <c:v>20.112993934844241</c:v>
                </c:pt>
                <c:pt idx="64">
                  <c:v>20.063271467080199</c:v>
                </c:pt>
                <c:pt idx="65">
                  <c:v>17.284274716086358</c:v>
                </c:pt>
                <c:pt idx="66">
                  <c:v>15.755536277622298</c:v>
                </c:pt>
                <c:pt idx="67">
                  <c:v>12.732950331647757</c:v>
                </c:pt>
                <c:pt idx="68">
                  <c:v>11.294983036823922</c:v>
                </c:pt>
                <c:pt idx="69">
                  <c:v>7.7351550351233129</c:v>
                </c:pt>
                <c:pt idx="70">
                  <c:v>7.0881294201319065</c:v>
                </c:pt>
                <c:pt idx="71">
                  <c:v>6.2379621817244981</c:v>
                </c:pt>
                <c:pt idx="72">
                  <c:v>5.865430321117187</c:v>
                </c:pt>
                <c:pt idx="73">
                  <c:v>6.5522884671295003</c:v>
                </c:pt>
                <c:pt idx="74">
                  <c:v>6.7621287772605854</c:v>
                </c:pt>
                <c:pt idx="75">
                  <c:v>6.9283965896472068</c:v>
                </c:pt>
                <c:pt idx="76">
                  <c:v>8.0486337623520967</c:v>
                </c:pt>
                <c:pt idx="77">
                  <c:v>9.423634946244249</c:v>
                </c:pt>
                <c:pt idx="78">
                  <c:v>9.8653815352363097</c:v>
                </c:pt>
                <c:pt idx="79">
                  <c:v>12.738219885565854</c:v>
                </c:pt>
                <c:pt idx="80">
                  <c:v>13.565285536266941</c:v>
                </c:pt>
                <c:pt idx="81">
                  <c:v>12.433964297195162</c:v>
                </c:pt>
                <c:pt idx="82">
                  <c:v>12.971268064261679</c:v>
                </c:pt>
                <c:pt idx="83">
                  <c:v>13.891781541050136</c:v>
                </c:pt>
                <c:pt idx="84">
                  <c:v>11.840280525835027</c:v>
                </c:pt>
                <c:pt idx="85">
                  <c:v>13.346196205886201</c:v>
                </c:pt>
                <c:pt idx="86">
                  <c:v>12.212404230377217</c:v>
                </c:pt>
                <c:pt idx="87">
                  <c:v>10.566659775209317</c:v>
                </c:pt>
                <c:pt idx="88">
                  <c:v>9.6351014701762381</c:v>
                </c:pt>
                <c:pt idx="89">
                  <c:v>9.5129947478937567</c:v>
                </c:pt>
                <c:pt idx="90">
                  <c:v>9.5321946814752323</c:v>
                </c:pt>
                <c:pt idx="91">
                  <c:v>9.0501772115794523</c:v>
                </c:pt>
                <c:pt idx="92">
                  <c:v>9.00819067664969</c:v>
                </c:pt>
                <c:pt idx="93">
                  <c:v>9.3821842534927526</c:v>
                </c:pt>
                <c:pt idx="94">
                  <c:v>9.8051980435826209</c:v>
                </c:pt>
                <c:pt idx="95">
                  <c:v>11.111177885244743</c:v>
                </c:pt>
                <c:pt idx="96">
                  <c:v>11.563653606765456</c:v>
                </c:pt>
                <c:pt idx="97">
                  <c:v>10.334935412817273</c:v>
                </c:pt>
                <c:pt idx="98">
                  <c:v>9.9813570731063948</c:v>
                </c:pt>
                <c:pt idx="99">
                  <c:v>9.7439039668940808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52736"/>
        <c:axId val="194118400"/>
      </c:lineChart>
      <c:dateAx>
        <c:axId val="30452736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411840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94118400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30452736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2705808080808093E-2"/>
          <c:y val="0"/>
          <c:w val="0.79686111111111113"/>
          <c:h val="0.21983834492497281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1919191919249E-2"/>
          <c:y val="0.12979949289792922"/>
          <c:w val="0.91142348484848468"/>
          <c:h val="0.788247567848891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'Base gráficos 1'!$AC$3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1'!$AC$19:$AC$199</c:f>
              <c:numCache>
                <c:formatCode>0.0</c:formatCode>
                <c:ptCount val="181"/>
                <c:pt idx="0">
                  <c:v>3.6757220784574942</c:v>
                </c:pt>
                <c:pt idx="1">
                  <c:v>3.5893419384079817</c:v>
                </c:pt>
                <c:pt idx="2">
                  <c:v>3.6977048707854712</c:v>
                </c:pt>
                <c:pt idx="3">
                  <c:v>3.9857593234183328</c:v>
                </c:pt>
                <c:pt idx="4">
                  <c:v>3.9259033212331622</c:v>
                </c:pt>
                <c:pt idx="5">
                  <c:v>3.6228756791270711</c:v>
                </c:pt>
                <c:pt idx="6">
                  <c:v>4.1204258743605875</c:v>
                </c:pt>
                <c:pt idx="7">
                  <c:v>4.0693199082072784</c:v>
                </c:pt>
                <c:pt idx="8">
                  <c:v>4.0426163601499177</c:v>
                </c:pt>
                <c:pt idx="9">
                  <c:v>3.9667773886609834</c:v>
                </c:pt>
                <c:pt idx="10">
                  <c:v>4.6135939980942</c:v>
                </c:pt>
                <c:pt idx="11">
                  <c:v>4.0572916707574729</c:v>
                </c:pt>
                <c:pt idx="12">
                  <c:v>3.6069368355017559</c:v>
                </c:pt>
                <c:pt idx="13">
                  <c:v>3.5930917117424501</c:v>
                </c:pt>
                <c:pt idx="14">
                  <c:v>3.2862045325894735</c:v>
                </c:pt>
                <c:pt idx="15">
                  <c:v>2.7081117901019756</c:v>
                </c:pt>
                <c:pt idx="16">
                  <c:v>3.298421010487687</c:v>
                </c:pt>
                <c:pt idx="17">
                  <c:v>3.3157505796004321</c:v>
                </c:pt>
                <c:pt idx="18">
                  <c:v>1.8909914447413974</c:v>
                </c:pt>
                <c:pt idx="19">
                  <c:v>2.1969934625877401</c:v>
                </c:pt>
                <c:pt idx="20">
                  <c:v>1.8130191087515528</c:v>
                </c:pt>
                <c:pt idx="21">
                  <c:v>2.8008750834988079</c:v>
                </c:pt>
                <c:pt idx="22">
                  <c:v>1.5795319064380573</c:v>
                </c:pt>
                <c:pt idx="23">
                  <c:v>1.4728120878516882</c:v>
                </c:pt>
                <c:pt idx="24">
                  <c:v>1.1485424519121075</c:v>
                </c:pt>
                <c:pt idx="25">
                  <c:v>0.78390589814609901</c:v>
                </c:pt>
                <c:pt idx="26">
                  <c:v>1.1083239060220045</c:v>
                </c:pt>
                <c:pt idx="27">
                  <c:v>1.592942883178132</c:v>
                </c:pt>
                <c:pt idx="28">
                  <c:v>1.8471781124085753</c:v>
                </c:pt>
                <c:pt idx="29">
                  <c:v>2.2392285727958665</c:v>
                </c:pt>
                <c:pt idx="30">
                  <c:v>3.3071534536019551</c:v>
                </c:pt>
                <c:pt idx="31">
                  <c:v>3.3617685834697908</c:v>
                </c:pt>
                <c:pt idx="32">
                  <c:v>4.1402828009334858</c:v>
                </c:pt>
                <c:pt idx="33">
                  <c:v>3.6575763267892745</c:v>
                </c:pt>
                <c:pt idx="34">
                  <c:v>3.81207280991782</c:v>
                </c:pt>
                <c:pt idx="35">
                  <c:v>4.5263562767866974</c:v>
                </c:pt>
                <c:pt idx="36">
                  <c:v>5.5350917762418277</c:v>
                </c:pt>
                <c:pt idx="37">
                  <c:v>6.1536874601671769</c:v>
                </c:pt>
                <c:pt idx="38">
                  <c:v>6.895363602576813</c:v>
                </c:pt>
                <c:pt idx="39">
                  <c:v>6.7734309853836585</c:v>
                </c:pt>
                <c:pt idx="40">
                  <c:v>7.2420049230648544</c:v>
                </c:pt>
                <c:pt idx="41">
                  <c:v>7.2000621431623113</c:v>
                </c:pt>
                <c:pt idx="42">
                  <c:v>6.8150955009713527</c:v>
                </c:pt>
                <c:pt idx="43">
                  <c:v>6.5014389250892703</c:v>
                </c:pt>
                <c:pt idx="44">
                  <c:v>6.4162011280138751</c:v>
                </c:pt>
                <c:pt idx="45">
                  <c:v>6.0452066503503721</c:v>
                </c:pt>
                <c:pt idx="46">
                  <c:v>5.9012486298617981</c:v>
                </c:pt>
                <c:pt idx="47">
                  <c:v>5.4650398329337131</c:v>
                </c:pt>
                <c:pt idx="48">
                  <c:v>5.1137802881652625</c:v>
                </c:pt>
                <c:pt idx="49">
                  <c:v>4.2004907724940539</c:v>
                </c:pt>
                <c:pt idx="50">
                  <c:v>3.4146414607722946</c:v>
                </c:pt>
                <c:pt idx="51">
                  <c:v>3.645846843675308</c:v>
                </c:pt>
                <c:pt idx="52">
                  <c:v>2.8316353975394373</c:v>
                </c:pt>
                <c:pt idx="53">
                  <c:v>2.5250112153827633</c:v>
                </c:pt>
                <c:pt idx="54">
                  <c:v>2.1229796813137654</c:v>
                </c:pt>
                <c:pt idx="55">
                  <c:v>2.6312293850549042</c:v>
                </c:pt>
                <c:pt idx="56">
                  <c:v>2.1516236138471969</c:v>
                </c:pt>
                <c:pt idx="57">
                  <c:v>2.6997572240100154</c:v>
                </c:pt>
                <c:pt idx="58">
                  <c:v>2.6609857124609992</c:v>
                </c:pt>
                <c:pt idx="59">
                  <c:v>3.368724673072494</c:v>
                </c:pt>
                <c:pt idx="60">
                  <c:v>2.983564582358472</c:v>
                </c:pt>
                <c:pt idx="61">
                  <c:v>2.913251079448858</c:v>
                </c:pt>
                <c:pt idx="62">
                  <c:v>3.2524634052627071</c:v>
                </c:pt>
                <c:pt idx="63">
                  <c:v>3.4089894334668607</c:v>
                </c:pt>
                <c:pt idx="64">
                  <c:v>3.6842800325547835</c:v>
                </c:pt>
                <c:pt idx="65">
                  <c:v>2.8666316251713262</c:v>
                </c:pt>
                <c:pt idx="66">
                  <c:v>3.332339621039702</c:v>
                </c:pt>
                <c:pt idx="67">
                  <c:v>2.0462023449125137</c:v>
                </c:pt>
                <c:pt idx="68">
                  <c:v>2.9172713916126396</c:v>
                </c:pt>
                <c:pt idx="69">
                  <c:v>2.1315698584248235</c:v>
                </c:pt>
                <c:pt idx="70">
                  <c:v>2.2220311950417786</c:v>
                </c:pt>
                <c:pt idx="71">
                  <c:v>2.3740977533460756</c:v>
                </c:pt>
                <c:pt idx="72">
                  <c:v>2.8075212812727153</c:v>
                </c:pt>
                <c:pt idx="73">
                  <c:v>2.8123880151847227</c:v>
                </c:pt>
                <c:pt idx="74">
                  <c:v>3.0114316325803867</c:v>
                </c:pt>
                <c:pt idx="75">
                  <c:v>2.4614492925355993</c:v>
                </c:pt>
                <c:pt idx="76">
                  <c:v>2.2903043375725547</c:v>
                </c:pt>
                <c:pt idx="77">
                  <c:v>3.2805538692596428</c:v>
                </c:pt>
                <c:pt idx="78">
                  <c:v>3.4595499990794156</c:v>
                </c:pt>
                <c:pt idx="79">
                  <c:v>3.7121679037336945</c:v>
                </c:pt>
                <c:pt idx="80">
                  <c:v>3.4614937075977235</c:v>
                </c:pt>
                <c:pt idx="81">
                  <c:v>2.907077548074906</c:v>
                </c:pt>
                <c:pt idx="82">
                  <c:v>3.5344032586827479</c:v>
                </c:pt>
                <c:pt idx="83">
                  <c:v>3.4901507975023627</c:v>
                </c:pt>
                <c:pt idx="84">
                  <c:v>3.0302463208466692</c:v>
                </c:pt>
                <c:pt idx="85">
                  <c:v>3.3546756759757841</c:v>
                </c:pt>
                <c:pt idx="86">
                  <c:v>2.9903825927418173</c:v>
                </c:pt>
                <c:pt idx="87">
                  <c:v>3.4130881203685792</c:v>
                </c:pt>
                <c:pt idx="88">
                  <c:v>3.2576266073712872</c:v>
                </c:pt>
                <c:pt idx="89">
                  <c:v>2.9839456891318057</c:v>
                </c:pt>
                <c:pt idx="90">
                  <c:v>2.6163005267385744</c:v>
                </c:pt>
                <c:pt idx="91">
                  <c:v>2.7187820509014204</c:v>
                </c:pt>
                <c:pt idx="92">
                  <c:v>2.6690629190994066</c:v>
                </c:pt>
                <c:pt idx="93">
                  <c:v>3.0329467241762273</c:v>
                </c:pt>
                <c:pt idx="94" formatCode="0.00">
                  <c:v>3.9103678371595065</c:v>
                </c:pt>
                <c:pt idx="95" formatCode="0.00">
                  <c:v>4.0841536110919208</c:v>
                </c:pt>
                <c:pt idx="96">
                  <c:v>3.6657750382482956</c:v>
                </c:pt>
                <c:pt idx="97" formatCode="0.00">
                  <c:v>3.9114175396284678</c:v>
                </c:pt>
                <c:pt idx="98" formatCode="0.00">
                  <c:v>3.8279901965205534</c:v>
                </c:pt>
                <c:pt idx="99" formatCode="0.00">
                  <c:v>3.4341288843688869</c:v>
                </c:pt>
              </c:numCache>
            </c:numRef>
          </c:val>
        </c:ser>
        <c:ser>
          <c:idx val="1"/>
          <c:order val="1"/>
          <c:tx>
            <c:strRef>
              <c:f>'Base gráficos 1'!$AD$3</c:f>
              <c:strCache>
                <c:ptCount val="1"/>
                <c:pt idx="0">
                  <c:v>Depósitos plazo</c:v>
                </c:pt>
              </c:strCache>
            </c:strRef>
          </c:tx>
          <c:spPr>
            <a:solidFill>
              <a:srgbClr val="FF5050"/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1'!$AD$19:$AD$199</c:f>
              <c:numCache>
                <c:formatCode>0.0</c:formatCode>
                <c:ptCount val="181"/>
                <c:pt idx="0">
                  <c:v>14.618435578151637</c:v>
                </c:pt>
                <c:pt idx="1">
                  <c:v>15.328030299377517</c:v>
                </c:pt>
                <c:pt idx="2">
                  <c:v>15.906556091414545</c:v>
                </c:pt>
                <c:pt idx="3">
                  <c:v>15.378857643955525</c:v>
                </c:pt>
                <c:pt idx="4">
                  <c:v>15.855759842243312</c:v>
                </c:pt>
                <c:pt idx="5">
                  <c:v>16.300132832408828</c:v>
                </c:pt>
                <c:pt idx="6">
                  <c:v>16.672071403866767</c:v>
                </c:pt>
                <c:pt idx="7">
                  <c:v>15.404915164007909</c:v>
                </c:pt>
                <c:pt idx="8">
                  <c:v>14.963010982306281</c:v>
                </c:pt>
                <c:pt idx="9">
                  <c:v>16.074340895282024</c:v>
                </c:pt>
                <c:pt idx="10">
                  <c:v>17.577075614847004</c:v>
                </c:pt>
                <c:pt idx="11">
                  <c:v>16.419870125823948</c:v>
                </c:pt>
                <c:pt idx="12">
                  <c:v>18.480330954098402</c:v>
                </c:pt>
                <c:pt idx="13">
                  <c:v>18.213744022604775</c:v>
                </c:pt>
                <c:pt idx="14">
                  <c:v>17.466565170224769</c:v>
                </c:pt>
                <c:pt idx="15">
                  <c:v>18.16552403447988</c:v>
                </c:pt>
                <c:pt idx="16">
                  <c:v>16.070031421572924</c:v>
                </c:pt>
                <c:pt idx="17">
                  <c:v>15.037994580125636</c:v>
                </c:pt>
                <c:pt idx="18">
                  <c:v>14.491446494283849</c:v>
                </c:pt>
                <c:pt idx="19">
                  <c:v>14.154543230762638</c:v>
                </c:pt>
                <c:pt idx="20">
                  <c:v>14.218377143491383</c:v>
                </c:pt>
                <c:pt idx="21">
                  <c:v>15.878907932723783</c:v>
                </c:pt>
                <c:pt idx="22">
                  <c:v>15.533919219087103</c:v>
                </c:pt>
                <c:pt idx="23">
                  <c:v>15.637016862520975</c:v>
                </c:pt>
                <c:pt idx="24">
                  <c:v>11.749957620290353</c:v>
                </c:pt>
                <c:pt idx="25">
                  <c:v>10.27612795233587</c:v>
                </c:pt>
                <c:pt idx="26">
                  <c:v>3.6065614086862454</c:v>
                </c:pt>
                <c:pt idx="27">
                  <c:v>0.45682951025694596</c:v>
                </c:pt>
                <c:pt idx="28">
                  <c:v>0.29907459959024574</c:v>
                </c:pt>
                <c:pt idx="29">
                  <c:v>-0.48832331030962589</c:v>
                </c:pt>
                <c:pt idx="30">
                  <c:v>-0.52192923624556076</c:v>
                </c:pt>
                <c:pt idx="31">
                  <c:v>-0.76948698872895982</c:v>
                </c:pt>
                <c:pt idx="32">
                  <c:v>-1.9535539017949597</c:v>
                </c:pt>
                <c:pt idx="33">
                  <c:v>-6.9988596755862389</c:v>
                </c:pt>
                <c:pt idx="34">
                  <c:v>-8.7489276442563728</c:v>
                </c:pt>
                <c:pt idx="35">
                  <c:v>-10.374372687644227</c:v>
                </c:pt>
                <c:pt idx="36">
                  <c:v>-9.4931421457780729</c:v>
                </c:pt>
                <c:pt idx="37">
                  <c:v>-9.1732456059562164</c:v>
                </c:pt>
                <c:pt idx="38">
                  <c:v>-4.5789070242814711</c:v>
                </c:pt>
                <c:pt idx="39">
                  <c:v>-2.6902169637659505</c:v>
                </c:pt>
                <c:pt idx="40">
                  <c:v>-1.3535486275240642</c:v>
                </c:pt>
                <c:pt idx="41">
                  <c:v>-1.3605468598283263</c:v>
                </c:pt>
                <c:pt idx="42">
                  <c:v>-2.6738348496797388</c:v>
                </c:pt>
                <c:pt idx="43">
                  <c:v>-3.9250411465201167</c:v>
                </c:pt>
                <c:pt idx="44">
                  <c:v>-3.2303085765046942</c:v>
                </c:pt>
                <c:pt idx="45">
                  <c:v>-0.34151289824512676</c:v>
                </c:pt>
                <c:pt idx="46">
                  <c:v>0.87591326293781036</c:v>
                </c:pt>
                <c:pt idx="47">
                  <c:v>3.4503828602366635</c:v>
                </c:pt>
                <c:pt idx="48">
                  <c:v>2.7166248898869982</c:v>
                </c:pt>
                <c:pt idx="49">
                  <c:v>2.3825908099258712</c:v>
                </c:pt>
                <c:pt idx="50">
                  <c:v>2.8630282310515307</c:v>
                </c:pt>
                <c:pt idx="51">
                  <c:v>4.1639028367085897</c:v>
                </c:pt>
                <c:pt idx="52">
                  <c:v>4.4528647310137828</c:v>
                </c:pt>
                <c:pt idx="53">
                  <c:v>6.8846037413787542</c:v>
                </c:pt>
                <c:pt idx="54">
                  <c:v>10.641219378861869</c:v>
                </c:pt>
                <c:pt idx="55">
                  <c:v>14.595427902182031</c:v>
                </c:pt>
                <c:pt idx="56">
                  <c:v>14.070641769096316</c:v>
                </c:pt>
                <c:pt idx="57">
                  <c:v>17.907715718688596</c:v>
                </c:pt>
                <c:pt idx="58">
                  <c:v>17.972738718683274</c:v>
                </c:pt>
                <c:pt idx="59">
                  <c:v>15.279680062288762</c:v>
                </c:pt>
                <c:pt idx="60">
                  <c:v>16.90434054157312</c:v>
                </c:pt>
                <c:pt idx="61">
                  <c:v>16.936456562408861</c:v>
                </c:pt>
                <c:pt idx="62">
                  <c:v>18.297821933646965</c:v>
                </c:pt>
                <c:pt idx="63">
                  <c:v>18.098515905221621</c:v>
                </c:pt>
                <c:pt idx="64">
                  <c:v>18.398681770174843</c:v>
                </c:pt>
                <c:pt idx="65">
                  <c:v>16.134777242544811</c:v>
                </c:pt>
                <c:pt idx="66">
                  <c:v>15.136830264579981</c:v>
                </c:pt>
                <c:pt idx="67">
                  <c:v>11.850734709323222</c:v>
                </c:pt>
                <c:pt idx="68">
                  <c:v>10.954018013989581</c:v>
                </c:pt>
                <c:pt idx="69">
                  <c:v>7.7305853730102392</c:v>
                </c:pt>
                <c:pt idx="70">
                  <c:v>6.3412109303933244</c:v>
                </c:pt>
                <c:pt idx="71">
                  <c:v>5.1698658580305903</c:v>
                </c:pt>
                <c:pt idx="72">
                  <c:v>5.0774218655067207</c:v>
                </c:pt>
                <c:pt idx="73">
                  <c:v>6.1132578908631672</c:v>
                </c:pt>
                <c:pt idx="74">
                  <c:v>6.2279593961795499</c:v>
                </c:pt>
                <c:pt idx="75">
                  <c:v>6.0521029499112036</c:v>
                </c:pt>
                <c:pt idx="76">
                  <c:v>6.1005513918878318</c:v>
                </c:pt>
                <c:pt idx="77">
                  <c:v>6.4979614269867012</c:v>
                </c:pt>
                <c:pt idx="78">
                  <c:v>5.4704328168386605</c:v>
                </c:pt>
                <c:pt idx="79">
                  <c:v>7.6770881586914328</c:v>
                </c:pt>
                <c:pt idx="80">
                  <c:v>8.2561632815694903</c:v>
                </c:pt>
                <c:pt idx="81">
                  <c:v>7.5012495859988704</c:v>
                </c:pt>
                <c:pt idx="82">
                  <c:v>8.5881532830777143</c:v>
                </c:pt>
                <c:pt idx="83">
                  <c:v>10.522733621698452</c:v>
                </c:pt>
                <c:pt idx="84">
                  <c:v>9.0460926691356587</c:v>
                </c:pt>
                <c:pt idx="85">
                  <c:v>9.3580704485042006</c:v>
                </c:pt>
                <c:pt idx="86">
                  <c:v>7.407372736526403</c:v>
                </c:pt>
                <c:pt idx="87">
                  <c:v>4.7657967788296673</c:v>
                </c:pt>
                <c:pt idx="88">
                  <c:v>2.337708220893767</c:v>
                </c:pt>
                <c:pt idx="89">
                  <c:v>1.9298424820696669</c:v>
                </c:pt>
                <c:pt idx="90">
                  <c:v>3.3138918971412306</c:v>
                </c:pt>
                <c:pt idx="91">
                  <c:v>3.2816417735387686</c:v>
                </c:pt>
                <c:pt idx="92">
                  <c:v>3.120368753551062</c:v>
                </c:pt>
                <c:pt idx="93">
                  <c:v>3.540965941332253</c:v>
                </c:pt>
                <c:pt idx="94">
                  <c:v>4.0374131316052928</c:v>
                </c:pt>
                <c:pt idx="95">
                  <c:v>4.5654679153694104</c:v>
                </c:pt>
                <c:pt idx="96">
                  <c:v>4.5465411485652139</c:v>
                </c:pt>
                <c:pt idx="97">
                  <c:v>3.4971584520739252</c:v>
                </c:pt>
                <c:pt idx="98">
                  <c:v>3.5770277047171222</c:v>
                </c:pt>
                <c:pt idx="99">
                  <c:v>5.1139852790668483</c:v>
                </c:pt>
              </c:numCache>
            </c:numRef>
          </c:val>
        </c:ser>
        <c:ser>
          <c:idx val="2"/>
          <c:order val="2"/>
          <c:tx>
            <c:strRef>
              <c:f>'Base gráficos 1'!$AE$3</c:f>
              <c:strCache>
                <c:ptCount val="1"/>
                <c:pt idx="0">
                  <c:v>Ahorro plazo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1'!$AE$19:$AE$199</c:f>
              <c:numCache>
                <c:formatCode>0.0</c:formatCode>
                <c:ptCount val="181"/>
                <c:pt idx="0">
                  <c:v>9.3019088437149011E-2</c:v>
                </c:pt>
                <c:pt idx="1">
                  <c:v>0.10969300423824654</c:v>
                </c:pt>
                <c:pt idx="2">
                  <c:v>0.11412228263620271</c:v>
                </c:pt>
                <c:pt idx="3">
                  <c:v>0.10956396357093465</c:v>
                </c:pt>
                <c:pt idx="4">
                  <c:v>0.10042543020200433</c:v>
                </c:pt>
                <c:pt idx="5">
                  <c:v>7.7932147153224787E-2</c:v>
                </c:pt>
                <c:pt idx="6">
                  <c:v>6.4885242568580082E-2</c:v>
                </c:pt>
                <c:pt idx="7">
                  <c:v>6.6078529759663607E-2</c:v>
                </c:pt>
                <c:pt idx="8">
                  <c:v>8.5826505709056894E-2</c:v>
                </c:pt>
                <c:pt idx="9">
                  <c:v>0.11946823924150318</c:v>
                </c:pt>
                <c:pt idx="10">
                  <c:v>0.15899698095340897</c:v>
                </c:pt>
                <c:pt idx="11">
                  <c:v>0.1929812022014156</c:v>
                </c:pt>
                <c:pt idx="12">
                  <c:v>0.22273398818488233</c:v>
                </c:pt>
                <c:pt idx="13">
                  <c:v>0.25540903090842204</c:v>
                </c:pt>
                <c:pt idx="14">
                  <c:v>0.25667016328215286</c:v>
                </c:pt>
                <c:pt idx="15">
                  <c:v>0.28256256707553196</c:v>
                </c:pt>
                <c:pt idx="16">
                  <c:v>0.32492434028685702</c:v>
                </c:pt>
                <c:pt idx="17">
                  <c:v>0.35847297386334992</c:v>
                </c:pt>
                <c:pt idx="18">
                  <c:v>0.4144526726272621</c:v>
                </c:pt>
                <c:pt idx="19">
                  <c:v>0.45846847906664984</c:v>
                </c:pt>
                <c:pt idx="20">
                  <c:v>0.47549899184224564</c:v>
                </c:pt>
                <c:pt idx="21">
                  <c:v>0.47033567034773577</c:v>
                </c:pt>
                <c:pt idx="22">
                  <c:v>0.46201263909390189</c:v>
                </c:pt>
                <c:pt idx="23">
                  <c:v>0.44982074297977837</c:v>
                </c:pt>
                <c:pt idx="24">
                  <c:v>0.40203171467258769</c:v>
                </c:pt>
                <c:pt idx="25">
                  <c:v>0.34492688171597485</c:v>
                </c:pt>
                <c:pt idx="26">
                  <c:v>0.31438033872739413</c:v>
                </c:pt>
                <c:pt idx="27">
                  <c:v>0.31721465329650694</c:v>
                </c:pt>
                <c:pt idx="28">
                  <c:v>0.32704994908083829</c:v>
                </c:pt>
                <c:pt idx="29">
                  <c:v>0.31744006125476493</c:v>
                </c:pt>
                <c:pt idx="30">
                  <c:v>0.28368765928651718</c:v>
                </c:pt>
                <c:pt idx="31">
                  <c:v>0.25769237673348883</c:v>
                </c:pt>
                <c:pt idx="32">
                  <c:v>0.22982987079940762</c:v>
                </c:pt>
                <c:pt idx="33">
                  <c:v>0.20226053661655674</c:v>
                </c:pt>
                <c:pt idx="34">
                  <c:v>0.13438322957103946</c:v>
                </c:pt>
                <c:pt idx="35">
                  <c:v>0.11813619546503526</c:v>
                </c:pt>
                <c:pt idx="36">
                  <c:v>0.18609344523313784</c:v>
                </c:pt>
                <c:pt idx="37">
                  <c:v>0.1711199608026617</c:v>
                </c:pt>
                <c:pt idx="38">
                  <c:v>0.23460728444004059</c:v>
                </c:pt>
                <c:pt idx="39">
                  <c:v>0.34888843436806749</c:v>
                </c:pt>
                <c:pt idx="40">
                  <c:v>0.29106885425962831</c:v>
                </c:pt>
                <c:pt idx="41">
                  <c:v>0.33188332621276334</c:v>
                </c:pt>
                <c:pt idx="42">
                  <c:v>0.38046509838619685</c:v>
                </c:pt>
                <c:pt idx="43">
                  <c:v>0.34495702474566226</c:v>
                </c:pt>
                <c:pt idx="44">
                  <c:v>0.39457511860227312</c:v>
                </c:pt>
                <c:pt idx="45">
                  <c:v>0.34930110573075851</c:v>
                </c:pt>
                <c:pt idx="46">
                  <c:v>0.42498663993353114</c:v>
                </c:pt>
                <c:pt idx="47">
                  <c:v>0.41128470879418377</c:v>
                </c:pt>
                <c:pt idx="48">
                  <c:v>0.38733312917531387</c:v>
                </c:pt>
                <c:pt idx="49">
                  <c:v>0.3913324586643282</c:v>
                </c:pt>
                <c:pt idx="50">
                  <c:v>0.32388299726723635</c:v>
                </c:pt>
                <c:pt idx="51">
                  <c:v>0.26347482907487363</c:v>
                </c:pt>
                <c:pt idx="52">
                  <c:v>0.25528299031201063</c:v>
                </c:pt>
                <c:pt idx="53">
                  <c:v>0.21920146474722421</c:v>
                </c:pt>
                <c:pt idx="54">
                  <c:v>0.17559585711577366</c:v>
                </c:pt>
                <c:pt idx="55">
                  <c:v>0.19382491772730917</c:v>
                </c:pt>
                <c:pt idx="56">
                  <c:v>0.17480092117310828</c:v>
                </c:pt>
                <c:pt idx="57">
                  <c:v>0.23854900454492828</c:v>
                </c:pt>
                <c:pt idx="58">
                  <c:v>0.23429374304326395</c:v>
                </c:pt>
                <c:pt idx="59">
                  <c:v>0.25481764612199376</c:v>
                </c:pt>
                <c:pt idx="60">
                  <c:v>0.24075836360864147</c:v>
                </c:pt>
                <c:pt idx="61">
                  <c:v>0.30616157233196578</c:v>
                </c:pt>
                <c:pt idx="62">
                  <c:v>0.36373761214801958</c:v>
                </c:pt>
                <c:pt idx="63">
                  <c:v>0.33433265961076469</c:v>
                </c:pt>
                <c:pt idx="64">
                  <c:v>0.37388007623415587</c:v>
                </c:pt>
                <c:pt idx="65">
                  <c:v>0.45874861940944056</c:v>
                </c:pt>
                <c:pt idx="66">
                  <c:v>0.37381758576890789</c:v>
                </c:pt>
                <c:pt idx="67">
                  <c:v>0.44719296782800538</c:v>
                </c:pt>
                <c:pt idx="68">
                  <c:v>0.32236896738956788</c:v>
                </c:pt>
                <c:pt idx="69">
                  <c:v>0.31183522018729931</c:v>
                </c:pt>
                <c:pt idx="70">
                  <c:v>0.3135468592705799</c:v>
                </c:pt>
                <c:pt idx="71">
                  <c:v>0.30619472992351887</c:v>
                </c:pt>
                <c:pt idx="72">
                  <c:v>0.27391867114318413</c:v>
                </c:pt>
                <c:pt idx="73">
                  <c:v>0.26694100138486887</c:v>
                </c:pt>
                <c:pt idx="74">
                  <c:v>0.26431745811212704</c:v>
                </c:pt>
                <c:pt idx="75">
                  <c:v>0.25599144678555419</c:v>
                </c:pt>
                <c:pt idx="76">
                  <c:v>0.2391662205062397</c:v>
                </c:pt>
                <c:pt idx="77">
                  <c:v>0.1436935199164997</c:v>
                </c:pt>
                <c:pt idx="78">
                  <c:v>0.2139359600738773</c:v>
                </c:pt>
                <c:pt idx="79">
                  <c:v>0.16958606730660622</c:v>
                </c:pt>
                <c:pt idx="80">
                  <c:v>0.25719387241555941</c:v>
                </c:pt>
                <c:pt idx="81">
                  <c:v>0.24262764740494727</c:v>
                </c:pt>
                <c:pt idx="82">
                  <c:v>0.22232917889625126</c:v>
                </c:pt>
                <c:pt idx="83">
                  <c:v>0.21646353544187832</c:v>
                </c:pt>
                <c:pt idx="84">
                  <c:v>0.2255059781683699</c:v>
                </c:pt>
                <c:pt idx="85">
                  <c:v>0.24317419595086179</c:v>
                </c:pt>
                <c:pt idx="86">
                  <c:v>0.25090004031038093</c:v>
                </c:pt>
                <c:pt idx="87">
                  <c:v>0.25303453371097723</c:v>
                </c:pt>
                <c:pt idx="88">
                  <c:v>0.26800606370776353</c:v>
                </c:pt>
                <c:pt idx="89">
                  <c:v>0.28855114789474295</c:v>
                </c:pt>
                <c:pt idx="90">
                  <c:v>0.3337411114343955</c:v>
                </c:pt>
                <c:pt idx="91">
                  <c:v>0.2788679681175899</c:v>
                </c:pt>
                <c:pt idx="92">
                  <c:v>0.2772471253366901</c:v>
                </c:pt>
                <c:pt idx="93">
                  <c:v>0.30313286860434852</c:v>
                </c:pt>
                <c:pt idx="94">
                  <c:v>0.33641869964533244</c:v>
                </c:pt>
                <c:pt idx="95">
                  <c:v>0.35192548143774738</c:v>
                </c:pt>
                <c:pt idx="96">
                  <c:v>0.35609191316465211</c:v>
                </c:pt>
                <c:pt idx="97">
                  <c:v>0.35413886745129075</c:v>
                </c:pt>
                <c:pt idx="98">
                  <c:v>0.36211554446117333</c:v>
                </c:pt>
                <c:pt idx="99">
                  <c:v>0.37677203698607165</c:v>
                </c:pt>
              </c:numCache>
            </c:numRef>
          </c:val>
        </c:ser>
        <c:ser>
          <c:idx val="3"/>
          <c:order val="3"/>
          <c:tx>
            <c:strRef>
              <c:f>'Base gráficos 1'!$AJ$3</c:f>
              <c:strCache>
                <c:ptCount val="1"/>
                <c:pt idx="0">
                  <c:v>Fondos mutuos neto en M2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noFill/>
            </a:ln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1'!$AJ$19:$AJ$199</c:f>
              <c:numCache>
                <c:formatCode>0.0</c:formatCode>
                <c:ptCount val="181"/>
                <c:pt idx="0">
                  <c:v>-5.375916077591112E-2</c:v>
                </c:pt>
                <c:pt idx="1">
                  <c:v>-0.28417720603480334</c:v>
                </c:pt>
                <c:pt idx="2">
                  <c:v>-0.2400944657391996</c:v>
                </c:pt>
                <c:pt idx="3">
                  <c:v>3.0989860715675645E-2</c:v>
                </c:pt>
                <c:pt idx="4">
                  <c:v>0.21854569357074105</c:v>
                </c:pt>
                <c:pt idx="5">
                  <c:v>8.2521421363784861E-2</c:v>
                </c:pt>
                <c:pt idx="6">
                  <c:v>0.42960561698908617</c:v>
                </c:pt>
                <c:pt idx="7">
                  <c:v>-0.67240533354089937</c:v>
                </c:pt>
                <c:pt idx="8">
                  <c:v>-1.4784984310991021</c:v>
                </c:pt>
                <c:pt idx="9">
                  <c:v>-0.70322542380339748</c:v>
                </c:pt>
                <c:pt idx="10">
                  <c:v>-0.34405104805284092</c:v>
                </c:pt>
                <c:pt idx="11">
                  <c:v>-0.2669429300835206</c:v>
                </c:pt>
                <c:pt idx="12">
                  <c:v>-0.39399905593484141</c:v>
                </c:pt>
                <c:pt idx="13">
                  <c:v>0.14832736871912494</c:v>
                </c:pt>
                <c:pt idx="14">
                  <c:v>0.27511576419302997</c:v>
                </c:pt>
                <c:pt idx="15">
                  <c:v>-8.578317267875836E-2</c:v>
                </c:pt>
                <c:pt idx="16">
                  <c:v>-5.7932620647939567E-2</c:v>
                </c:pt>
                <c:pt idx="17">
                  <c:v>-5.1193495771560307E-2</c:v>
                </c:pt>
                <c:pt idx="18">
                  <c:v>-0.2662752664096551</c:v>
                </c:pt>
                <c:pt idx="19">
                  <c:v>-7.6325828660428847E-3</c:v>
                </c:pt>
                <c:pt idx="20">
                  <c:v>0.78201594554098275</c:v>
                </c:pt>
                <c:pt idx="21">
                  <c:v>1.0876383829191876</c:v>
                </c:pt>
                <c:pt idx="22">
                  <c:v>0.86250638696491233</c:v>
                </c:pt>
                <c:pt idx="23">
                  <c:v>0.79892821616074383</c:v>
                </c:pt>
                <c:pt idx="24">
                  <c:v>0.94825908338443399</c:v>
                </c:pt>
                <c:pt idx="25">
                  <c:v>0.8427402731655157</c:v>
                </c:pt>
                <c:pt idx="26">
                  <c:v>0.63757316413358978</c:v>
                </c:pt>
                <c:pt idx="27">
                  <c:v>0.16729537129267857</c:v>
                </c:pt>
                <c:pt idx="28">
                  <c:v>-5.1925468838683042E-2</c:v>
                </c:pt>
                <c:pt idx="29">
                  <c:v>0.46240169726746427</c:v>
                </c:pt>
                <c:pt idx="30">
                  <c:v>0.89550804515779225</c:v>
                </c:pt>
                <c:pt idx="31">
                  <c:v>0.66876357522244123</c:v>
                </c:pt>
                <c:pt idx="32">
                  <c:v>0.29141955364205463</c:v>
                </c:pt>
                <c:pt idx="33">
                  <c:v>0.54018362828080568</c:v>
                </c:pt>
                <c:pt idx="34">
                  <c:v>0.60949055859688128</c:v>
                </c:pt>
                <c:pt idx="35">
                  <c:v>0.44781860141397278</c:v>
                </c:pt>
                <c:pt idx="36">
                  <c:v>0.46962088487615961</c:v>
                </c:pt>
                <c:pt idx="37">
                  <c:v>0.27684962442023875</c:v>
                </c:pt>
                <c:pt idx="38">
                  <c:v>0.71621035678889966</c:v>
                </c:pt>
                <c:pt idx="39">
                  <c:v>1.6864252112210705</c:v>
                </c:pt>
                <c:pt idx="40">
                  <c:v>1.3368768939579718</c:v>
                </c:pt>
                <c:pt idx="41">
                  <c:v>0.24177574086301126</c:v>
                </c:pt>
                <c:pt idx="42">
                  <c:v>-9.4250706880301502E-2</c:v>
                </c:pt>
                <c:pt idx="43">
                  <c:v>-0.10086913000375484</c:v>
                </c:pt>
                <c:pt idx="44">
                  <c:v>-0.15698767455306192</c:v>
                </c:pt>
                <c:pt idx="45">
                  <c:v>-0.19801517532228735</c:v>
                </c:pt>
                <c:pt idx="46">
                  <c:v>-0.41933055339930631</c:v>
                </c:pt>
                <c:pt idx="47">
                  <c:v>-0.16977337767809014</c:v>
                </c:pt>
                <c:pt idx="48">
                  <c:v>-0.48355204706220273</c:v>
                </c:pt>
                <c:pt idx="49">
                  <c:v>-0.80081366903482742</c:v>
                </c:pt>
                <c:pt idx="50">
                  <c:v>-0.89105310706507201</c:v>
                </c:pt>
                <c:pt idx="51">
                  <c:v>-1.2679031331641053</c:v>
                </c:pt>
                <c:pt idx="52">
                  <c:v>-0.83951634814035392</c:v>
                </c:pt>
                <c:pt idx="53">
                  <c:v>-0.15136207632295923</c:v>
                </c:pt>
                <c:pt idx="54">
                  <c:v>-0.36131516511348422</c:v>
                </c:pt>
                <c:pt idx="55">
                  <c:v>-0.90308192844567714</c:v>
                </c:pt>
                <c:pt idx="56">
                  <c:v>-0.73027940401209768</c:v>
                </c:pt>
                <c:pt idx="57">
                  <c:v>-0.75534392040034726</c:v>
                </c:pt>
                <c:pt idx="58">
                  <c:v>-0.68153203291790754</c:v>
                </c:pt>
                <c:pt idx="59">
                  <c:v>-0.59404363752189637</c:v>
                </c:pt>
                <c:pt idx="60">
                  <c:v>-8.6258952890435975E-2</c:v>
                </c:pt>
                <c:pt idx="61">
                  <c:v>-0.17263238619876267</c:v>
                </c:pt>
                <c:pt idx="62">
                  <c:v>-0.73716666524957364</c:v>
                </c:pt>
                <c:pt idx="63">
                  <c:v>-0.67938526152023504</c:v>
                </c:pt>
                <c:pt idx="64">
                  <c:v>-0.91334557457800158</c:v>
                </c:pt>
                <c:pt idx="65">
                  <c:v>-0.72621564153609919</c:v>
                </c:pt>
                <c:pt idx="66">
                  <c:v>-0.52868911118167761</c:v>
                </c:pt>
                <c:pt idx="67">
                  <c:v>-0.53415607137191956</c:v>
                </c:pt>
                <c:pt idx="68">
                  <c:v>-0.54895496424399359</c:v>
                </c:pt>
                <c:pt idx="69">
                  <c:v>-0.47446046706340045</c:v>
                </c:pt>
                <c:pt idx="70">
                  <c:v>-0.34421564410585864</c:v>
                </c:pt>
                <c:pt idx="71">
                  <c:v>-0.31694276323538112</c:v>
                </c:pt>
                <c:pt idx="72">
                  <c:v>-0.38741833586241392</c:v>
                </c:pt>
                <c:pt idx="73">
                  <c:v>-0.10497832552610646</c:v>
                </c:pt>
                <c:pt idx="74">
                  <c:v>0.16611576155488231</c:v>
                </c:pt>
                <c:pt idx="75">
                  <c:v>0.34378905309325719</c:v>
                </c:pt>
                <c:pt idx="76">
                  <c:v>0.96485193672228842</c:v>
                </c:pt>
                <c:pt idx="77">
                  <c:v>0.75736534904434105</c:v>
                </c:pt>
                <c:pt idx="78">
                  <c:v>0.5683607995611839</c:v>
                </c:pt>
                <c:pt idx="79">
                  <c:v>1.0676124973739389</c:v>
                </c:pt>
                <c:pt idx="80">
                  <c:v>0.96574712221828263</c:v>
                </c:pt>
                <c:pt idx="81">
                  <c:v>0.47176492536930942</c:v>
                </c:pt>
                <c:pt idx="82">
                  <c:v>0.46148002965306667</c:v>
                </c:pt>
                <c:pt idx="83">
                  <c:v>0.65833317097515864</c:v>
                </c:pt>
                <c:pt idx="84">
                  <c:v>0.63649297220081225</c:v>
                </c:pt>
                <c:pt idx="85">
                  <c:v>0.73320941811278195</c:v>
                </c:pt>
                <c:pt idx="86">
                  <c:v>0.5933299651060181</c:v>
                </c:pt>
                <c:pt idx="87">
                  <c:v>0.60469547618688246</c:v>
                </c:pt>
                <c:pt idx="88">
                  <c:v>0.64722930292404779</c:v>
                </c:pt>
                <c:pt idx="89">
                  <c:v>0.44979189439724854</c:v>
                </c:pt>
                <c:pt idx="90">
                  <c:v>0.36543167800319809</c:v>
                </c:pt>
                <c:pt idx="91">
                  <c:v>0.24395106354118937</c:v>
                </c:pt>
                <c:pt idx="92">
                  <c:v>0.2896549679022849</c:v>
                </c:pt>
                <c:pt idx="93">
                  <c:v>0.71616545896221551</c:v>
                </c:pt>
                <c:pt idx="94">
                  <c:v>0.76905139772895748</c:v>
                </c:pt>
                <c:pt idx="95">
                  <c:v>0.2733448214650166</c:v>
                </c:pt>
                <c:pt idx="96">
                  <c:v>0.28997041656390105</c:v>
                </c:pt>
                <c:pt idx="97">
                  <c:v>0.30161404782819962</c:v>
                </c:pt>
                <c:pt idx="98">
                  <c:v>-6.4925734999967011E-2</c:v>
                </c:pt>
                <c:pt idx="99">
                  <c:v>-0.16445116819892722</c:v>
                </c:pt>
              </c:numCache>
            </c:numRef>
          </c:val>
        </c:ser>
        <c:ser>
          <c:idx val="4"/>
          <c:order val="4"/>
          <c:tx>
            <c:strRef>
              <c:f>'Base gráficos 1'!$AK$3</c:f>
              <c:strCache>
                <c:ptCount val="1"/>
                <c:pt idx="0">
                  <c:v>Cooperativas neto en M2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1'!$AK$19:$AK$199</c:f>
              <c:numCache>
                <c:formatCode>0.0</c:formatCode>
                <c:ptCount val="181"/>
                <c:pt idx="0">
                  <c:v>0.17232595850071264</c:v>
                </c:pt>
                <c:pt idx="1">
                  <c:v>0.13096862538995255</c:v>
                </c:pt>
                <c:pt idx="2">
                  <c:v>0.12883045055227091</c:v>
                </c:pt>
                <c:pt idx="3">
                  <c:v>0.15093264235032736</c:v>
                </c:pt>
                <c:pt idx="4">
                  <c:v>0.17192996094953369</c:v>
                </c:pt>
                <c:pt idx="5">
                  <c:v>0.18650696372478034</c:v>
                </c:pt>
                <c:pt idx="6">
                  <c:v>0.2104439967946406</c:v>
                </c:pt>
                <c:pt idx="7">
                  <c:v>0.23092736504565309</c:v>
                </c:pt>
                <c:pt idx="8">
                  <c:v>0.18317462738603679</c:v>
                </c:pt>
                <c:pt idx="9">
                  <c:v>0.14237246813292007</c:v>
                </c:pt>
                <c:pt idx="10">
                  <c:v>0.13180226734570388</c:v>
                </c:pt>
                <c:pt idx="11">
                  <c:v>0.11294544923306267</c:v>
                </c:pt>
                <c:pt idx="12">
                  <c:v>0.13353822135671564</c:v>
                </c:pt>
                <c:pt idx="13">
                  <c:v>0.16014082861027321</c:v>
                </c:pt>
                <c:pt idx="14">
                  <c:v>0.17860618965662306</c:v>
                </c:pt>
                <c:pt idx="15">
                  <c:v>0.20016073625043498</c:v>
                </c:pt>
                <c:pt idx="16">
                  <c:v>0.2013652996626305</c:v>
                </c:pt>
                <c:pt idx="17">
                  <c:v>0.20079226674844988</c:v>
                </c:pt>
                <c:pt idx="18">
                  <c:v>0.21027636021132795</c:v>
                </c:pt>
                <c:pt idx="19">
                  <c:v>0.22426255711599494</c:v>
                </c:pt>
                <c:pt idx="20">
                  <c:v>0.22204905751123785</c:v>
                </c:pt>
                <c:pt idx="21">
                  <c:v>0.20688736327962967</c:v>
                </c:pt>
                <c:pt idx="22">
                  <c:v>0.21697939139320996</c:v>
                </c:pt>
                <c:pt idx="23">
                  <c:v>0.2510662767611952</c:v>
                </c:pt>
                <c:pt idx="24">
                  <c:v>0.23669852644179953</c:v>
                </c:pt>
                <c:pt idx="25">
                  <c:v>0.22042174303050888</c:v>
                </c:pt>
                <c:pt idx="26">
                  <c:v>0.20760579082845579</c:v>
                </c:pt>
                <c:pt idx="27">
                  <c:v>0.20144140722077533</c:v>
                </c:pt>
                <c:pt idx="28">
                  <c:v>0.1905946472489565</c:v>
                </c:pt>
                <c:pt idx="29">
                  <c:v>0.14655681219990754</c:v>
                </c:pt>
                <c:pt idx="30">
                  <c:v>0.11892058547367039</c:v>
                </c:pt>
                <c:pt idx="31">
                  <c:v>9.3742582867445828E-2</c:v>
                </c:pt>
                <c:pt idx="32">
                  <c:v>7.280569537309961E-2</c:v>
                </c:pt>
                <c:pt idx="33">
                  <c:v>4.7813935485340048E-2</c:v>
                </c:pt>
                <c:pt idx="34">
                  <c:v>2.2241452460297167E-2</c:v>
                </c:pt>
                <c:pt idx="35">
                  <c:v>3.4799809516832089E-3</c:v>
                </c:pt>
                <c:pt idx="36">
                  <c:v>5.3012867502563914E-3</c:v>
                </c:pt>
                <c:pt idx="37">
                  <c:v>5.3417425869507502E-3</c:v>
                </c:pt>
                <c:pt idx="38">
                  <c:v>7.5492443012884144E-3</c:v>
                </c:pt>
                <c:pt idx="39">
                  <c:v>2.4976793215752319E-2</c:v>
                </c:pt>
                <c:pt idx="40">
                  <c:v>4.7857682236758174E-2</c:v>
                </c:pt>
                <c:pt idx="41">
                  <c:v>7.5931176447741652E-2</c:v>
                </c:pt>
                <c:pt idx="42">
                  <c:v>7.3861778453134283E-2</c:v>
                </c:pt>
                <c:pt idx="43">
                  <c:v>7.0454392330866214E-2</c:v>
                </c:pt>
                <c:pt idx="44">
                  <c:v>7.6387905056917602E-2</c:v>
                </c:pt>
                <c:pt idx="45">
                  <c:v>8.8785565336246042E-2</c:v>
                </c:pt>
                <c:pt idx="46">
                  <c:v>0.10375993228299159</c:v>
                </c:pt>
                <c:pt idx="47">
                  <c:v>0.11485807100317104</c:v>
                </c:pt>
                <c:pt idx="48">
                  <c:v>0.1291110430584384</c:v>
                </c:pt>
                <c:pt idx="49">
                  <c:v>0.13327989534219856</c:v>
                </c:pt>
                <c:pt idx="50">
                  <c:v>0.14488516023586481</c:v>
                </c:pt>
                <c:pt idx="51">
                  <c:v>0.17620574011969398</c:v>
                </c:pt>
                <c:pt idx="52">
                  <c:v>0.16994553355056713</c:v>
                </c:pt>
                <c:pt idx="53">
                  <c:v>0.15847427027066455</c:v>
                </c:pt>
                <c:pt idx="54">
                  <c:v>0.16344771605744957</c:v>
                </c:pt>
                <c:pt idx="55">
                  <c:v>0.16071004278741191</c:v>
                </c:pt>
                <c:pt idx="56">
                  <c:v>0.16055788315159583</c:v>
                </c:pt>
                <c:pt idx="57">
                  <c:v>0.1670578159717564</c:v>
                </c:pt>
                <c:pt idx="58">
                  <c:v>0.17006368264511063</c:v>
                </c:pt>
                <c:pt idx="59">
                  <c:v>0.15271363097450061</c:v>
                </c:pt>
                <c:pt idx="60">
                  <c:v>0.1374577621464888</c:v>
                </c:pt>
                <c:pt idx="61">
                  <c:v>0.14214146141103698</c:v>
                </c:pt>
                <c:pt idx="62">
                  <c:v>0.11866867870821061</c:v>
                </c:pt>
                <c:pt idx="63">
                  <c:v>1.1898687934823833E-2</c:v>
                </c:pt>
                <c:pt idx="64">
                  <c:v>1.6015707638259689E-2</c:v>
                </c:pt>
                <c:pt idx="65">
                  <c:v>9.4570984697900373E-2</c:v>
                </c:pt>
                <c:pt idx="66">
                  <c:v>8.5001356388710314E-2</c:v>
                </c:pt>
                <c:pt idx="67">
                  <c:v>8.6308901372248323E-2</c:v>
                </c:pt>
                <c:pt idx="68">
                  <c:v>8.4813998562713683E-2</c:v>
                </c:pt>
                <c:pt idx="69">
                  <c:v>5.7798349302821996E-2</c:v>
                </c:pt>
                <c:pt idx="70">
                  <c:v>4.2926563198159226E-2</c:v>
                </c:pt>
                <c:pt idx="71">
                  <c:v>4.3694329380527183E-2</c:v>
                </c:pt>
                <c:pt idx="72">
                  <c:v>3.5561958811020894E-2</c:v>
                </c:pt>
                <c:pt idx="73">
                  <c:v>2.4827326984732705E-2</c:v>
                </c:pt>
                <c:pt idx="74">
                  <c:v>3.5111784499546474E-2</c:v>
                </c:pt>
                <c:pt idx="75">
                  <c:v>7.9076099582971904E-2</c:v>
                </c:pt>
                <c:pt idx="76">
                  <c:v>5.4852546149950353E-2</c:v>
                </c:pt>
                <c:pt idx="77">
                  <c:v>-8.8513762927575866E-3</c:v>
                </c:pt>
                <c:pt idx="78">
                  <c:v>-6.5384481612386271E-3</c:v>
                </c:pt>
                <c:pt idx="79">
                  <c:v>-2.1770202276757123E-2</c:v>
                </c:pt>
                <c:pt idx="80">
                  <c:v>-4.1087268808249734E-2</c:v>
                </c:pt>
                <c:pt idx="81">
                  <c:v>-2.6667318310688592E-2</c:v>
                </c:pt>
                <c:pt idx="82">
                  <c:v>-1.6928270914037608E-2</c:v>
                </c:pt>
                <c:pt idx="83">
                  <c:v>-7.318246805164655E-3</c:v>
                </c:pt>
                <c:pt idx="84">
                  <c:v>1.3329894705763264E-2</c:v>
                </c:pt>
                <c:pt idx="85">
                  <c:v>2.6336901140489106E-2</c:v>
                </c:pt>
                <c:pt idx="86">
                  <c:v>2.0110597407365354E-2</c:v>
                </c:pt>
                <c:pt idx="87">
                  <c:v>1.8814714899160787E-2</c:v>
                </c:pt>
                <c:pt idx="88">
                  <c:v>2.3083123245035864E-2</c:v>
                </c:pt>
                <c:pt idx="89">
                  <c:v>1.7400364334401546E-2</c:v>
                </c:pt>
                <c:pt idx="90">
                  <c:v>1.6468368181950105E-2</c:v>
                </c:pt>
                <c:pt idx="91">
                  <c:v>3.6138491124913213E-2</c:v>
                </c:pt>
                <c:pt idx="92">
                  <c:v>5.7586092556629734E-2</c:v>
                </c:pt>
                <c:pt idx="93">
                  <c:v>7.0411113289081576E-2</c:v>
                </c:pt>
                <c:pt idx="94">
                  <c:v>7.6970531735479242E-2</c:v>
                </c:pt>
                <c:pt idx="95">
                  <c:v>7.217257562208676E-2</c:v>
                </c:pt>
                <c:pt idx="96">
                  <c:v>7.1088645101968703E-2</c:v>
                </c:pt>
                <c:pt idx="97">
                  <c:v>7.8323911158556955E-2</c:v>
                </c:pt>
                <c:pt idx="98">
                  <c:v>6.8360019583698028E-2</c:v>
                </c:pt>
                <c:pt idx="99">
                  <c:v>6.9495928755507239E-2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194183936"/>
        <c:axId val="194185472"/>
      </c:barChart>
      <c:lineChart>
        <c:grouping val="standard"/>
        <c:varyColors val="0"/>
        <c:ser>
          <c:idx val="7"/>
          <c:order val="5"/>
          <c:tx>
            <c:strRef>
              <c:f>'Base gráficos 1'!$AL$3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'Base gráficos 1'!$A$19:$A$199</c:f>
              <c:numCache>
                <c:formatCode>mmm</c:formatCode>
                <c:ptCount val="181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1'!$AL$19:$AL$199</c:f>
              <c:numCache>
                <c:formatCode>0.0</c:formatCode>
                <c:ptCount val="181"/>
                <c:pt idx="0">
                  <c:v>18.505773812568791</c:v>
                </c:pt>
                <c:pt idx="1">
                  <c:v>18.873856661378909</c:v>
                </c:pt>
                <c:pt idx="2">
                  <c:v>19.607119229649285</c:v>
                </c:pt>
                <c:pt idx="3">
                  <c:v>19.656044796620591</c:v>
                </c:pt>
                <c:pt idx="4">
                  <c:v>20.272535240275545</c:v>
                </c:pt>
                <c:pt idx="5">
                  <c:v>20.26994053896891</c:v>
                </c:pt>
                <c:pt idx="6">
                  <c:v>21.497403738412245</c:v>
                </c:pt>
                <c:pt idx="7">
                  <c:v>19.098807834350566</c:v>
                </c:pt>
                <c:pt idx="8">
                  <c:v>17.796130044452198</c:v>
                </c:pt>
                <c:pt idx="9">
                  <c:v>19.59973356751405</c:v>
                </c:pt>
                <c:pt idx="10">
                  <c:v>22.137417813187483</c:v>
                </c:pt>
                <c:pt idx="11">
                  <c:v>20.516171699074988</c:v>
                </c:pt>
                <c:pt idx="12">
                  <c:v>22.049796372092473</c:v>
                </c:pt>
                <c:pt idx="13">
                  <c:v>22.370966470308034</c:v>
                </c:pt>
                <c:pt idx="14">
                  <c:v>21.463161819946052</c:v>
                </c:pt>
                <c:pt idx="15">
                  <c:v>21.270845482478279</c:v>
                </c:pt>
                <c:pt idx="16">
                  <c:v>19.836592384923435</c:v>
                </c:pt>
                <c:pt idx="17">
                  <c:v>18.861816904566325</c:v>
                </c:pt>
                <c:pt idx="18">
                  <c:v>16.740657987147827</c:v>
                </c:pt>
                <c:pt idx="19">
                  <c:v>17.026635146666976</c:v>
                </c:pt>
                <c:pt idx="20">
                  <c:v>17.51096024713739</c:v>
                </c:pt>
                <c:pt idx="21">
                  <c:v>20.444644432769138</c:v>
                </c:pt>
                <c:pt idx="22">
                  <c:v>18.654949542977178</c:v>
                </c:pt>
                <c:pt idx="23">
                  <c:v>18.60964418627438</c:v>
                </c:pt>
                <c:pt idx="24">
                  <c:v>14.485280114184533</c:v>
                </c:pt>
                <c:pt idx="25">
                  <c:v>12.467708421809336</c:v>
                </c:pt>
                <c:pt idx="26">
                  <c:v>5.8744446083976811</c:v>
                </c:pt>
                <c:pt idx="27">
                  <c:v>2.7355217776951548</c:v>
                </c:pt>
                <c:pt idx="28">
                  <c:v>2.6121731009970688</c:v>
                </c:pt>
                <c:pt idx="29">
                  <c:v>2.6775032302317925</c:v>
                </c:pt>
                <c:pt idx="30">
                  <c:v>4.0835407102802037</c:v>
                </c:pt>
                <c:pt idx="31">
                  <c:v>3.6124801295642044</c:v>
                </c:pt>
                <c:pt idx="32">
                  <c:v>2.7807840189530992</c:v>
                </c:pt>
                <c:pt idx="33">
                  <c:v>-2.5512149862534983</c:v>
                </c:pt>
                <c:pt idx="34">
                  <c:v>-4.1707395937103371</c:v>
                </c:pt>
                <c:pt idx="35">
                  <c:v>-5.2785816330268469</c:v>
                </c:pt>
                <c:pt idx="36">
                  <c:v>-3.2968519496853048</c:v>
                </c:pt>
                <c:pt idx="37">
                  <c:v>-2.5662468179792057</c:v>
                </c:pt>
                <c:pt idx="38">
                  <c:v>3.2748234638255695</c:v>
                </c:pt>
                <c:pt idx="39">
                  <c:v>6.1435044604226059</c:v>
                </c:pt>
                <c:pt idx="40">
                  <c:v>7.564259725995143</c:v>
                </c:pt>
                <c:pt idx="41">
                  <c:v>6.4889113294752869</c:v>
                </c:pt>
                <c:pt idx="42">
                  <c:v>4.5015291696320503</c:v>
                </c:pt>
                <c:pt idx="43">
                  <c:v>2.8909400656419422</c:v>
                </c:pt>
                <c:pt idx="44">
                  <c:v>3.4998679006153139</c:v>
                </c:pt>
                <c:pt idx="45">
                  <c:v>5.9435705426628402</c:v>
                </c:pt>
                <c:pt idx="46">
                  <c:v>6.8863828741501294</c:v>
                </c:pt>
                <c:pt idx="47">
                  <c:v>9.2717920952896549</c:v>
                </c:pt>
                <c:pt idx="48">
                  <c:v>7.8629192328195359</c:v>
                </c:pt>
                <c:pt idx="49">
                  <c:v>6.3070693168885583</c:v>
                </c:pt>
                <c:pt idx="50">
                  <c:v>5.855572174551952</c:v>
                </c:pt>
                <c:pt idx="51">
                  <c:v>6.9813418317244498</c:v>
                </c:pt>
                <c:pt idx="52">
                  <c:v>6.8703946492685324</c:v>
                </c:pt>
                <c:pt idx="53">
                  <c:v>9.6357462515090457</c:v>
                </c:pt>
                <c:pt idx="54">
                  <c:v>12.741743405492059</c:v>
                </c:pt>
                <c:pt idx="55">
                  <c:v>16.678110319305972</c:v>
                </c:pt>
                <c:pt idx="56">
                  <c:v>15.827344783256109</c:v>
                </c:pt>
                <c:pt idx="57">
                  <c:v>20.25810340676648</c:v>
                </c:pt>
                <c:pt idx="58">
                  <c:v>20.356914767439733</c:v>
                </c:pt>
                <c:pt idx="59">
                  <c:v>18.461892374935857</c:v>
                </c:pt>
                <c:pt idx="60">
                  <c:v>20.180037551836165</c:v>
                </c:pt>
                <c:pt idx="61">
                  <c:v>20.125378289401976</c:v>
                </c:pt>
                <c:pt idx="62">
                  <c:v>21.295347900346485</c:v>
                </c:pt>
                <c:pt idx="63">
                  <c:v>21.174524618176076</c:v>
                </c:pt>
                <c:pt idx="64">
                  <c:v>21.559341389473502</c:v>
                </c:pt>
                <c:pt idx="65">
                  <c:v>18.828679166499438</c:v>
                </c:pt>
                <c:pt idx="66">
                  <c:v>18.399299716595635</c:v>
                </c:pt>
                <c:pt idx="67">
                  <c:v>13.896282852064076</c:v>
                </c:pt>
                <c:pt idx="68">
                  <c:v>13.729517407310524</c:v>
                </c:pt>
                <c:pt idx="69">
                  <c:v>9.7573283338618069</c:v>
                </c:pt>
                <c:pt idx="70">
                  <c:v>8.5753482949246376</c:v>
                </c:pt>
                <c:pt idx="71">
                  <c:v>7.576909907445355</c:v>
                </c:pt>
                <c:pt idx="72">
                  <c:v>7.8070054408712508</c:v>
                </c:pt>
                <c:pt idx="73">
                  <c:v>9.1124359088913707</c:v>
                </c:pt>
                <c:pt idx="74">
                  <c:v>9.7049360329264971</c:v>
                </c:pt>
                <c:pt idx="75">
                  <c:v>9.1924088419086161</c:v>
                </c:pt>
                <c:pt idx="76">
                  <c:v>9.649726432838861</c:v>
                </c:pt>
                <c:pt idx="77">
                  <c:v>10.67072278891446</c:v>
                </c:pt>
                <c:pt idx="78">
                  <c:v>9.7057411273918888</c:v>
                </c:pt>
                <c:pt idx="79">
                  <c:v>12.604684424828932</c:v>
                </c:pt>
                <c:pt idx="80">
                  <c:v>12.899510714992829</c:v>
                </c:pt>
                <c:pt idx="81">
                  <c:v>11.096052388537331</c:v>
                </c:pt>
                <c:pt idx="82">
                  <c:v>12.789437479395758</c:v>
                </c:pt>
                <c:pt idx="83">
                  <c:v>14.880362878812647</c:v>
                </c:pt>
                <c:pt idx="84">
                  <c:v>12.951667835057279</c:v>
                </c:pt>
                <c:pt idx="85">
                  <c:v>13.715466639684109</c:v>
                </c:pt>
                <c:pt idx="86">
                  <c:v>11.262095932091995</c:v>
                </c:pt>
                <c:pt idx="87">
                  <c:v>9.0554296239952521</c:v>
                </c:pt>
                <c:pt idx="88">
                  <c:v>6.5336533181419014</c:v>
                </c:pt>
                <c:pt idx="89">
                  <c:v>5.6695315778278541</c:v>
                </c:pt>
                <c:pt idx="90">
                  <c:v>6.6458335814993745</c:v>
                </c:pt>
                <c:pt idx="91">
                  <c:v>6.559381347223848</c:v>
                </c:pt>
                <c:pt idx="92">
                  <c:v>6.4139198584460644</c:v>
                </c:pt>
                <c:pt idx="93">
                  <c:v>7.6636221063641159</c:v>
                </c:pt>
                <c:pt idx="94">
                  <c:v>9.1302215978745522</c:v>
                </c:pt>
                <c:pt idx="95">
                  <c:v>9.3470644049861988</c:v>
                </c:pt>
                <c:pt idx="96">
                  <c:v>8.9294671616440269</c:v>
                </c:pt>
                <c:pt idx="97">
                  <c:v>8.1426528181404194</c:v>
                </c:pt>
                <c:pt idx="98">
                  <c:v>7.7705677302825507</c:v>
                </c:pt>
                <c:pt idx="99">
                  <c:v>8.8299309609783734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183936"/>
        <c:axId val="194185472"/>
      </c:lineChart>
      <c:dateAx>
        <c:axId val="194183936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4185472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94185472"/>
        <c:scaling>
          <c:orientation val="minMax"/>
          <c:max val="25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4183936"/>
        <c:crosses val="autoZero"/>
        <c:crossBetween val="between"/>
        <c:majorUnit val="5"/>
        <c:min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7.7019444444444904E-2"/>
          <c:y val="0"/>
          <c:w val="0.74654191919191915"/>
          <c:h val="0.14293589277330368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2"/>
          <c:order val="0"/>
          <c:tx>
            <c:strRef>
              <c:f>'Base gráficos 1'!$D$2</c:f>
              <c:strCache>
                <c:ptCount val="1"/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1'!$A$8:$A$199</c:f>
              <c:numCache>
                <c:formatCode>mmm</c:formatCode>
                <c:ptCount val="192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</c:numCache>
            </c:numRef>
          </c:cat>
          <c:val>
            <c:numRef>
              <c:f>'Base gráficos 1'!$D$8:$D$199</c:f>
              <c:numCache>
                <c:formatCode>#,#00</c:formatCode>
                <c:ptCount val="192"/>
                <c:pt idx="11">
                  <c:v>17.295155089011118</c:v>
                </c:pt>
                <c:pt idx="12">
                  <c:v>17.646439315981894</c:v>
                </c:pt>
                <c:pt idx="13">
                  <c:v>17.789927471159288</c:v>
                </c:pt>
                <c:pt idx="14">
                  <c:v>18.237454989643169</c:v>
                </c:pt>
                <c:pt idx="15">
                  <c:v>18.589736129834833</c:v>
                </c:pt>
                <c:pt idx="16">
                  <c:v>19.501132624459288</c:v>
                </c:pt>
                <c:pt idx="17">
                  <c:v>19.625362946297514</c:v>
                </c:pt>
                <c:pt idx="18">
                  <c:v>19.914026810454573</c:v>
                </c:pt>
                <c:pt idx="19">
                  <c:v>21.368938626626814</c:v>
                </c:pt>
                <c:pt idx="20">
                  <c:v>22.668910501435846</c:v>
                </c:pt>
                <c:pt idx="21">
                  <c:v>23.25184645539278</c:v>
                </c:pt>
                <c:pt idx="22">
                  <c:v>24.371381241764766</c:v>
                </c:pt>
                <c:pt idx="23">
                  <c:v>25.460520312908045</c:v>
                </c:pt>
                <c:pt idx="24">
                  <c:v>25.151657909401564</c:v>
                </c:pt>
                <c:pt idx="25">
                  <c:v>25.072411031963554</c:v>
                </c:pt>
                <c:pt idx="26">
                  <c:v>25.823273661464825</c:v>
                </c:pt>
                <c:pt idx="27">
                  <c:v>25.070389970006033</c:v>
                </c:pt>
                <c:pt idx="28">
                  <c:v>24.878763966050485</c:v>
                </c:pt>
                <c:pt idx="29">
                  <c:v>25.20579870004957</c:v>
                </c:pt>
                <c:pt idx="30">
                  <c:v>24.760985488975962</c:v>
                </c:pt>
                <c:pt idx="31">
                  <c:v>23.746253447441518</c:v>
                </c:pt>
                <c:pt idx="32">
                  <c:v>23.135581434273121</c:v>
                </c:pt>
                <c:pt idx="33">
                  <c:v>22.722753146790396</c:v>
                </c:pt>
                <c:pt idx="34">
                  <c:v>21.169572403209756</c:v>
                </c:pt>
                <c:pt idx="35">
                  <c:v>18.634299654171627</c:v>
                </c:pt>
                <c:pt idx="36">
                  <c:v>16.59682268912745</c:v>
                </c:pt>
                <c:pt idx="37">
                  <c:v>15.106332198349961</c:v>
                </c:pt>
                <c:pt idx="38">
                  <c:v>13.139920898412583</c:v>
                </c:pt>
                <c:pt idx="39">
                  <c:v>12.170297178094259</c:v>
                </c:pt>
                <c:pt idx="40">
                  <c:v>10.738033433344469</c:v>
                </c:pt>
                <c:pt idx="41">
                  <c:v>9.2314420787089375</c:v>
                </c:pt>
                <c:pt idx="42">
                  <c:v>7.8153888356481218</c:v>
                </c:pt>
                <c:pt idx="43">
                  <c:v>6.790161494633324</c:v>
                </c:pt>
                <c:pt idx="44">
                  <c:v>6.6654999428540833</c:v>
                </c:pt>
                <c:pt idx="45">
                  <c:v>6.8865164757758066</c:v>
                </c:pt>
                <c:pt idx="46">
                  <c:v>7.1319000877443841</c:v>
                </c:pt>
                <c:pt idx="47">
                  <c:v>7.4818988417938499</c:v>
                </c:pt>
                <c:pt idx="48">
                  <c:v>8.937570740927697</c:v>
                </c:pt>
                <c:pt idx="49">
                  <c:v>9.4825979533006404</c:v>
                </c:pt>
                <c:pt idx="50">
                  <c:v>9.8934363733884823</c:v>
                </c:pt>
                <c:pt idx="51">
                  <c:v>10.698265960912764</c:v>
                </c:pt>
                <c:pt idx="52">
                  <c:v>11.283072227321213</c:v>
                </c:pt>
                <c:pt idx="53">
                  <c:v>11.193379609157134</c:v>
                </c:pt>
                <c:pt idx="54">
                  <c:v>11.926454941377386</c:v>
                </c:pt>
                <c:pt idx="55">
                  <c:v>12.136183492239965</c:v>
                </c:pt>
                <c:pt idx="56">
                  <c:v>11.82372393152022</c:v>
                </c:pt>
                <c:pt idx="57">
                  <c:v>11.288977093021018</c:v>
                </c:pt>
                <c:pt idx="58">
                  <c:v>11.732182242389968</c:v>
                </c:pt>
                <c:pt idx="59">
                  <c:v>12.10419442552633</c:v>
                </c:pt>
                <c:pt idx="60">
                  <c:v>12.243384170295471</c:v>
                </c:pt>
                <c:pt idx="61">
                  <c:v>12.639898219269341</c:v>
                </c:pt>
                <c:pt idx="62">
                  <c:v>13.169709934082704</c:v>
                </c:pt>
                <c:pt idx="63">
                  <c:v>12.939603793113434</c:v>
                </c:pt>
                <c:pt idx="64">
                  <c:v>12.676304603767093</c:v>
                </c:pt>
                <c:pt idx="65">
                  <c:v>12.826064611698868</c:v>
                </c:pt>
                <c:pt idx="66">
                  <c:v>12.256788858208949</c:v>
                </c:pt>
                <c:pt idx="67">
                  <c:v>12.13321307685311</c:v>
                </c:pt>
                <c:pt idx="68">
                  <c:v>11.884133383645917</c:v>
                </c:pt>
                <c:pt idx="69">
                  <c:v>12.247254713659288</c:v>
                </c:pt>
                <c:pt idx="70">
                  <c:v>12.392925608811893</c:v>
                </c:pt>
                <c:pt idx="71">
                  <c:v>12.765775694553128</c:v>
                </c:pt>
                <c:pt idx="72">
                  <c:v>12.821499601797683</c:v>
                </c:pt>
                <c:pt idx="73">
                  <c:v>12.863688815859575</c:v>
                </c:pt>
                <c:pt idx="74">
                  <c:v>12.603150533748746</c:v>
                </c:pt>
                <c:pt idx="75">
                  <c:v>12.317496470118812</c:v>
                </c:pt>
                <c:pt idx="76">
                  <c:v>11.972170696872951</c:v>
                </c:pt>
                <c:pt idx="77">
                  <c:v>11.406169053728647</c:v>
                </c:pt>
                <c:pt idx="78">
                  <c:v>11.263214832546069</c:v>
                </c:pt>
                <c:pt idx="79">
                  <c:v>11.186938571416334</c:v>
                </c:pt>
                <c:pt idx="80">
                  <c:v>11.516184283929533</c:v>
                </c:pt>
                <c:pt idx="81">
                  <c:v>11.629699800585882</c:v>
                </c:pt>
                <c:pt idx="82">
                  <c:v>10.951721531361343</c:v>
                </c:pt>
                <c:pt idx="83">
                  <c:v>10.584707149563584</c:v>
                </c:pt>
                <c:pt idx="84">
                  <c:v>10.598185467217718</c:v>
                </c:pt>
                <c:pt idx="85">
                  <c:v>10.514497389348193</c:v>
                </c:pt>
                <c:pt idx="86">
                  <c:v>10.638889810491037</c:v>
                </c:pt>
                <c:pt idx="87">
                  <c:v>10.285565812562993</c:v>
                </c:pt>
                <c:pt idx="88">
                  <c:v>10.078986304374553</c:v>
                </c:pt>
                <c:pt idx="89">
                  <c:v>10.80702455788385</c:v>
                </c:pt>
                <c:pt idx="90">
                  <c:v>11.129304272929048</c:v>
                </c:pt>
                <c:pt idx="91">
                  <c:v>11.390851946324474</c:v>
                </c:pt>
                <c:pt idx="92">
                  <c:v>11.319330338618585</c:v>
                </c:pt>
                <c:pt idx="93">
                  <c:v>10.782447771735121</c:v>
                </c:pt>
                <c:pt idx="94">
                  <c:v>11.342144201315406</c:v>
                </c:pt>
                <c:pt idx="95">
                  <c:v>12.220495809732938</c:v>
                </c:pt>
                <c:pt idx="96">
                  <c:v>12.498940970695287</c:v>
                </c:pt>
                <c:pt idx="97">
                  <c:v>12.880964406179871</c:v>
                </c:pt>
                <c:pt idx="98">
                  <c:v>13.473467156097541</c:v>
                </c:pt>
                <c:pt idx="99">
                  <c:v>14.460377102131616</c:v>
                </c:pt>
                <c:pt idx="100">
                  <c:v>15.00664138254983</c:v>
                </c:pt>
                <c:pt idx="101">
                  <c:v>14.798262886551768</c:v>
                </c:pt>
                <c:pt idx="102">
                  <c:v>14.916275364476931</c:v>
                </c:pt>
                <c:pt idx="103">
                  <c:v>15.251453669224574</c:v>
                </c:pt>
                <c:pt idx="104">
                  <c:v>15.735572064263991</c:v>
                </c:pt>
                <c:pt idx="105">
                  <c:v>16.773846500890116</c:v>
                </c:pt>
                <c:pt idx="106">
                  <c:v>16.747055315979082</c:v>
                </c:pt>
                <c:pt idx="107">
                  <c:v>15.709729845180377</c:v>
                </c:pt>
                <c:pt idx="108">
                  <c:v>15.189970443244533</c:v>
                </c:pt>
                <c:pt idx="109">
                  <c:v>15.085529859651743</c:v>
                </c:pt>
                <c:pt idx="110">
                  <c:v>15.102947090090709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'Base gráficos 1'!$B$2</c:f>
              <c:strCache>
                <c:ptCount val="1"/>
                <c:pt idx="0">
                  <c:v>Colocaciones balances individuales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1'!$A$8:$A$199</c:f>
              <c:numCache>
                <c:formatCode>mmm</c:formatCode>
                <c:ptCount val="192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</c:numCache>
            </c:numRef>
          </c:cat>
          <c:val>
            <c:numRef>
              <c:f>'Base gráficos 1'!$B$8:$B$199</c:f>
              <c:numCache>
                <c:formatCode>#,#00</c:formatCode>
                <c:ptCount val="192"/>
                <c:pt idx="11">
                  <c:v>16.334927259680327</c:v>
                </c:pt>
                <c:pt idx="12">
                  <c:v>17.148599362846142</c:v>
                </c:pt>
                <c:pt idx="13">
                  <c:v>16.07735531692957</c:v>
                </c:pt>
                <c:pt idx="14">
                  <c:v>15.263719298679931</c:v>
                </c:pt>
                <c:pt idx="15">
                  <c:v>16.386867192204761</c:v>
                </c:pt>
                <c:pt idx="16">
                  <c:v>16.895094532343705</c:v>
                </c:pt>
                <c:pt idx="17">
                  <c:v>17.248305315525684</c:v>
                </c:pt>
                <c:pt idx="18">
                  <c:v>18.04252987791115</c:v>
                </c:pt>
                <c:pt idx="19">
                  <c:v>20.425432161125229</c:v>
                </c:pt>
                <c:pt idx="20">
                  <c:v>21.678263528384647</c:v>
                </c:pt>
                <c:pt idx="21">
                  <c:v>22.698203113868914</c:v>
                </c:pt>
                <c:pt idx="22">
                  <c:v>22.595112091629517</c:v>
                </c:pt>
                <c:pt idx="23">
                  <c:v>21.354915885682317</c:v>
                </c:pt>
                <c:pt idx="24">
                  <c:v>21.175434866948706</c:v>
                </c:pt>
                <c:pt idx="25">
                  <c:v>20.3520151581493</c:v>
                </c:pt>
                <c:pt idx="26">
                  <c:v>21.227801295798017</c:v>
                </c:pt>
                <c:pt idx="27">
                  <c:v>21.444244360127044</c:v>
                </c:pt>
                <c:pt idx="28">
                  <c:v>22.024724614340158</c:v>
                </c:pt>
                <c:pt idx="29">
                  <c:v>21.58154513120887</c:v>
                </c:pt>
                <c:pt idx="30">
                  <c:v>20.734256172211005</c:v>
                </c:pt>
                <c:pt idx="31">
                  <c:v>20.23680606588465</c:v>
                </c:pt>
                <c:pt idx="32">
                  <c:v>22.170368028786982</c:v>
                </c:pt>
                <c:pt idx="33">
                  <c:v>19.537224889747606</c:v>
                </c:pt>
                <c:pt idx="34">
                  <c:v>15.253573325265492</c:v>
                </c:pt>
                <c:pt idx="35">
                  <c:v>13.926050673060146</c:v>
                </c:pt>
                <c:pt idx="36">
                  <c:v>11.426824592664261</c:v>
                </c:pt>
                <c:pt idx="37">
                  <c:v>9.1165123696176096</c:v>
                </c:pt>
                <c:pt idx="38">
                  <c:v>7.7294743446649505</c:v>
                </c:pt>
                <c:pt idx="39">
                  <c:v>5.8085295833944883</c:v>
                </c:pt>
                <c:pt idx="40">
                  <c:v>2.8482618713180869</c:v>
                </c:pt>
                <c:pt idx="41">
                  <c:v>1.7684456582876606</c:v>
                </c:pt>
                <c:pt idx="42">
                  <c:v>1.4775135503445966</c:v>
                </c:pt>
                <c:pt idx="43">
                  <c:v>0.19040925602686798</c:v>
                </c:pt>
                <c:pt idx="44">
                  <c:v>-3.1248495223663326</c:v>
                </c:pt>
                <c:pt idx="45">
                  <c:v>-4.1589298953574172</c:v>
                </c:pt>
                <c:pt idx="46">
                  <c:v>0.53953450855439655</c:v>
                </c:pt>
                <c:pt idx="47">
                  <c:v>1.7022024242270106</c:v>
                </c:pt>
                <c:pt idx="48">
                  <c:v>3.5174415884268342</c:v>
                </c:pt>
                <c:pt idx="49">
                  <c:v>4.8614049734068772</c:v>
                </c:pt>
                <c:pt idx="50">
                  <c:v>4.553444536309101</c:v>
                </c:pt>
                <c:pt idx="51">
                  <c:v>5.6505067440419054</c:v>
                </c:pt>
                <c:pt idx="52">
                  <c:v>7.1738427552971586</c:v>
                </c:pt>
                <c:pt idx="53">
                  <c:v>6.222826541513669</c:v>
                </c:pt>
                <c:pt idx="54">
                  <c:v>5.6624471383373418</c:v>
                </c:pt>
                <c:pt idx="55">
                  <c:v>5.9634056589052733</c:v>
                </c:pt>
                <c:pt idx="56">
                  <c:v>7.0834825471705472</c:v>
                </c:pt>
                <c:pt idx="57">
                  <c:v>7.916894991597772</c:v>
                </c:pt>
                <c:pt idx="58">
                  <c:v>5.4972714014115667</c:v>
                </c:pt>
                <c:pt idx="59">
                  <c:v>6.6413992101191042</c:v>
                </c:pt>
                <c:pt idx="60">
                  <c:v>6.4575175252161756</c:v>
                </c:pt>
                <c:pt idx="61">
                  <c:v>8.2035231140571625</c:v>
                </c:pt>
                <c:pt idx="62">
                  <c:v>8.8543120419594601</c:v>
                </c:pt>
                <c:pt idx="63">
                  <c:v>9.9920773991111389</c:v>
                </c:pt>
                <c:pt idx="64">
                  <c:v>10.020583411672206</c:v>
                </c:pt>
                <c:pt idx="65">
                  <c:v>11.248296822379118</c:v>
                </c:pt>
                <c:pt idx="66">
                  <c:v>11.737279838085229</c:v>
                </c:pt>
                <c:pt idx="67">
                  <c:v>13.754569266109158</c:v>
                </c:pt>
                <c:pt idx="68">
                  <c:v>14.015088342973428</c:v>
                </c:pt>
                <c:pt idx="69">
                  <c:v>15.287564811146126</c:v>
                </c:pt>
                <c:pt idx="70">
                  <c:v>15.569854725386008</c:v>
                </c:pt>
                <c:pt idx="71">
                  <c:v>15.911833996848543</c:v>
                </c:pt>
                <c:pt idx="72">
                  <c:v>16.240271699794803</c:v>
                </c:pt>
                <c:pt idx="73">
                  <c:v>16.926108451801497</c:v>
                </c:pt>
                <c:pt idx="74">
                  <c:v>16.603698344029112</c:v>
                </c:pt>
                <c:pt idx="75">
                  <c:v>17.101473200796008</c:v>
                </c:pt>
                <c:pt idx="76">
                  <c:v>17.778368808158334</c:v>
                </c:pt>
                <c:pt idx="77">
                  <c:v>17.357014848829351</c:v>
                </c:pt>
                <c:pt idx="78">
                  <c:v>16.353560309777521</c:v>
                </c:pt>
                <c:pt idx="79">
                  <c:v>14.547131813598725</c:v>
                </c:pt>
                <c:pt idx="80">
                  <c:v>14.320998170273597</c:v>
                </c:pt>
                <c:pt idx="81">
                  <c:v>14.426238309818643</c:v>
                </c:pt>
                <c:pt idx="82">
                  <c:v>14.126870693979726</c:v>
                </c:pt>
                <c:pt idx="83">
                  <c:v>12.873180930696833</c:v>
                </c:pt>
                <c:pt idx="84">
                  <c:v>12.887861446613627</c:v>
                </c:pt>
                <c:pt idx="85">
                  <c:v>11.733207654473148</c:v>
                </c:pt>
                <c:pt idx="86">
                  <c:v>10.771729540869288</c:v>
                </c:pt>
                <c:pt idx="87">
                  <c:v>9.8147731043772239</c:v>
                </c:pt>
                <c:pt idx="88">
                  <c:v>9.40134325108788</c:v>
                </c:pt>
                <c:pt idx="89">
                  <c:v>9.8928127275763558</c:v>
                </c:pt>
                <c:pt idx="90">
                  <c:v>11.054962735275069</c:v>
                </c:pt>
                <c:pt idx="91">
                  <c:v>10.620346190305725</c:v>
                </c:pt>
                <c:pt idx="92">
                  <c:v>10.008016601017047</c:v>
                </c:pt>
                <c:pt idx="93">
                  <c:v>10.472881465167958</c:v>
                </c:pt>
                <c:pt idx="94">
                  <c:v>9.8351553928431628</c:v>
                </c:pt>
                <c:pt idx="95">
                  <c:v>11.01727310358676</c:v>
                </c:pt>
                <c:pt idx="96">
                  <c:v>10.4818536690467</c:v>
                </c:pt>
                <c:pt idx="97">
                  <c:v>8.8494460935687727</c:v>
                </c:pt>
                <c:pt idx="98">
                  <c:v>8.8590801887445707</c:v>
                </c:pt>
                <c:pt idx="99">
                  <c:v>8.0892820022049108</c:v>
                </c:pt>
                <c:pt idx="100">
                  <c:v>7.8021011285882764</c:v>
                </c:pt>
                <c:pt idx="101">
                  <c:v>7.8188365090886975</c:v>
                </c:pt>
                <c:pt idx="102">
                  <c:v>8.0283115404260315</c:v>
                </c:pt>
                <c:pt idx="103">
                  <c:v>8.0629015418861769</c:v>
                </c:pt>
                <c:pt idx="104">
                  <c:v>7.8623673037180026</c:v>
                </c:pt>
                <c:pt idx="105">
                  <c:v>8.3552506663502726</c:v>
                </c:pt>
                <c:pt idx="106">
                  <c:v>8.1868146153407224</c:v>
                </c:pt>
                <c:pt idx="107">
                  <c:v>7.4772718984927451</c:v>
                </c:pt>
                <c:pt idx="108">
                  <c:v>6.7473255790444711</c:v>
                </c:pt>
                <c:pt idx="109">
                  <c:v>7.4085891490645537</c:v>
                </c:pt>
                <c:pt idx="110">
                  <c:v>7.7140354709281667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1'!$A$8:$A$199</c:f>
              <c:numCache>
                <c:formatCode>mmm</c:formatCode>
                <c:ptCount val="192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</c:numCache>
            </c:numRef>
          </c:cat>
          <c:val>
            <c:numRef>
              <c:f>'Base gráficos 1'!$C$8:$C$199</c:f>
              <c:numCache>
                <c:formatCode>#,#00</c:formatCode>
                <c:ptCount val="192"/>
                <c:pt idx="11">
                  <c:v>23.214257827540223</c:v>
                </c:pt>
                <c:pt idx="12">
                  <c:v>22.57287340079057</c:v>
                </c:pt>
                <c:pt idx="13">
                  <c:v>21.01775333011058</c:v>
                </c:pt>
                <c:pt idx="14">
                  <c:v>20.405017756871374</c:v>
                </c:pt>
                <c:pt idx="15">
                  <c:v>19.585566213036017</c:v>
                </c:pt>
                <c:pt idx="16">
                  <c:v>18.785661186306157</c:v>
                </c:pt>
                <c:pt idx="17">
                  <c:v>18.442387104270438</c:v>
                </c:pt>
                <c:pt idx="18">
                  <c:v>17.645878229400623</c:v>
                </c:pt>
                <c:pt idx="19">
                  <c:v>16.698932492226206</c:v>
                </c:pt>
                <c:pt idx="20">
                  <c:v>16.156534294621579</c:v>
                </c:pt>
                <c:pt idx="21">
                  <c:v>15.694917600053444</c:v>
                </c:pt>
                <c:pt idx="22">
                  <c:v>15.338343844092321</c:v>
                </c:pt>
                <c:pt idx="23">
                  <c:v>15.327279259120033</c:v>
                </c:pt>
                <c:pt idx="24">
                  <c:v>15.171233180741865</c:v>
                </c:pt>
                <c:pt idx="25">
                  <c:v>14.2047277011837</c:v>
                </c:pt>
                <c:pt idx="26">
                  <c:v>14.165146235544015</c:v>
                </c:pt>
                <c:pt idx="27">
                  <c:v>13.473326754138498</c:v>
                </c:pt>
                <c:pt idx="28">
                  <c:v>13.126290554044658</c:v>
                </c:pt>
                <c:pt idx="29">
                  <c:v>12.294786004141756</c:v>
                </c:pt>
                <c:pt idx="30">
                  <c:v>11.167500211905775</c:v>
                </c:pt>
                <c:pt idx="31">
                  <c:v>10.44001468610152</c:v>
                </c:pt>
                <c:pt idx="32">
                  <c:v>9.1482328450985619</c:v>
                </c:pt>
                <c:pt idx="33">
                  <c:v>8.0771603229327269</c:v>
                </c:pt>
                <c:pt idx="34">
                  <c:v>6.7645485344274334</c:v>
                </c:pt>
                <c:pt idx="35">
                  <c:v>5.3804837092024513</c:v>
                </c:pt>
                <c:pt idx="36">
                  <c:v>3.8502626047412605</c:v>
                </c:pt>
                <c:pt idx="37">
                  <c:v>2.8200315586999238</c:v>
                </c:pt>
                <c:pt idx="38">
                  <c:v>2.0225450144623522</c:v>
                </c:pt>
                <c:pt idx="39">
                  <c:v>1.336348610294209</c:v>
                </c:pt>
                <c:pt idx="40">
                  <c:v>0.16224256091280154</c:v>
                </c:pt>
                <c:pt idx="41">
                  <c:v>-0.20002631485553479</c:v>
                </c:pt>
                <c:pt idx="42">
                  <c:v>-0.82355648258108261</c:v>
                </c:pt>
                <c:pt idx="43">
                  <c:v>-0.88472493277458852</c:v>
                </c:pt>
                <c:pt idx="44">
                  <c:v>-0.30103087100995651</c:v>
                </c:pt>
                <c:pt idx="45">
                  <c:v>-0.2367642624623727</c:v>
                </c:pt>
                <c:pt idx="46">
                  <c:v>0.80779557560781257</c:v>
                </c:pt>
                <c:pt idx="47">
                  <c:v>1.4064852978419111</c:v>
                </c:pt>
                <c:pt idx="48">
                  <c:v>2.3118128147396675</c:v>
                </c:pt>
                <c:pt idx="49">
                  <c:v>2.9526078120792647</c:v>
                </c:pt>
                <c:pt idx="50">
                  <c:v>3.9336442785218111</c:v>
                </c:pt>
                <c:pt idx="51">
                  <c:v>4.8357446863036557</c:v>
                </c:pt>
                <c:pt idx="52">
                  <c:v>6.2691507530492316</c:v>
                </c:pt>
                <c:pt idx="53">
                  <c:v>7.126986628044321</c:v>
                </c:pt>
                <c:pt idx="54">
                  <c:v>8.6020547155698495</c:v>
                </c:pt>
                <c:pt idx="55">
                  <c:v>9.2511837128430159</c:v>
                </c:pt>
                <c:pt idx="56">
                  <c:v>9.8272422891534603</c:v>
                </c:pt>
                <c:pt idx="57">
                  <c:v>10.983849433468933</c:v>
                </c:pt>
                <c:pt idx="58">
                  <c:v>11.474994866011002</c:v>
                </c:pt>
                <c:pt idx="59">
                  <c:v>12.475975450034611</c:v>
                </c:pt>
                <c:pt idx="60">
                  <c:v>13.512796300290518</c:v>
                </c:pt>
                <c:pt idx="61">
                  <c:v>15.24757224739632</c:v>
                </c:pt>
                <c:pt idx="62">
                  <c:v>15.582002455314381</c:v>
                </c:pt>
                <c:pt idx="63">
                  <c:v>16.123681239131656</c:v>
                </c:pt>
                <c:pt idx="64">
                  <c:v>16.739563119408942</c:v>
                </c:pt>
                <c:pt idx="65">
                  <c:v>17.020027254733122</c:v>
                </c:pt>
                <c:pt idx="66">
                  <c:v>17.274914686564429</c:v>
                </c:pt>
                <c:pt idx="67">
                  <c:v>17.352151178709292</c:v>
                </c:pt>
                <c:pt idx="68">
                  <c:v>17.234479025918944</c:v>
                </c:pt>
                <c:pt idx="69">
                  <c:v>18.101772472356743</c:v>
                </c:pt>
                <c:pt idx="70">
                  <c:v>17.71566490830692</c:v>
                </c:pt>
                <c:pt idx="71">
                  <c:v>17.2436283594445</c:v>
                </c:pt>
                <c:pt idx="72">
                  <c:v>16.970955632180093</c:v>
                </c:pt>
                <c:pt idx="73">
                  <c:v>15.955980044480839</c:v>
                </c:pt>
                <c:pt idx="74">
                  <c:v>15.053279950196938</c:v>
                </c:pt>
                <c:pt idx="75">
                  <c:v>14.970362393794389</c:v>
                </c:pt>
                <c:pt idx="76">
                  <c:v>14.42767446945372</c:v>
                </c:pt>
                <c:pt idx="77">
                  <c:v>13.990203975613014</c:v>
                </c:pt>
                <c:pt idx="78">
                  <c:v>13.657751759824606</c:v>
                </c:pt>
                <c:pt idx="79">
                  <c:v>13.319415348940595</c:v>
                </c:pt>
                <c:pt idx="80">
                  <c:v>13.246211443462158</c:v>
                </c:pt>
                <c:pt idx="81">
                  <c:v>11.933243645897335</c:v>
                </c:pt>
                <c:pt idx="82">
                  <c:v>11.565110643533203</c:v>
                </c:pt>
                <c:pt idx="83">
                  <c:v>11.42271621760915</c:v>
                </c:pt>
                <c:pt idx="84">
                  <c:v>11.001522577444405</c:v>
                </c:pt>
                <c:pt idx="85">
                  <c:v>10.897038368448577</c:v>
                </c:pt>
                <c:pt idx="86">
                  <c:v>10.999970817742692</c:v>
                </c:pt>
                <c:pt idx="87">
                  <c:v>10.7789133143946</c:v>
                </c:pt>
                <c:pt idx="88">
                  <c:v>10.647731451508307</c:v>
                </c:pt>
                <c:pt idx="89">
                  <c:v>10.485660187884463</c:v>
                </c:pt>
                <c:pt idx="90">
                  <c:v>10.263818164196707</c:v>
                </c:pt>
                <c:pt idx="91">
                  <c:v>10.103639121283152</c:v>
                </c:pt>
                <c:pt idx="92">
                  <c:v>10.243643667531344</c:v>
                </c:pt>
                <c:pt idx="93">
                  <c:v>10.408234025971311</c:v>
                </c:pt>
                <c:pt idx="94">
                  <c:v>10.397704852451966</c:v>
                </c:pt>
                <c:pt idx="95">
                  <c:v>10.809090356488312</c:v>
                </c:pt>
                <c:pt idx="96">
                  <c:v>10.839167082191679</c:v>
                </c:pt>
                <c:pt idx="97">
                  <c:v>10.450260864939025</c:v>
                </c:pt>
                <c:pt idx="98">
                  <c:v>10.346302893740017</c:v>
                </c:pt>
                <c:pt idx="99">
                  <c:v>10.172961967836287</c:v>
                </c:pt>
                <c:pt idx="100">
                  <c:v>9.7965398163549509</c:v>
                </c:pt>
                <c:pt idx="101">
                  <c:v>9.8145472604617083</c:v>
                </c:pt>
                <c:pt idx="102">
                  <c:v>9.3955426649378353</c:v>
                </c:pt>
                <c:pt idx="103">
                  <c:v>9.4204846839571559</c:v>
                </c:pt>
                <c:pt idx="104">
                  <c:v>8.9854273997387963</c:v>
                </c:pt>
                <c:pt idx="105">
                  <c:v>8.6654794085740434</c:v>
                </c:pt>
                <c:pt idx="106">
                  <c:v>8.4139552614156656</c:v>
                </c:pt>
                <c:pt idx="107">
                  <c:v>7.6602146829355462</c:v>
                </c:pt>
                <c:pt idx="108">
                  <c:v>7.5092392543177908</c:v>
                </c:pt>
                <c:pt idx="109">
                  <c:v>7.305032885386936</c:v>
                </c:pt>
                <c:pt idx="110">
                  <c:v>6.9281126546748055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'Base gráficos 1'!$F$2</c:f>
              <c:strCache>
                <c:ptCount val="1"/>
              </c:strCache>
            </c:strRef>
          </c:tx>
          <c:spPr>
            <a:ln w="19050" cmpd="sng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gráficos 1'!$A$8:$A$199</c:f>
              <c:numCache>
                <c:formatCode>mmm</c:formatCode>
                <c:ptCount val="192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</c:numCache>
            </c:numRef>
          </c:cat>
          <c:val>
            <c:numRef>
              <c:f>'Base gráficos 1'!$F$8:$F$199</c:f>
              <c:numCache>
                <c:formatCode>#,#00</c:formatCode>
                <c:ptCount val="192"/>
                <c:pt idx="11">
                  <c:v>18.304232270407624</c:v>
                </c:pt>
                <c:pt idx="12">
                  <c:v>18.664579829045593</c:v>
                </c:pt>
                <c:pt idx="13">
                  <c:v>17.563509790005426</c:v>
                </c:pt>
                <c:pt idx="14">
                  <c:v>17.352727665242739</c:v>
                </c:pt>
                <c:pt idx="15">
                  <c:v>17.762457336702894</c:v>
                </c:pt>
                <c:pt idx="16">
                  <c:v>17.241856891066348</c:v>
                </c:pt>
                <c:pt idx="17">
                  <c:v>17.855956291539826</c:v>
                </c:pt>
                <c:pt idx="18">
                  <c:v>18.422651004628435</c:v>
                </c:pt>
                <c:pt idx="19">
                  <c:v>19.588369736338535</c:v>
                </c:pt>
                <c:pt idx="20">
                  <c:v>20.49779021607074</c:v>
                </c:pt>
                <c:pt idx="21">
                  <c:v>21.471026734848394</c:v>
                </c:pt>
                <c:pt idx="22">
                  <c:v>21.086771179857351</c:v>
                </c:pt>
                <c:pt idx="23">
                  <c:v>19.695887865474219</c:v>
                </c:pt>
                <c:pt idx="24">
                  <c:v>19.648714019045002</c:v>
                </c:pt>
                <c:pt idx="25">
                  <c:v>18.983967703436178</c:v>
                </c:pt>
                <c:pt idx="26">
                  <c:v>20.505495859526391</c:v>
                </c:pt>
                <c:pt idx="27">
                  <c:v>20.949325194862752</c:v>
                </c:pt>
                <c:pt idx="28">
                  <c:v>22.488679070659259</c:v>
                </c:pt>
                <c:pt idx="29">
                  <c:v>21.675957902137895</c:v>
                </c:pt>
                <c:pt idx="30">
                  <c:v>20.771601713138523</c:v>
                </c:pt>
                <c:pt idx="31">
                  <c:v>21.229827816531468</c:v>
                </c:pt>
                <c:pt idx="32">
                  <c:v>24.147095820818549</c:v>
                </c:pt>
                <c:pt idx="33">
                  <c:v>21.62517544784464</c:v>
                </c:pt>
                <c:pt idx="34">
                  <c:v>17.986616265955831</c:v>
                </c:pt>
                <c:pt idx="35">
                  <c:v>16.538155933640894</c:v>
                </c:pt>
                <c:pt idx="36">
                  <c:v>13.601158631138972</c:v>
                </c:pt>
                <c:pt idx="37">
                  <c:v>11.366673377021669</c:v>
                </c:pt>
                <c:pt idx="38">
                  <c:v>8.3938579433057896</c:v>
                </c:pt>
                <c:pt idx="39">
                  <c:v>5.8671669964797815</c:v>
                </c:pt>
                <c:pt idx="40">
                  <c:v>1.6025548793120237</c:v>
                </c:pt>
                <c:pt idx="41">
                  <c:v>1.0823944056955099</c:v>
                </c:pt>
                <c:pt idx="42">
                  <c:v>0.59274798600704059</c:v>
                </c:pt>
                <c:pt idx="43">
                  <c:v>-1.312811187995834</c:v>
                </c:pt>
                <c:pt idx="44">
                  <c:v>-4.686929542154644</c:v>
                </c:pt>
                <c:pt idx="45">
                  <c:v>-5.6255162561757999</c:v>
                </c:pt>
                <c:pt idx="46">
                  <c:v>-2.3390240260607271</c:v>
                </c:pt>
                <c:pt idx="47">
                  <c:v>-0.27167636702625941</c:v>
                </c:pt>
                <c:pt idx="48">
                  <c:v>1.5578769430916424</c:v>
                </c:pt>
                <c:pt idx="49">
                  <c:v>3.0046348715761013</c:v>
                </c:pt>
                <c:pt idx="50">
                  <c:v>3.8160146536283293</c:v>
                </c:pt>
                <c:pt idx="51">
                  <c:v>5.4507006336250896</c:v>
                </c:pt>
                <c:pt idx="52">
                  <c:v>8.1141264486020361</c:v>
                </c:pt>
                <c:pt idx="53">
                  <c:v>7.3221570039791857</c:v>
                </c:pt>
                <c:pt idx="54">
                  <c:v>7.2068589138805521</c:v>
                </c:pt>
                <c:pt idx="55">
                  <c:v>7.4632624711362467</c:v>
                </c:pt>
                <c:pt idx="56">
                  <c:v>8.6863538457360363</c:v>
                </c:pt>
                <c:pt idx="57">
                  <c:v>9.9645593344987304</c:v>
                </c:pt>
                <c:pt idx="58">
                  <c:v>8.2328128838838239</c:v>
                </c:pt>
                <c:pt idx="59">
                  <c:v>9.1784800783972287</c:v>
                </c:pt>
                <c:pt idx="60">
                  <c:v>9.6433676184100676</c:v>
                </c:pt>
                <c:pt idx="61">
                  <c:v>11.314920048241177</c:v>
                </c:pt>
                <c:pt idx="62">
                  <c:v>11.629987680018132</c:v>
                </c:pt>
                <c:pt idx="63">
                  <c:v>12.427053581933407</c:v>
                </c:pt>
                <c:pt idx="64">
                  <c:v>11.908836515628423</c:v>
                </c:pt>
                <c:pt idx="65">
                  <c:v>13.309131062443598</c:v>
                </c:pt>
                <c:pt idx="66">
                  <c:v>13.911022206568774</c:v>
                </c:pt>
                <c:pt idx="67">
                  <c:v>16.553744090807541</c:v>
                </c:pt>
                <c:pt idx="68">
                  <c:v>15.454617394643861</c:v>
                </c:pt>
                <c:pt idx="69">
                  <c:v>16.585731333614319</c:v>
                </c:pt>
                <c:pt idx="70">
                  <c:v>16.937997631403405</c:v>
                </c:pt>
                <c:pt idx="71">
                  <c:v>15.410465404287393</c:v>
                </c:pt>
                <c:pt idx="72">
                  <c:v>15.453087649510294</c:v>
                </c:pt>
                <c:pt idx="73">
                  <c:v>15.713502920320039</c:v>
                </c:pt>
                <c:pt idx="74">
                  <c:v>15.543699423101074</c:v>
                </c:pt>
                <c:pt idx="75">
                  <c:v>16.185675971790218</c:v>
                </c:pt>
                <c:pt idx="76">
                  <c:v>16.32617140211714</c:v>
                </c:pt>
                <c:pt idx="77">
                  <c:v>15.450783858350832</c:v>
                </c:pt>
                <c:pt idx="78">
                  <c:v>14.777438494206379</c:v>
                </c:pt>
                <c:pt idx="79">
                  <c:v>12.30486469608465</c:v>
                </c:pt>
                <c:pt idx="80">
                  <c:v>12.751338683889628</c:v>
                </c:pt>
                <c:pt idx="81">
                  <c:v>12.321201152703253</c:v>
                </c:pt>
                <c:pt idx="82">
                  <c:v>12.388964337547947</c:v>
                </c:pt>
                <c:pt idx="83">
                  <c:v>12.130276420488542</c:v>
                </c:pt>
                <c:pt idx="84">
                  <c:v>12.065884751131264</c:v>
                </c:pt>
                <c:pt idx="85">
                  <c:v>11.196389610344355</c:v>
                </c:pt>
                <c:pt idx="86">
                  <c:v>10.679277218685627</c:v>
                </c:pt>
                <c:pt idx="87">
                  <c:v>9.7660467132638047</c:v>
                </c:pt>
                <c:pt idx="88">
                  <c:v>9.8922242248196284</c:v>
                </c:pt>
                <c:pt idx="89">
                  <c:v>10.813367315449767</c:v>
                </c:pt>
                <c:pt idx="90">
                  <c:v>11.135056436796376</c:v>
                </c:pt>
                <c:pt idx="91">
                  <c:v>10.655079012796762</c:v>
                </c:pt>
                <c:pt idx="92">
                  <c:v>10.278353984996613</c:v>
                </c:pt>
                <c:pt idx="93">
                  <c:v>10.678124607964335</c:v>
                </c:pt>
                <c:pt idx="94">
                  <c:v>10.084698851076681</c:v>
                </c:pt>
                <c:pt idx="95">
                  <c:v>11.427737634954951</c:v>
                </c:pt>
                <c:pt idx="96">
                  <c:v>11.139751956183687</c:v>
                </c:pt>
                <c:pt idx="97">
                  <c:v>9.8261912385824388</c:v>
                </c:pt>
                <c:pt idx="98">
                  <c:v>10.055393628039198</c:v>
                </c:pt>
                <c:pt idx="99">
                  <c:v>9.0360988673035223</c:v>
                </c:pt>
                <c:pt idx="100">
                  <c:v>8.5507506142370033</c:v>
                </c:pt>
                <c:pt idx="101">
                  <c:v>8.5375953163018039</c:v>
                </c:pt>
                <c:pt idx="102">
                  <c:v>8.7273621587996786</c:v>
                </c:pt>
                <c:pt idx="103">
                  <c:v>9.3119428795189805</c:v>
                </c:pt>
                <c:pt idx="104">
                  <c:v>9.0484553388988189</c:v>
                </c:pt>
                <c:pt idx="105">
                  <c:v>9.5876245531855204</c:v>
                </c:pt>
                <c:pt idx="106">
                  <c:v>9.7526474114466595</c:v>
                </c:pt>
                <c:pt idx="107">
                  <c:v>9.3441361670302854</c:v>
                </c:pt>
                <c:pt idx="108">
                  <c:v>8.4184642830764886</c:v>
                </c:pt>
                <c:pt idx="109">
                  <c:v>9.0248332251138237</c:v>
                </c:pt>
                <c:pt idx="110">
                  <c:v>8.7629769376911213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22336"/>
        <c:axId val="194236416"/>
      </c:lineChart>
      <c:lineChart>
        <c:grouping val="standard"/>
        <c:varyColors val="0"/>
        <c:ser>
          <c:idx val="3"/>
          <c:order val="1"/>
          <c:tx>
            <c:strRef>
              <c:f>'Base gráficos 1'!$E$2</c:f>
              <c:strCache>
                <c:ptCount val="1"/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1'!$A$8:$A$199</c:f>
              <c:numCache>
                <c:formatCode>mmm</c:formatCode>
                <c:ptCount val="192"/>
                <c:pt idx="0">
                  <c:v>38749</c:v>
                </c:pt>
                <c:pt idx="1">
                  <c:v>38777</c:v>
                </c:pt>
                <c:pt idx="2">
                  <c:v>38808</c:v>
                </c:pt>
                <c:pt idx="3">
                  <c:v>38838</c:v>
                </c:pt>
                <c:pt idx="4">
                  <c:v>38869</c:v>
                </c:pt>
                <c:pt idx="5">
                  <c:v>38899</c:v>
                </c:pt>
                <c:pt idx="6">
                  <c:v>38930</c:v>
                </c:pt>
                <c:pt idx="7">
                  <c:v>38961</c:v>
                </c:pt>
                <c:pt idx="8">
                  <c:v>38991</c:v>
                </c:pt>
                <c:pt idx="9">
                  <c:v>39022</c:v>
                </c:pt>
                <c:pt idx="10">
                  <c:v>39052</c:v>
                </c:pt>
                <c:pt idx="11" formatCode="yy">
                  <c:v>39083</c:v>
                </c:pt>
                <c:pt idx="12">
                  <c:v>39114</c:v>
                </c:pt>
                <c:pt idx="13">
                  <c:v>39142</c:v>
                </c:pt>
                <c:pt idx="14">
                  <c:v>39173</c:v>
                </c:pt>
                <c:pt idx="15">
                  <c:v>39203</c:v>
                </c:pt>
                <c:pt idx="16">
                  <c:v>39234</c:v>
                </c:pt>
                <c:pt idx="17">
                  <c:v>39264</c:v>
                </c:pt>
                <c:pt idx="18">
                  <c:v>39295</c:v>
                </c:pt>
                <c:pt idx="19">
                  <c:v>39326</c:v>
                </c:pt>
                <c:pt idx="20">
                  <c:v>39356</c:v>
                </c:pt>
                <c:pt idx="21">
                  <c:v>39387</c:v>
                </c:pt>
                <c:pt idx="22">
                  <c:v>39417</c:v>
                </c:pt>
                <c:pt idx="23" formatCode="yy">
                  <c:v>39448</c:v>
                </c:pt>
                <c:pt idx="24">
                  <c:v>39479</c:v>
                </c:pt>
                <c:pt idx="25">
                  <c:v>39508</c:v>
                </c:pt>
                <c:pt idx="26">
                  <c:v>39539</c:v>
                </c:pt>
                <c:pt idx="27">
                  <c:v>39569</c:v>
                </c:pt>
                <c:pt idx="28">
                  <c:v>39600</c:v>
                </c:pt>
                <c:pt idx="29">
                  <c:v>39630</c:v>
                </c:pt>
                <c:pt idx="30">
                  <c:v>39661</c:v>
                </c:pt>
                <c:pt idx="31">
                  <c:v>39692</c:v>
                </c:pt>
                <c:pt idx="32">
                  <c:v>39722</c:v>
                </c:pt>
                <c:pt idx="33">
                  <c:v>39753</c:v>
                </c:pt>
                <c:pt idx="34">
                  <c:v>39783</c:v>
                </c:pt>
                <c:pt idx="35" formatCode="yy">
                  <c:v>39814</c:v>
                </c:pt>
                <c:pt idx="36">
                  <c:v>39845</c:v>
                </c:pt>
                <c:pt idx="37">
                  <c:v>39873</c:v>
                </c:pt>
                <c:pt idx="38">
                  <c:v>39904</c:v>
                </c:pt>
                <c:pt idx="39">
                  <c:v>39934</c:v>
                </c:pt>
                <c:pt idx="40">
                  <c:v>39965</c:v>
                </c:pt>
                <c:pt idx="41">
                  <c:v>39995</c:v>
                </c:pt>
                <c:pt idx="42">
                  <c:v>40026</c:v>
                </c:pt>
                <c:pt idx="43">
                  <c:v>40057</c:v>
                </c:pt>
                <c:pt idx="44">
                  <c:v>40087</c:v>
                </c:pt>
                <c:pt idx="45">
                  <c:v>40118</c:v>
                </c:pt>
                <c:pt idx="46">
                  <c:v>40148</c:v>
                </c:pt>
                <c:pt idx="47" formatCode="yy">
                  <c:v>40179</c:v>
                </c:pt>
                <c:pt idx="48">
                  <c:v>40210</c:v>
                </c:pt>
                <c:pt idx="49">
                  <c:v>40238</c:v>
                </c:pt>
                <c:pt idx="50">
                  <c:v>40269</c:v>
                </c:pt>
                <c:pt idx="51">
                  <c:v>40299</c:v>
                </c:pt>
                <c:pt idx="52">
                  <c:v>40330</c:v>
                </c:pt>
                <c:pt idx="53">
                  <c:v>40360</c:v>
                </c:pt>
                <c:pt idx="54">
                  <c:v>40391</c:v>
                </c:pt>
                <c:pt idx="55">
                  <c:v>40422</c:v>
                </c:pt>
                <c:pt idx="56">
                  <c:v>40452</c:v>
                </c:pt>
                <c:pt idx="57">
                  <c:v>40483</c:v>
                </c:pt>
                <c:pt idx="58">
                  <c:v>40513</c:v>
                </c:pt>
                <c:pt idx="59" formatCode="yy">
                  <c:v>40544</c:v>
                </c:pt>
                <c:pt idx="60">
                  <c:v>40575</c:v>
                </c:pt>
                <c:pt idx="61">
                  <c:v>40603</c:v>
                </c:pt>
                <c:pt idx="62">
                  <c:v>40634</c:v>
                </c:pt>
                <c:pt idx="63">
                  <c:v>40664</c:v>
                </c:pt>
                <c:pt idx="64">
                  <c:v>40695</c:v>
                </c:pt>
                <c:pt idx="65">
                  <c:v>40725</c:v>
                </c:pt>
                <c:pt idx="66">
                  <c:v>40756</c:v>
                </c:pt>
                <c:pt idx="67">
                  <c:v>40787</c:v>
                </c:pt>
                <c:pt idx="68">
                  <c:v>40817</c:v>
                </c:pt>
                <c:pt idx="69">
                  <c:v>40848</c:v>
                </c:pt>
                <c:pt idx="70">
                  <c:v>40878</c:v>
                </c:pt>
                <c:pt idx="71" formatCode="yy">
                  <c:v>40909</c:v>
                </c:pt>
                <c:pt idx="72">
                  <c:v>40940</c:v>
                </c:pt>
                <c:pt idx="73">
                  <c:v>40969</c:v>
                </c:pt>
                <c:pt idx="74">
                  <c:v>41000</c:v>
                </c:pt>
                <c:pt idx="75">
                  <c:v>41030</c:v>
                </c:pt>
                <c:pt idx="76">
                  <c:v>41061</c:v>
                </c:pt>
                <c:pt idx="77">
                  <c:v>41091</c:v>
                </c:pt>
                <c:pt idx="78">
                  <c:v>41122</c:v>
                </c:pt>
                <c:pt idx="79">
                  <c:v>41153</c:v>
                </c:pt>
                <c:pt idx="80">
                  <c:v>41183</c:v>
                </c:pt>
                <c:pt idx="81">
                  <c:v>41214</c:v>
                </c:pt>
                <c:pt idx="82">
                  <c:v>41244</c:v>
                </c:pt>
                <c:pt idx="83" formatCode="yy">
                  <c:v>41275</c:v>
                </c:pt>
                <c:pt idx="84">
                  <c:v>41306</c:v>
                </c:pt>
                <c:pt idx="85">
                  <c:v>41334</c:v>
                </c:pt>
                <c:pt idx="86">
                  <c:v>41365</c:v>
                </c:pt>
                <c:pt idx="87">
                  <c:v>41395</c:v>
                </c:pt>
                <c:pt idx="88">
                  <c:v>41426</c:v>
                </c:pt>
                <c:pt idx="89">
                  <c:v>41456</c:v>
                </c:pt>
                <c:pt idx="90">
                  <c:v>41487</c:v>
                </c:pt>
                <c:pt idx="91">
                  <c:v>41518</c:v>
                </c:pt>
                <c:pt idx="92">
                  <c:v>41548</c:v>
                </c:pt>
                <c:pt idx="93">
                  <c:v>41579</c:v>
                </c:pt>
                <c:pt idx="94">
                  <c:v>41609</c:v>
                </c:pt>
                <c:pt idx="95" formatCode="yy">
                  <c:v>41640</c:v>
                </c:pt>
                <c:pt idx="96">
                  <c:v>41671</c:v>
                </c:pt>
                <c:pt idx="97">
                  <c:v>41699</c:v>
                </c:pt>
                <c:pt idx="98">
                  <c:v>41730</c:v>
                </c:pt>
                <c:pt idx="99">
                  <c:v>41760</c:v>
                </c:pt>
                <c:pt idx="100">
                  <c:v>41791</c:v>
                </c:pt>
                <c:pt idx="101">
                  <c:v>41821</c:v>
                </c:pt>
                <c:pt idx="102">
                  <c:v>41852</c:v>
                </c:pt>
                <c:pt idx="103">
                  <c:v>41883</c:v>
                </c:pt>
                <c:pt idx="104">
                  <c:v>41913</c:v>
                </c:pt>
                <c:pt idx="105">
                  <c:v>41944</c:v>
                </c:pt>
                <c:pt idx="106">
                  <c:v>41974</c:v>
                </c:pt>
                <c:pt idx="107" formatCode="yy">
                  <c:v>42005</c:v>
                </c:pt>
                <c:pt idx="108">
                  <c:v>42036</c:v>
                </c:pt>
                <c:pt idx="109">
                  <c:v>42064</c:v>
                </c:pt>
                <c:pt idx="110">
                  <c:v>42095</c:v>
                </c:pt>
              </c:numCache>
            </c:numRef>
          </c:cat>
          <c:val>
            <c:numRef>
              <c:f>'Base gráficos 1'!$E$8:$E$199</c:f>
              <c:numCache>
                <c:formatCode>#,#00</c:formatCode>
                <c:ptCount val="192"/>
                <c:pt idx="11">
                  <c:v>26.756159251257117</c:v>
                </c:pt>
                <c:pt idx="12">
                  <c:v>25.4400765873892</c:v>
                </c:pt>
                <c:pt idx="13">
                  <c:v>21.755344820328474</c:v>
                </c:pt>
                <c:pt idx="14">
                  <c:v>24.639127838557286</c:v>
                </c:pt>
                <c:pt idx="15">
                  <c:v>21.979331343792879</c:v>
                </c:pt>
                <c:pt idx="16">
                  <c:v>12.4891037257226</c:v>
                </c:pt>
                <c:pt idx="17">
                  <c:v>16.830530860497902</c:v>
                </c:pt>
                <c:pt idx="18">
                  <c:v>18.472808789883572</c:v>
                </c:pt>
                <c:pt idx="19">
                  <c:v>14.480162084175902</c:v>
                </c:pt>
                <c:pt idx="20">
                  <c:v>14.353572673801082</c:v>
                </c:pt>
                <c:pt idx="21">
                  <c:v>18.028021299883946</c:v>
                </c:pt>
                <c:pt idx="22">
                  <c:v>12.434797573086968</c:v>
                </c:pt>
                <c:pt idx="23">
                  <c:v>2.9379687934311107</c:v>
                </c:pt>
                <c:pt idx="24">
                  <c:v>4.3115513833416941</c:v>
                </c:pt>
                <c:pt idx="25">
                  <c:v>3.5419583520437783</c:v>
                </c:pt>
                <c:pt idx="26">
                  <c:v>13.141608434914431</c:v>
                </c:pt>
                <c:pt idx="27">
                  <c:v>19.102425910113439</c:v>
                </c:pt>
                <c:pt idx="28">
                  <c:v>32.759707009036731</c:v>
                </c:pt>
                <c:pt idx="29">
                  <c:v>27.195672635264344</c:v>
                </c:pt>
                <c:pt idx="30">
                  <c:v>25.127798665210932</c:v>
                </c:pt>
                <c:pt idx="31">
                  <c:v>36.869184904918569</c:v>
                </c:pt>
                <c:pt idx="32">
                  <c:v>61.59700315725425</c:v>
                </c:pt>
                <c:pt idx="33">
                  <c:v>51.40255611334689</c:v>
                </c:pt>
                <c:pt idx="34">
                  <c:v>44.878598765652583</c:v>
                </c:pt>
                <c:pt idx="35">
                  <c:v>46.958229600124781</c:v>
                </c:pt>
                <c:pt idx="36">
                  <c:v>36.021299317779551</c:v>
                </c:pt>
                <c:pt idx="37">
                  <c:v>30.726654615906256</c:v>
                </c:pt>
                <c:pt idx="38">
                  <c:v>9.9657637161243713</c:v>
                </c:pt>
                <c:pt idx="39">
                  <c:v>-2.399493264783672</c:v>
                </c:pt>
                <c:pt idx="40">
                  <c:v>-23.012163922237633</c:v>
                </c:pt>
                <c:pt idx="41">
                  <c:v>-19.890239153391477</c:v>
                </c:pt>
                <c:pt idx="42">
                  <c:v>-19.640616038706426</c:v>
                </c:pt>
                <c:pt idx="43">
                  <c:v>-27.820902425585373</c:v>
                </c:pt>
                <c:pt idx="44">
                  <c:v>-38.268903639298671</c:v>
                </c:pt>
                <c:pt idx="45">
                  <c:v>-42.583719472286653</c:v>
                </c:pt>
                <c:pt idx="46">
                  <c:v>-40.92991793839871</c:v>
                </c:pt>
                <c:pt idx="47">
                  <c:v>-29.953398635007261</c:v>
                </c:pt>
                <c:pt idx="48">
                  <c:v>-27.590566856748978</c:v>
                </c:pt>
                <c:pt idx="49">
                  <c:v>-23.646317707537079</c:v>
                </c:pt>
                <c:pt idx="50">
                  <c:v>-16.448253981031385</c:v>
                </c:pt>
                <c:pt idx="51">
                  <c:v>-8.8741830502587646</c:v>
                </c:pt>
                <c:pt idx="52">
                  <c:v>8.3030123702168623</c:v>
                </c:pt>
                <c:pt idx="53">
                  <c:v>3.9436598914136596</c:v>
                </c:pt>
                <c:pt idx="54">
                  <c:v>2.1682592350613845</c:v>
                </c:pt>
                <c:pt idx="55">
                  <c:v>1.4130090492484868</c:v>
                </c:pt>
                <c:pt idx="56">
                  <c:v>9.2366733943575667</c:v>
                </c:pt>
                <c:pt idx="57">
                  <c:v>20.856961231225426</c:v>
                </c:pt>
                <c:pt idx="58">
                  <c:v>14.268152149442813</c:v>
                </c:pt>
                <c:pt idx="59">
                  <c:v>14.5819435022688</c:v>
                </c:pt>
                <c:pt idx="60">
                  <c:v>20.792284002031352</c:v>
                </c:pt>
                <c:pt idx="61">
                  <c:v>25.89001155491178</c:v>
                </c:pt>
                <c:pt idx="62">
                  <c:v>22.283118630898556</c:v>
                </c:pt>
                <c:pt idx="63">
                  <c:v>23.691101925593699</c:v>
                </c:pt>
                <c:pt idx="64">
                  <c:v>16.28320501983373</c:v>
                </c:pt>
                <c:pt idx="65">
                  <c:v>24.93166533780186</c:v>
                </c:pt>
                <c:pt idx="66">
                  <c:v>31.110256444694727</c:v>
                </c:pt>
                <c:pt idx="67">
                  <c:v>53.739933410933929</c:v>
                </c:pt>
                <c:pt idx="68">
                  <c:v>35.634797748585015</c:v>
                </c:pt>
                <c:pt idx="69">
                  <c:v>38.36536602609857</c:v>
                </c:pt>
                <c:pt idx="70">
                  <c:v>43.920502370324016</c:v>
                </c:pt>
                <c:pt idx="71">
                  <c:v>17.367214757638337</c:v>
                </c:pt>
                <c:pt idx="72">
                  <c:v>15.729348735249914</c:v>
                </c:pt>
                <c:pt idx="73">
                  <c:v>15.531903240227152</c:v>
                </c:pt>
                <c:pt idx="74">
                  <c:v>17.825094983654211</c:v>
                </c:pt>
                <c:pt idx="75">
                  <c:v>23.031683635036956</c:v>
                </c:pt>
                <c:pt idx="76">
                  <c:v>22.1899436231447</c:v>
                </c:pt>
                <c:pt idx="77">
                  <c:v>16.608365350408533</c:v>
                </c:pt>
                <c:pt idx="78">
                  <c:v>16.080273022699274</c:v>
                </c:pt>
                <c:pt idx="79">
                  <c:v>0.3244158312569283</c:v>
                </c:pt>
                <c:pt idx="80">
                  <c:v>5.302834566766478</c:v>
                </c:pt>
                <c:pt idx="81">
                  <c:v>1.3854213203778869</c:v>
                </c:pt>
                <c:pt idx="82">
                  <c:v>5.8853330726463611</c:v>
                </c:pt>
                <c:pt idx="83">
                  <c:v>12.581433479378902</c:v>
                </c:pt>
                <c:pt idx="84">
                  <c:v>12.259796341476843</c:v>
                </c:pt>
                <c:pt idx="85">
                  <c:v>9.8541480675197022</c:v>
                </c:pt>
                <c:pt idx="86">
                  <c:v>9.6686401332793253</c:v>
                </c:pt>
                <c:pt idx="87">
                  <c:v>6.6982561280424022</c:v>
                </c:pt>
                <c:pt idx="88">
                  <c:v>11.627699676451769</c:v>
                </c:pt>
                <c:pt idx="89">
                  <c:v>17.663241534745879</c:v>
                </c:pt>
                <c:pt idx="90">
                  <c:v>12.924569093994293</c:v>
                </c:pt>
                <c:pt idx="91">
                  <c:v>9.5923379884182367</c:v>
                </c:pt>
                <c:pt idx="92">
                  <c:v>9.1932362684713667</c:v>
                </c:pt>
                <c:pt idx="93">
                  <c:v>12.240040219752558</c:v>
                </c:pt>
                <c:pt idx="94">
                  <c:v>7.6438001478593236</c:v>
                </c:pt>
                <c:pt idx="95">
                  <c:v>13.008616373607325</c:v>
                </c:pt>
                <c:pt idx="96">
                  <c:v>12.306941074646957</c:v>
                </c:pt>
                <c:pt idx="97">
                  <c:v>6.7406485234794218</c:v>
                </c:pt>
                <c:pt idx="98">
                  <c:v>7.9554647014397943</c:v>
                </c:pt>
                <c:pt idx="99">
                  <c:v>-1.2233582247140191</c:v>
                </c:pt>
                <c:pt idx="100">
                  <c:v>-5.9011162680432108</c:v>
                </c:pt>
                <c:pt idx="101">
                  <c:v>-5.3825847649971621</c:v>
                </c:pt>
                <c:pt idx="102">
                  <c:v>-4.5542669195978078</c:v>
                </c:pt>
                <c:pt idx="103">
                  <c:v>0.56806621214791164</c:v>
                </c:pt>
                <c:pt idx="104">
                  <c:v>-2.3486572880015189</c:v>
                </c:pt>
                <c:pt idx="105">
                  <c:v>-1.3262774396251586</c:v>
                </c:pt>
                <c:pt idx="106">
                  <c:v>1.7593315736509965</c:v>
                </c:pt>
                <c:pt idx="107">
                  <c:v>6.1127170983521211</c:v>
                </c:pt>
                <c:pt idx="108">
                  <c:v>1.1701802740905549</c:v>
                </c:pt>
                <c:pt idx="109">
                  <c:v>4.3772653567467614</c:v>
                </c:pt>
                <c:pt idx="110">
                  <c:v>-0.70245456796624239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39488"/>
        <c:axId val="194237952"/>
      </c:lineChart>
      <c:dateAx>
        <c:axId val="194222336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423641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94236416"/>
        <c:scaling>
          <c:orientation val="minMax"/>
          <c:max val="25"/>
          <c:min val="5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4222336"/>
        <c:crosses val="autoZero"/>
        <c:crossBetween val="midCat"/>
        <c:majorUnit val="5"/>
        <c:minorUnit val="2"/>
      </c:valAx>
      <c:valAx>
        <c:axId val="194237952"/>
        <c:scaling>
          <c:orientation val="minMax"/>
          <c:max val="3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94239488"/>
        <c:crosses val="max"/>
        <c:crossBetween val="between"/>
        <c:majorUnit val="10"/>
        <c:minorUnit val="1.4"/>
      </c:valAx>
      <c:dateAx>
        <c:axId val="194239488"/>
        <c:scaling>
          <c:orientation val="minMax"/>
        </c:scaling>
        <c:delete val="1"/>
        <c:axPos val="b"/>
        <c:numFmt formatCode="mmm" sourceLinked="1"/>
        <c:majorTickMark val="out"/>
        <c:minorTickMark val="none"/>
        <c:tickLblPos val="none"/>
        <c:crossAx val="194237952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1'!$AB$3</c:f>
              <c:strCache>
                <c:ptCount val="1"/>
                <c:pt idx="0">
                  <c:v>M1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1'!$AB$7:$AB$199</c:f>
              <c:numCache>
                <c:formatCode>#,#00</c:formatCode>
                <c:ptCount val="193"/>
                <c:pt idx="12">
                  <c:v>16.025190133512439</c:v>
                </c:pt>
                <c:pt idx="13">
                  <c:v>15.779147313728245</c:v>
                </c:pt>
                <c:pt idx="14">
                  <c:v>16.47218294821225</c:v>
                </c:pt>
                <c:pt idx="15">
                  <c:v>17.801901369719488</c:v>
                </c:pt>
                <c:pt idx="16">
                  <c:v>17.586725783312886</c:v>
                </c:pt>
                <c:pt idx="17">
                  <c:v>16.249031555315781</c:v>
                </c:pt>
                <c:pt idx="18">
                  <c:v>18.868918201961979</c:v>
                </c:pt>
                <c:pt idx="19">
                  <c:v>19.115991652758964</c:v>
                </c:pt>
                <c:pt idx="20">
                  <c:v>18.727878632636092</c:v>
                </c:pt>
                <c:pt idx="21">
                  <c:v>18.752099602561373</c:v>
                </c:pt>
                <c:pt idx="22">
                  <c:v>21.650331055118215</c:v>
                </c:pt>
                <c:pt idx="23">
                  <c:v>18.061476852359064</c:v>
                </c:pt>
                <c:pt idx="24">
                  <c:v>16.061506684000832</c:v>
                </c:pt>
                <c:pt idx="25">
                  <c:v>16.217839795410455</c:v>
                </c:pt>
                <c:pt idx="26">
                  <c:v>15.033092070201674</c:v>
                </c:pt>
                <c:pt idx="27">
                  <c:v>12.285822904693816</c:v>
                </c:pt>
                <c:pt idx="28">
                  <c:v>15.113311990062899</c:v>
                </c:pt>
                <c:pt idx="29">
                  <c:v>15.385926651775733</c:v>
                </c:pt>
                <c:pt idx="30">
                  <c:v>8.8510164409306924</c:v>
                </c:pt>
                <c:pt idx="31">
                  <c:v>10.319083040525356</c:v>
                </c:pt>
                <c:pt idx="32">
                  <c:v>8.3331030627406051</c:v>
                </c:pt>
                <c:pt idx="33">
                  <c:v>13.335052426914046</c:v>
                </c:pt>
                <c:pt idx="34">
                  <c:v>7.4419887655476629</c:v>
                </c:pt>
                <c:pt idx="35">
                  <c:v>6.692701957780173</c:v>
                </c:pt>
                <c:pt idx="36">
                  <c:v>5.3782830262641994</c:v>
                </c:pt>
                <c:pt idx="37">
                  <c:v>3.7255828607435575</c:v>
                </c:pt>
                <c:pt idx="38">
                  <c:v>5.3535543522377509</c:v>
                </c:pt>
                <c:pt idx="39">
                  <c:v>7.8049359983368731</c:v>
                </c:pt>
                <c:pt idx="40">
                  <c:v>8.8110209763356124</c:v>
                </c:pt>
                <c:pt idx="41">
                  <c:v>10.703597094874098</c:v>
                </c:pt>
                <c:pt idx="42">
                  <c:v>16.601509502226079</c:v>
                </c:pt>
                <c:pt idx="43">
                  <c:v>16.749977640195965</c:v>
                </c:pt>
                <c:pt idx="44">
                  <c:v>20.641990326979482</c:v>
                </c:pt>
                <c:pt idx="45">
                  <c:v>18.506216099457589</c:v>
                </c:pt>
                <c:pt idx="46">
                  <c:v>19.835064379351934</c:v>
                </c:pt>
                <c:pt idx="47">
                  <c:v>22.865893151242631</c:v>
                </c:pt>
                <c:pt idx="48">
                  <c:v>28.159177144557702</c:v>
                </c:pt>
                <c:pt idx="49">
                  <c:v>31.710836054370105</c:v>
                </c:pt>
                <c:pt idx="50">
                  <c:v>33.471458773784377</c:v>
                </c:pt>
                <c:pt idx="51">
                  <c:v>31.627133897168878</c:v>
                </c:pt>
                <c:pt idx="52">
                  <c:v>32.576339076961091</c:v>
                </c:pt>
                <c:pt idx="53">
                  <c:v>31.921341736405282</c:v>
                </c:pt>
                <c:pt idx="54">
                  <c:v>30.538173794625127</c:v>
                </c:pt>
                <c:pt idx="55">
                  <c:v>28.748233771982083</c:v>
                </c:pt>
                <c:pt idx="56">
                  <c:v>27.252915250378123</c:v>
                </c:pt>
                <c:pt idx="57">
                  <c:v>25.151893196804977</c:v>
                </c:pt>
                <c:pt idx="58">
                  <c:v>24.554469908459396</c:v>
                </c:pt>
                <c:pt idx="59">
                  <c:v>21.283821945764387</c:v>
                </c:pt>
                <c:pt idx="60">
                  <c:v>19.630352594570667</c:v>
                </c:pt>
                <c:pt idx="61">
                  <c:v>16.012539636782932</c:v>
                </c:pt>
                <c:pt idx="62">
                  <c:v>12.825332460382825</c:v>
                </c:pt>
                <c:pt idx="63">
                  <c:v>13.727692586752994</c:v>
                </c:pt>
                <c:pt idx="64">
                  <c:v>10.334340436292976</c:v>
                </c:pt>
                <c:pt idx="65">
                  <c:v>9.0364433770166528</c:v>
                </c:pt>
                <c:pt idx="66">
                  <c:v>7.6155639043135466</c:v>
                </c:pt>
                <c:pt idx="67">
                  <c:v>9.2981435447188971</c:v>
                </c:pt>
                <c:pt idx="68">
                  <c:v>7.4331578140177044</c:v>
                </c:pt>
                <c:pt idx="69">
                  <c:v>9.5087060651174955</c:v>
                </c:pt>
                <c:pt idx="70">
                  <c:v>9.5015018145568604</c:v>
                </c:pt>
                <c:pt idx="71">
                  <c:v>11.820259043550593</c:v>
                </c:pt>
                <c:pt idx="72">
                  <c:v>10.326478991137861</c:v>
                </c:pt>
                <c:pt idx="73">
                  <c:v>10.176426738891408</c:v>
                </c:pt>
                <c:pt idx="74">
                  <c:v>11.461541821358395</c:v>
                </c:pt>
                <c:pt idx="75">
                  <c:v>12.074428733552111</c:v>
                </c:pt>
                <c:pt idx="76">
                  <c:v>13.024011580566366</c:v>
                </c:pt>
                <c:pt idx="77">
                  <c:v>10.315412701262943</c:v>
                </c:pt>
                <c:pt idx="78">
                  <c:v>12.523195101449787</c:v>
                </c:pt>
                <c:pt idx="79">
                  <c:v>7.7190297604645508</c:v>
                </c:pt>
                <c:pt idx="80">
                  <c:v>10.865673328574843</c:v>
                </c:pt>
                <c:pt idx="81">
                  <c:v>8.244455609410096</c:v>
                </c:pt>
                <c:pt idx="82">
                  <c:v>8.7206897372429353</c:v>
                </c:pt>
                <c:pt idx="83">
                  <c:v>8.825071769272185</c:v>
                </c:pt>
                <c:pt idx="84">
                  <c:v>10.585038865341716</c:v>
                </c:pt>
                <c:pt idx="85">
                  <c:v>10.711214540140219</c:v>
                </c:pt>
                <c:pt idx="86">
                  <c:v>11.548424270562066</c:v>
                </c:pt>
                <c:pt idx="87">
                  <c:v>9.4261993814605631</c:v>
                </c:pt>
                <c:pt idx="88">
                  <c:v>8.7076899629090718</c:v>
                </c:pt>
                <c:pt idx="89">
                  <c:v>12.715896066476276</c:v>
                </c:pt>
                <c:pt idx="90">
                  <c:v>13.680204187413452</c:v>
                </c:pt>
                <c:pt idx="91">
                  <c:v>14.806720084276193</c:v>
                </c:pt>
                <c:pt idx="92">
                  <c:v>13.225723978852628</c:v>
                </c:pt>
                <c:pt idx="93">
                  <c:v>11.401103730196851</c:v>
                </c:pt>
                <c:pt idx="94">
                  <c:v>13.852744208271517</c:v>
                </c:pt>
                <c:pt idx="95">
                  <c:v>12.824898706099532</c:v>
                </c:pt>
                <c:pt idx="96">
                  <c:v>11.137762184532988</c:v>
                </c:pt>
                <c:pt idx="97">
                  <c:v>12.592056263350855</c:v>
                </c:pt>
                <c:pt idx="98">
                  <c:v>11.278184825512156</c:v>
                </c:pt>
                <c:pt idx="99">
                  <c:v>13.04260557317987</c:v>
                </c:pt>
                <c:pt idx="100">
                  <c:v>12.49275868154416</c:v>
                </c:pt>
                <c:pt idx="101">
                  <c:v>11.35633744048927</c:v>
                </c:pt>
                <c:pt idx="102">
                  <c:v>9.9840122993630729</c:v>
                </c:pt>
                <c:pt idx="103">
                  <c:v>10.636403322842213</c:v>
                </c:pt>
                <c:pt idx="104">
                  <c:v>10.168611930731714</c:v>
                </c:pt>
                <c:pt idx="105">
                  <c:v>11.862171407805519</c:v>
                </c:pt>
                <c:pt idx="106">
                  <c:v>15.183163053571574</c:v>
                </c:pt>
                <c:pt idx="107">
                  <c:v>15.281031343630346</c:v>
                </c:pt>
                <c:pt idx="108">
                  <c:v>13.693574148724482</c:v>
                </c:pt>
                <c:pt idx="109">
                  <c:v>14.828324512703261</c:v>
                </c:pt>
                <c:pt idx="110">
                  <c:v>14.435122454517186</c:v>
                </c:pt>
                <c:pt idx="111">
                  <c:v>12.660142200718186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1'!$AL$3</c:f>
              <c:strCache>
                <c:ptCount val="1"/>
                <c:pt idx="0">
                  <c:v>M2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1'!$AL$7:$AL$199</c:f>
              <c:numCache>
                <c:formatCode>#,#00</c:formatCode>
                <c:ptCount val="193"/>
                <c:pt idx="12">
                  <c:v>18.505773812568791</c:v>
                </c:pt>
                <c:pt idx="13">
                  <c:v>18.873856661378909</c:v>
                </c:pt>
                <c:pt idx="14">
                  <c:v>19.607119229649285</c:v>
                </c:pt>
                <c:pt idx="15">
                  <c:v>19.656044796620591</c:v>
                </c:pt>
                <c:pt idx="16">
                  <c:v>20.272535240275545</c:v>
                </c:pt>
                <c:pt idx="17">
                  <c:v>20.26994053896891</c:v>
                </c:pt>
                <c:pt idx="18">
                  <c:v>21.497403738412245</c:v>
                </c:pt>
                <c:pt idx="19">
                  <c:v>19.098807834350566</c:v>
                </c:pt>
                <c:pt idx="20">
                  <c:v>17.796130044452198</c:v>
                </c:pt>
                <c:pt idx="21">
                  <c:v>19.59973356751405</c:v>
                </c:pt>
                <c:pt idx="22">
                  <c:v>22.137417813187483</c:v>
                </c:pt>
                <c:pt idx="23">
                  <c:v>20.516171699074988</c:v>
                </c:pt>
                <c:pt idx="24">
                  <c:v>22.049796372092473</c:v>
                </c:pt>
                <c:pt idx="25">
                  <c:v>22.370966470308034</c:v>
                </c:pt>
                <c:pt idx="26">
                  <c:v>21.463161819946052</c:v>
                </c:pt>
                <c:pt idx="27">
                  <c:v>21.270845482478279</c:v>
                </c:pt>
                <c:pt idx="28">
                  <c:v>19.836592384923435</c:v>
                </c:pt>
                <c:pt idx="29">
                  <c:v>18.861816904566325</c:v>
                </c:pt>
                <c:pt idx="30">
                  <c:v>16.740657987147827</c:v>
                </c:pt>
                <c:pt idx="31">
                  <c:v>17.026635146666976</c:v>
                </c:pt>
                <c:pt idx="32">
                  <c:v>17.51096024713739</c:v>
                </c:pt>
                <c:pt idx="33">
                  <c:v>20.444644432769138</c:v>
                </c:pt>
                <c:pt idx="34">
                  <c:v>18.654949542977178</c:v>
                </c:pt>
                <c:pt idx="35">
                  <c:v>18.60964418627438</c:v>
                </c:pt>
                <c:pt idx="36">
                  <c:v>14.485280114184533</c:v>
                </c:pt>
                <c:pt idx="37">
                  <c:v>12.467708421809336</c:v>
                </c:pt>
                <c:pt idx="38">
                  <c:v>5.8744446083976811</c:v>
                </c:pt>
                <c:pt idx="39">
                  <c:v>2.7355217776951548</c:v>
                </c:pt>
                <c:pt idx="40">
                  <c:v>2.6121731009970688</c:v>
                </c:pt>
                <c:pt idx="41">
                  <c:v>2.6775032302317925</c:v>
                </c:pt>
                <c:pt idx="42">
                  <c:v>4.0835407102802037</c:v>
                </c:pt>
                <c:pt idx="43">
                  <c:v>3.6124801295642044</c:v>
                </c:pt>
                <c:pt idx="44">
                  <c:v>2.7807840189530992</c:v>
                </c:pt>
                <c:pt idx="45">
                  <c:v>-2.5512149862534983</c:v>
                </c:pt>
                <c:pt idx="46">
                  <c:v>-4.1707395937103371</c:v>
                </c:pt>
                <c:pt idx="47">
                  <c:v>-5.2785816330268469</c:v>
                </c:pt>
                <c:pt idx="48">
                  <c:v>-3.2968519496853048</c:v>
                </c:pt>
                <c:pt idx="49">
                  <c:v>-2.5662468179792057</c:v>
                </c:pt>
                <c:pt idx="50">
                  <c:v>3.2748234638255695</c:v>
                </c:pt>
                <c:pt idx="51">
                  <c:v>6.1435044604226059</c:v>
                </c:pt>
                <c:pt idx="52">
                  <c:v>7.564259725995143</c:v>
                </c:pt>
                <c:pt idx="53">
                  <c:v>6.4889113294752869</c:v>
                </c:pt>
                <c:pt idx="54">
                  <c:v>4.5015291696320503</c:v>
                </c:pt>
                <c:pt idx="55">
                  <c:v>2.8909400656419422</c:v>
                </c:pt>
                <c:pt idx="56">
                  <c:v>3.4998679006153139</c:v>
                </c:pt>
                <c:pt idx="57">
                  <c:v>5.9435705426628402</c:v>
                </c:pt>
                <c:pt idx="58">
                  <c:v>6.8863828741501294</c:v>
                </c:pt>
                <c:pt idx="59">
                  <c:v>9.2717920952896549</c:v>
                </c:pt>
                <c:pt idx="60">
                  <c:v>7.8629192328195359</c:v>
                </c:pt>
                <c:pt idx="61">
                  <c:v>6.3070693168885583</c:v>
                </c:pt>
                <c:pt idx="62">
                  <c:v>5.855572174551952</c:v>
                </c:pt>
                <c:pt idx="63">
                  <c:v>6.9813418317244498</c:v>
                </c:pt>
                <c:pt idx="64">
                  <c:v>6.8703946492685324</c:v>
                </c:pt>
                <c:pt idx="65">
                  <c:v>9.6357462515090457</c:v>
                </c:pt>
                <c:pt idx="66">
                  <c:v>12.741743405492059</c:v>
                </c:pt>
                <c:pt idx="67">
                  <c:v>16.678110319305972</c:v>
                </c:pt>
                <c:pt idx="68">
                  <c:v>15.827344783256109</c:v>
                </c:pt>
                <c:pt idx="69">
                  <c:v>20.25810340676648</c:v>
                </c:pt>
                <c:pt idx="70">
                  <c:v>20.356914767439733</c:v>
                </c:pt>
                <c:pt idx="71">
                  <c:v>18.461892374935857</c:v>
                </c:pt>
                <c:pt idx="72">
                  <c:v>20.180037551836165</c:v>
                </c:pt>
                <c:pt idx="73">
                  <c:v>20.125378289401976</c:v>
                </c:pt>
                <c:pt idx="74">
                  <c:v>21.295347900346485</c:v>
                </c:pt>
                <c:pt idx="75">
                  <c:v>21.174524618176076</c:v>
                </c:pt>
                <c:pt idx="76">
                  <c:v>21.559341389473502</c:v>
                </c:pt>
                <c:pt idx="77">
                  <c:v>18.828679166499438</c:v>
                </c:pt>
                <c:pt idx="78">
                  <c:v>18.399299716595635</c:v>
                </c:pt>
                <c:pt idx="79">
                  <c:v>13.896282852064076</c:v>
                </c:pt>
                <c:pt idx="80">
                  <c:v>13.729517407310524</c:v>
                </c:pt>
                <c:pt idx="81">
                  <c:v>9.7573283338618069</c:v>
                </c:pt>
                <c:pt idx="82">
                  <c:v>8.5753482949246376</c:v>
                </c:pt>
                <c:pt idx="83">
                  <c:v>7.576909907445355</c:v>
                </c:pt>
                <c:pt idx="84">
                  <c:v>7.8070054408712508</c:v>
                </c:pt>
                <c:pt idx="85">
                  <c:v>9.1124359088913707</c:v>
                </c:pt>
                <c:pt idx="86">
                  <c:v>9.7049360329264971</c:v>
                </c:pt>
                <c:pt idx="87">
                  <c:v>9.1924088419086161</c:v>
                </c:pt>
                <c:pt idx="88">
                  <c:v>9.649726432838861</c:v>
                </c:pt>
                <c:pt idx="89">
                  <c:v>10.67072278891446</c:v>
                </c:pt>
                <c:pt idx="90">
                  <c:v>9.7057411273918888</c:v>
                </c:pt>
                <c:pt idx="91">
                  <c:v>12.604684424828932</c:v>
                </c:pt>
                <c:pt idx="92">
                  <c:v>12.899510714992829</c:v>
                </c:pt>
                <c:pt idx="93">
                  <c:v>11.096052388537331</c:v>
                </c:pt>
                <c:pt idx="94">
                  <c:v>12.789437479395758</c:v>
                </c:pt>
                <c:pt idx="95">
                  <c:v>14.880362878812647</c:v>
                </c:pt>
                <c:pt idx="96">
                  <c:v>12.951667835057279</c:v>
                </c:pt>
                <c:pt idx="97">
                  <c:v>13.715466639684109</c:v>
                </c:pt>
                <c:pt idx="98">
                  <c:v>11.262095932091995</c:v>
                </c:pt>
                <c:pt idx="99">
                  <c:v>9.0554296239952521</c:v>
                </c:pt>
                <c:pt idx="100">
                  <c:v>6.5336533181419014</c:v>
                </c:pt>
                <c:pt idx="101">
                  <c:v>5.6695315778278541</c:v>
                </c:pt>
                <c:pt idx="102">
                  <c:v>6.6458335814993745</c:v>
                </c:pt>
                <c:pt idx="103">
                  <c:v>6.559381347223848</c:v>
                </c:pt>
                <c:pt idx="104">
                  <c:v>6.4139198584460644</c:v>
                </c:pt>
                <c:pt idx="105">
                  <c:v>7.6636221063641159</c:v>
                </c:pt>
                <c:pt idx="106">
                  <c:v>9.1302215978745522</c:v>
                </c:pt>
                <c:pt idx="107">
                  <c:v>9.3470644049861988</c:v>
                </c:pt>
                <c:pt idx="108">
                  <c:v>8.9294671616440269</c:v>
                </c:pt>
                <c:pt idx="109">
                  <c:v>8.1426528181404194</c:v>
                </c:pt>
                <c:pt idx="110">
                  <c:v>7.7705677302825507</c:v>
                </c:pt>
                <c:pt idx="111">
                  <c:v>8.8299309609783734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1'!$AZ$3</c:f>
              <c:strCache>
                <c:ptCount val="1"/>
                <c:pt idx="0">
                  <c:v>M3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1'!$AZ$7:$AZ$199</c:f>
              <c:numCache>
                <c:formatCode>#,#00</c:formatCode>
                <c:ptCount val="193"/>
                <c:pt idx="12">
                  <c:v>12.391934402557879</c:v>
                </c:pt>
                <c:pt idx="13">
                  <c:v>12.808565436222935</c:v>
                </c:pt>
                <c:pt idx="14">
                  <c:v>13.427839079210216</c:v>
                </c:pt>
                <c:pt idx="15">
                  <c:v>13.225867222330635</c:v>
                </c:pt>
                <c:pt idx="16">
                  <c:v>14.320901074029123</c:v>
                </c:pt>
                <c:pt idx="17">
                  <c:v>14.660500384841455</c:v>
                </c:pt>
                <c:pt idx="18">
                  <c:v>16.073959275429402</c:v>
                </c:pt>
                <c:pt idx="19">
                  <c:v>15.064676522603705</c:v>
                </c:pt>
                <c:pt idx="20">
                  <c:v>13.483126327707382</c:v>
                </c:pt>
                <c:pt idx="21">
                  <c:v>14.759361822026861</c:v>
                </c:pt>
                <c:pt idx="22">
                  <c:v>16.304320636419405</c:v>
                </c:pt>
                <c:pt idx="23">
                  <c:v>14.702972764853058</c:v>
                </c:pt>
                <c:pt idx="24">
                  <c:v>15.789786019831809</c:v>
                </c:pt>
                <c:pt idx="25">
                  <c:v>15.156444526272878</c:v>
                </c:pt>
                <c:pt idx="26">
                  <c:v>14.373161867386244</c:v>
                </c:pt>
                <c:pt idx="27">
                  <c:v>15.710834307872673</c:v>
                </c:pt>
                <c:pt idx="28">
                  <c:v>15.661880858448411</c:v>
                </c:pt>
                <c:pt idx="29">
                  <c:v>16.552149192657595</c:v>
                </c:pt>
                <c:pt idx="30">
                  <c:v>16.31791348926042</c:v>
                </c:pt>
                <c:pt idx="31">
                  <c:v>17.686207324092962</c:v>
                </c:pt>
                <c:pt idx="32">
                  <c:v>19.295298542237191</c:v>
                </c:pt>
                <c:pt idx="33">
                  <c:v>20.668368121748244</c:v>
                </c:pt>
                <c:pt idx="34">
                  <c:v>19.017736307362171</c:v>
                </c:pt>
                <c:pt idx="35">
                  <c:v>19.112134358128003</c:v>
                </c:pt>
                <c:pt idx="36">
                  <c:v>16.352730452517264</c:v>
                </c:pt>
                <c:pt idx="37">
                  <c:v>15.89833954948692</c:v>
                </c:pt>
                <c:pt idx="38">
                  <c:v>12.359671197865254</c:v>
                </c:pt>
                <c:pt idx="39">
                  <c:v>9.9456083466558027</c:v>
                </c:pt>
                <c:pt idx="40">
                  <c:v>8.6581328708718956</c:v>
                </c:pt>
                <c:pt idx="41">
                  <c:v>7.0185575377701932</c:v>
                </c:pt>
                <c:pt idx="42">
                  <c:v>5.9829668346742153</c:v>
                </c:pt>
                <c:pt idx="43">
                  <c:v>4.3875718650891287</c:v>
                </c:pt>
                <c:pt idx="44">
                  <c:v>2.9351737155665774</c:v>
                </c:pt>
                <c:pt idx="45">
                  <c:v>-0.84938071271916726</c:v>
                </c:pt>
                <c:pt idx="46">
                  <c:v>-1.2765276070111184</c:v>
                </c:pt>
                <c:pt idx="47">
                  <c:v>-1.4109707165786745</c:v>
                </c:pt>
                <c:pt idx="48">
                  <c:v>-0.17823632320035188</c:v>
                </c:pt>
                <c:pt idx="49">
                  <c:v>0.29623990091248231</c:v>
                </c:pt>
                <c:pt idx="50">
                  <c:v>4.2459371336544933</c:v>
                </c:pt>
                <c:pt idx="51">
                  <c:v>5.9772798790880728</c:v>
                </c:pt>
                <c:pt idx="52">
                  <c:v>6.6796490566827913</c:v>
                </c:pt>
                <c:pt idx="53">
                  <c:v>6.3902794316565794</c:v>
                </c:pt>
                <c:pt idx="54">
                  <c:v>5.1853979564181003</c:v>
                </c:pt>
                <c:pt idx="55">
                  <c:v>3.9376041193396958</c:v>
                </c:pt>
                <c:pt idx="56">
                  <c:v>5.3903017661283741</c:v>
                </c:pt>
                <c:pt idx="57">
                  <c:v>8.3113163574991091</c:v>
                </c:pt>
                <c:pt idx="58">
                  <c:v>9.5599445760017829</c:v>
                </c:pt>
                <c:pt idx="59">
                  <c:v>11.151631897073869</c:v>
                </c:pt>
                <c:pt idx="60">
                  <c:v>12.005008626346706</c:v>
                </c:pt>
                <c:pt idx="61">
                  <c:v>11.861501387320047</c:v>
                </c:pt>
                <c:pt idx="62">
                  <c:v>10.984222657935533</c:v>
                </c:pt>
                <c:pt idx="63">
                  <c:v>10.863496527888913</c:v>
                </c:pt>
                <c:pt idx="64">
                  <c:v>10.821921692041613</c:v>
                </c:pt>
                <c:pt idx="65">
                  <c:v>12.735100690686394</c:v>
                </c:pt>
                <c:pt idx="66">
                  <c:v>16.284867357590542</c:v>
                </c:pt>
                <c:pt idx="67">
                  <c:v>19.234016237085001</c:v>
                </c:pt>
                <c:pt idx="68">
                  <c:v>18.206276466404674</c:v>
                </c:pt>
                <c:pt idx="69">
                  <c:v>21.274488235451955</c:v>
                </c:pt>
                <c:pt idx="70">
                  <c:v>20.675449041009571</c:v>
                </c:pt>
                <c:pt idx="71">
                  <c:v>18.91205237998237</c:v>
                </c:pt>
                <c:pt idx="72">
                  <c:v>19.60101152119978</c:v>
                </c:pt>
                <c:pt idx="73">
                  <c:v>18.910196679168706</c:v>
                </c:pt>
                <c:pt idx="74">
                  <c:v>19.678447403635829</c:v>
                </c:pt>
                <c:pt idx="75">
                  <c:v>20.112993934844241</c:v>
                </c:pt>
                <c:pt idx="76">
                  <c:v>20.063271467080199</c:v>
                </c:pt>
                <c:pt idx="77">
                  <c:v>17.284274716086358</c:v>
                </c:pt>
                <c:pt idx="78">
                  <c:v>15.755536277622298</c:v>
                </c:pt>
                <c:pt idx="79">
                  <c:v>12.732950331647757</c:v>
                </c:pt>
                <c:pt idx="80">
                  <c:v>11.294983036823922</c:v>
                </c:pt>
                <c:pt idx="81">
                  <c:v>7.7351550351233129</c:v>
                </c:pt>
                <c:pt idx="82">
                  <c:v>7.0881294201319065</c:v>
                </c:pt>
                <c:pt idx="83">
                  <c:v>6.2379621817244981</c:v>
                </c:pt>
                <c:pt idx="84">
                  <c:v>5.865430321117187</c:v>
                </c:pt>
                <c:pt idx="85">
                  <c:v>6.5522884671295003</c:v>
                </c:pt>
                <c:pt idx="86">
                  <c:v>6.7621287772605854</c:v>
                </c:pt>
                <c:pt idx="87">
                  <c:v>6.9283965896472068</c:v>
                </c:pt>
                <c:pt idx="88">
                  <c:v>8.0486337623520967</c:v>
                </c:pt>
                <c:pt idx="89">
                  <c:v>9.423634946244249</c:v>
                </c:pt>
                <c:pt idx="90">
                  <c:v>9.8653815352363097</c:v>
                </c:pt>
                <c:pt idx="91">
                  <c:v>12.738219885565854</c:v>
                </c:pt>
                <c:pt idx="92">
                  <c:v>13.565285536266941</c:v>
                </c:pt>
                <c:pt idx="93">
                  <c:v>12.433964297195162</c:v>
                </c:pt>
                <c:pt idx="94">
                  <c:v>12.971268064261679</c:v>
                </c:pt>
                <c:pt idx="95">
                  <c:v>13.891781541050136</c:v>
                </c:pt>
                <c:pt idx="96">
                  <c:v>11.840280525835027</c:v>
                </c:pt>
                <c:pt idx="97">
                  <c:v>13.346196205886201</c:v>
                </c:pt>
                <c:pt idx="98">
                  <c:v>12.212404230377217</c:v>
                </c:pt>
                <c:pt idx="99">
                  <c:v>10.566659775209317</c:v>
                </c:pt>
                <c:pt idx="100">
                  <c:v>9.6351014701762381</c:v>
                </c:pt>
                <c:pt idx="101">
                  <c:v>9.5129947478937567</c:v>
                </c:pt>
                <c:pt idx="102">
                  <c:v>9.5321946814752323</c:v>
                </c:pt>
                <c:pt idx="103">
                  <c:v>9.0501772115794523</c:v>
                </c:pt>
                <c:pt idx="104">
                  <c:v>9.00819067664969</c:v>
                </c:pt>
                <c:pt idx="105">
                  <c:v>9.3821842534927526</c:v>
                </c:pt>
                <c:pt idx="106">
                  <c:v>9.8051980435826209</c:v>
                </c:pt>
                <c:pt idx="107">
                  <c:v>11.111177885244743</c:v>
                </c:pt>
                <c:pt idx="108">
                  <c:v>11.563653606765456</c:v>
                </c:pt>
                <c:pt idx="109">
                  <c:v>10.334935412817273</c:v>
                </c:pt>
                <c:pt idx="110">
                  <c:v>9.9813570731063948</c:v>
                </c:pt>
                <c:pt idx="111">
                  <c:v>9.7439039668940808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77760"/>
        <c:axId val="194279296"/>
      </c:lineChart>
      <c:dateAx>
        <c:axId val="194277760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4279296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94279296"/>
        <c:scaling>
          <c:orientation val="minMax"/>
          <c:max val="2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427776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0877016541817E-2"/>
          <c:y val="2.4847428422592212E-2"/>
          <c:w val="0.85407085796519289"/>
          <c:h val="0.89198853960048885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1'!$X$2</c:f>
              <c:strCache>
                <c:ptCount val="1"/>
                <c:pt idx="0">
                  <c:v>vivienda  (UF)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1'!$X$7:$X$199</c:f>
              <c:numCache>
                <c:formatCode>#,#00</c:formatCode>
                <c:ptCount val="193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'Base gráficos 1'!$R$2:$W$2</c:f>
              <c:strCache>
                <c:ptCount val="1"/>
                <c:pt idx="0">
                  <c:v>comercio exterior (US$)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1'!$W$7:$W$199</c:f>
              <c:numCache>
                <c:formatCode>#,#00</c:formatCode>
                <c:ptCount val="193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1.8710290952025601</c:v>
                </c:pt>
                <c:pt idx="85">
                  <c:v>1.84139679700394</c:v>
                </c:pt>
                <c:pt idx="86">
                  <c:v>1.7211954079737899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1.6821505055583701</c:v>
                </c:pt>
                <c:pt idx="92">
                  <c:v>1.4553408483150501</c:v>
                </c:pt>
                <c:pt idx="93">
                  <c:v>1.6687795377367101</c:v>
                </c:pt>
                <c:pt idx="94">
                  <c:v>1.57103355560465</c:v>
                </c:pt>
                <c:pt idx="95">
                  <c:v>1.6486526813059601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  <c:pt idx="108">
                  <c:v>1.597160986435902</c:v>
                </c:pt>
                <c:pt idx="109">
                  <c:v>1.684601636833142</c:v>
                </c:pt>
                <c:pt idx="110">
                  <c:v>1.4588164771542831</c:v>
                </c:pt>
                <c:pt idx="111">
                  <c:v>1.62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1'!$L$2:$Q$2</c:f>
              <c:strCache>
                <c:ptCount val="1"/>
                <c:pt idx="0">
                  <c:v>comerciales ($)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1'!$Q$7:$Q$199</c:f>
              <c:numCache>
                <c:formatCode>#,#00</c:formatCode>
                <c:ptCount val="193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9.3112663279834198</c:v>
                </c:pt>
                <c:pt idx="85">
                  <c:v>9.6767054838341906</c:v>
                </c:pt>
                <c:pt idx="86">
                  <c:v>9.2852544936548398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8.8965493557184896</c:v>
                </c:pt>
                <c:pt idx="92">
                  <c:v>9.2435012481818699</c:v>
                </c:pt>
                <c:pt idx="93">
                  <c:v>8.8171856697405993</c:v>
                </c:pt>
                <c:pt idx="94">
                  <c:v>8.8913731545848105</c:v>
                </c:pt>
                <c:pt idx="95">
                  <c:v>8.3457161833634004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  <c:pt idx="108">
                  <c:v>7.0701299105733071</c:v>
                </c:pt>
                <c:pt idx="109">
                  <c:v>7.1278456061208804</c:v>
                </c:pt>
                <c:pt idx="110">
                  <c:v>7.1450969129499748</c:v>
                </c:pt>
                <c:pt idx="111">
                  <c:v>7.0364298241080938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21504"/>
        <c:axId val="194423040"/>
      </c:lineChart>
      <c:lineChart>
        <c:grouping val="standard"/>
        <c:varyColors val="0"/>
        <c:ser>
          <c:idx val="1"/>
          <c:order val="3"/>
          <c:tx>
            <c:strRef>
              <c:f>'Base gráficos 1'!$G$2</c:f>
              <c:strCache>
                <c:ptCount val="1"/>
                <c:pt idx="0">
                  <c:v>consumo ($)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1'!$K$7:$K$199</c:f>
              <c:numCache>
                <c:formatCode>#,#00</c:formatCode>
                <c:ptCount val="193"/>
                <c:pt idx="0">
                  <c:v>26.840105511345499</c:v>
                </c:pt>
                <c:pt idx="1">
                  <c:v>28.080010671663999</c:v>
                </c:pt>
                <c:pt idx="2">
                  <c:v>25.220629902156901</c:v>
                </c:pt>
                <c:pt idx="3">
                  <c:v>26.812381250088201</c:v>
                </c:pt>
                <c:pt idx="4">
                  <c:v>27.4996852524513</c:v>
                </c:pt>
                <c:pt idx="5">
                  <c:v>27.540614539592301</c:v>
                </c:pt>
                <c:pt idx="6">
                  <c:v>27.283235773047799</c:v>
                </c:pt>
                <c:pt idx="7">
                  <c:v>26.639610178285299</c:v>
                </c:pt>
                <c:pt idx="8">
                  <c:v>26.537279800045599</c:v>
                </c:pt>
                <c:pt idx="9">
                  <c:v>26.874266437626801</c:v>
                </c:pt>
                <c:pt idx="10">
                  <c:v>26.970837734170999</c:v>
                </c:pt>
                <c:pt idx="11">
                  <c:v>27.0849800029482</c:v>
                </c:pt>
                <c:pt idx="12">
                  <c:v>27.904564651345101</c:v>
                </c:pt>
                <c:pt idx="13">
                  <c:v>28.682036168198401</c:v>
                </c:pt>
                <c:pt idx="14">
                  <c:v>26.988437835351601</c:v>
                </c:pt>
                <c:pt idx="15">
                  <c:v>27.737390581552599</c:v>
                </c:pt>
                <c:pt idx="16">
                  <c:v>27.886722153152501</c:v>
                </c:pt>
                <c:pt idx="17">
                  <c:v>27.9430478561565</c:v>
                </c:pt>
                <c:pt idx="18">
                  <c:v>28.854555981382799</c:v>
                </c:pt>
                <c:pt idx="19">
                  <c:v>27.592636850561401</c:v>
                </c:pt>
                <c:pt idx="20">
                  <c:v>28.888644870074799</c:v>
                </c:pt>
                <c:pt idx="21">
                  <c:v>29.010985038932098</c:v>
                </c:pt>
                <c:pt idx="22">
                  <c:v>28.918278266454799</c:v>
                </c:pt>
                <c:pt idx="23">
                  <c:v>29.956424397723399</c:v>
                </c:pt>
                <c:pt idx="24">
                  <c:v>32.062977085834703</c:v>
                </c:pt>
                <c:pt idx="25">
                  <c:v>31.960689431939102</c:v>
                </c:pt>
                <c:pt idx="26">
                  <c:v>29.8751708037857</c:v>
                </c:pt>
                <c:pt idx="27">
                  <c:v>30.126329719934201</c:v>
                </c:pt>
                <c:pt idx="28">
                  <c:v>30.9324869049988</c:v>
                </c:pt>
                <c:pt idx="29">
                  <c:v>30.744248148501701</c:v>
                </c:pt>
                <c:pt idx="30">
                  <c:v>31.240313742673901</c:v>
                </c:pt>
                <c:pt idx="31">
                  <c:v>32.014571090938801</c:v>
                </c:pt>
                <c:pt idx="32">
                  <c:v>34.024364909569798</c:v>
                </c:pt>
                <c:pt idx="33">
                  <c:v>35.760897802525299</c:v>
                </c:pt>
                <c:pt idx="34">
                  <c:v>36.071842036112699</c:v>
                </c:pt>
                <c:pt idx="35">
                  <c:v>36.851581681413002</c:v>
                </c:pt>
                <c:pt idx="36">
                  <c:v>36.334171451960003</c:v>
                </c:pt>
                <c:pt idx="37">
                  <c:v>36.189776794957403</c:v>
                </c:pt>
                <c:pt idx="38">
                  <c:v>32.2310900560189</c:v>
                </c:pt>
                <c:pt idx="39">
                  <c:v>29.9749702923983</c:v>
                </c:pt>
                <c:pt idx="40">
                  <c:v>29.566587019095401</c:v>
                </c:pt>
                <c:pt idx="41">
                  <c:v>28.9061914956599</c:v>
                </c:pt>
                <c:pt idx="42">
                  <c:v>27.909352390439899</c:v>
                </c:pt>
                <c:pt idx="43">
                  <c:v>24.5737435113694</c:v>
                </c:pt>
                <c:pt idx="44">
                  <c:v>26.523264242632901</c:v>
                </c:pt>
                <c:pt idx="45">
                  <c:v>26.667814255904599</c:v>
                </c:pt>
                <c:pt idx="46">
                  <c:v>27.258339937912599</c:v>
                </c:pt>
                <c:pt idx="47">
                  <c:v>26.556523975162101</c:v>
                </c:pt>
                <c:pt idx="48">
                  <c:v>30.353914964528101</c:v>
                </c:pt>
                <c:pt idx="49">
                  <c:v>29.5461259997262</c:v>
                </c:pt>
                <c:pt idx="50">
                  <c:v>27.982459031962598</c:v>
                </c:pt>
                <c:pt idx="51">
                  <c:v>27.308355461376799</c:v>
                </c:pt>
                <c:pt idx="52">
                  <c:v>27.3045490031868</c:v>
                </c:pt>
                <c:pt idx="53">
                  <c:v>27.305817463765901</c:v>
                </c:pt>
                <c:pt idx="54">
                  <c:v>28.120906910575101</c:v>
                </c:pt>
                <c:pt idx="55">
                  <c:v>27.5146327566252</c:v>
                </c:pt>
                <c:pt idx="56">
                  <c:v>28.002971261041601</c:v>
                </c:pt>
                <c:pt idx="57">
                  <c:v>27.252425282524701</c:v>
                </c:pt>
                <c:pt idx="58">
                  <c:v>27.341910117002001</c:v>
                </c:pt>
                <c:pt idx="59">
                  <c:v>26.441702931038801</c:v>
                </c:pt>
                <c:pt idx="60">
                  <c:v>27.0938928234382</c:v>
                </c:pt>
                <c:pt idx="61">
                  <c:v>26.447192406930501</c:v>
                </c:pt>
                <c:pt idx="62">
                  <c:v>25.8812617644417</c:v>
                </c:pt>
                <c:pt idx="63">
                  <c:v>27.117885715615099</c:v>
                </c:pt>
                <c:pt idx="64">
                  <c:v>27.319752293923599</c:v>
                </c:pt>
                <c:pt idx="65">
                  <c:v>26.940850667834901</c:v>
                </c:pt>
                <c:pt idx="66">
                  <c:v>27.438141379244001</c:v>
                </c:pt>
                <c:pt idx="67">
                  <c:v>27.68</c:v>
                </c:pt>
                <c:pt idx="68">
                  <c:v>28.74</c:v>
                </c:pt>
                <c:pt idx="69">
                  <c:v>27.73</c:v>
                </c:pt>
                <c:pt idx="70">
                  <c:v>26.96</c:v>
                </c:pt>
                <c:pt idx="71">
                  <c:v>27.48</c:v>
                </c:pt>
                <c:pt idx="72">
                  <c:v>28.04</c:v>
                </c:pt>
                <c:pt idx="73">
                  <c:v>29.81</c:v>
                </c:pt>
                <c:pt idx="74">
                  <c:v>27.97</c:v>
                </c:pt>
                <c:pt idx="75">
                  <c:v>28.97</c:v>
                </c:pt>
                <c:pt idx="76">
                  <c:v>27.931544579865701</c:v>
                </c:pt>
                <c:pt idx="77">
                  <c:v>28.013292606401102</c:v>
                </c:pt>
                <c:pt idx="78">
                  <c:v>28.0070344328368</c:v>
                </c:pt>
                <c:pt idx="79">
                  <c:v>27.7289703324582</c:v>
                </c:pt>
                <c:pt idx="80">
                  <c:v>28.481981974524398</c:v>
                </c:pt>
                <c:pt idx="81">
                  <c:v>27.4284071406062</c:v>
                </c:pt>
                <c:pt idx="82">
                  <c:v>25.904770674609601</c:v>
                </c:pt>
                <c:pt idx="83">
                  <c:v>25.6580552670092</c:v>
                </c:pt>
                <c:pt idx="84">
                  <c:v>25.891702328024799</c:v>
                </c:pt>
                <c:pt idx="85">
                  <c:v>26.6867512337794</c:v>
                </c:pt>
                <c:pt idx="86">
                  <c:v>26.561767147938301</c:v>
                </c:pt>
                <c:pt idx="87">
                  <c:v>25.74</c:v>
                </c:pt>
                <c:pt idx="88">
                  <c:v>26.62</c:v>
                </c:pt>
                <c:pt idx="89">
                  <c:v>26.36</c:v>
                </c:pt>
                <c:pt idx="90">
                  <c:v>26.99</c:v>
                </c:pt>
                <c:pt idx="91">
                  <c:v>27.410764499772501</c:v>
                </c:pt>
                <c:pt idx="92">
                  <c:v>27.4567146608237</c:v>
                </c:pt>
                <c:pt idx="93">
                  <c:v>26.863969371184801</c:v>
                </c:pt>
                <c:pt idx="94">
                  <c:v>26.783234874877898</c:v>
                </c:pt>
                <c:pt idx="95">
                  <c:v>26.061785231993301</c:v>
                </c:pt>
                <c:pt idx="96">
                  <c:v>26.412031708642619</c:v>
                </c:pt>
                <c:pt idx="97">
                  <c:v>26.870807576773871</c:v>
                </c:pt>
                <c:pt idx="98">
                  <c:v>24.533370625872152</c:v>
                </c:pt>
                <c:pt idx="99">
                  <c:v>26.128753305750863</c:v>
                </c:pt>
                <c:pt idx="100">
                  <c:v>27.427716397807067</c:v>
                </c:pt>
                <c:pt idx="101">
                  <c:v>26.578430844051667</c:v>
                </c:pt>
                <c:pt idx="102">
                  <c:v>24.957813606664963</c:v>
                </c:pt>
                <c:pt idx="103">
                  <c:v>24.736555562183391</c:v>
                </c:pt>
                <c:pt idx="104">
                  <c:v>24.962352136693131</c:v>
                </c:pt>
                <c:pt idx="105">
                  <c:v>24.140386595713494</c:v>
                </c:pt>
                <c:pt idx="106">
                  <c:v>23.933469138164995</c:v>
                </c:pt>
                <c:pt idx="107">
                  <c:v>23.702525572450863</c:v>
                </c:pt>
                <c:pt idx="108">
                  <c:v>24.096004417675232</c:v>
                </c:pt>
                <c:pt idx="109">
                  <c:v>25.234454506174483</c:v>
                </c:pt>
                <c:pt idx="110">
                  <c:v>23.299889255728694</c:v>
                </c:pt>
                <c:pt idx="111">
                  <c:v>23.619520297404737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24832"/>
        <c:axId val="194426368"/>
      </c:lineChart>
      <c:dateAx>
        <c:axId val="194421504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CL"/>
          </a:p>
        </c:txPr>
        <c:crossAx val="194423040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94423040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952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CL"/>
          </a:p>
        </c:txPr>
        <c:crossAx val="194421504"/>
        <c:crosses val="autoZero"/>
        <c:crossBetween val="midCat"/>
        <c:majorUnit val="4"/>
      </c:valAx>
      <c:dateAx>
        <c:axId val="194424832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94426368"/>
        <c:crosses val="autoZero"/>
        <c:auto val="1"/>
        <c:lblOffset val="100"/>
        <c:baseTimeUnit val="months"/>
      </c:dateAx>
      <c:valAx>
        <c:axId val="194426368"/>
        <c:scaling>
          <c:orientation val="minMax"/>
          <c:max val="4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L"/>
          </a:p>
        </c:txPr>
        <c:crossAx val="194424832"/>
        <c:crosses val="max"/>
        <c:crossBetween val="midCat"/>
        <c:majorUnit val="10"/>
        <c:minorUnit val="0.6000000000000006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1055" l="0.70000000000000062" r="0.70000000000000062" t="0.750000000000010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1'!$Q$3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1'!$Q$7:$Q$199</c:f>
              <c:numCache>
                <c:formatCode>0.0</c:formatCode>
                <c:ptCount val="193"/>
                <c:pt idx="0">
                  <c:v>10.2731725726366</c:v>
                </c:pt>
                <c:pt idx="1">
                  <c:v>10.6917516556947</c:v>
                </c:pt>
                <c:pt idx="2">
                  <c:v>10.242012151611499</c:v>
                </c:pt>
                <c:pt idx="3">
                  <c:v>10.6963342219099</c:v>
                </c:pt>
                <c:pt idx="4">
                  <c:v>10.699763036027299</c:v>
                </c:pt>
                <c:pt idx="5">
                  <c:v>10.0914888005923</c:v>
                </c:pt>
                <c:pt idx="6">
                  <c:v>9.9566969940811703</c:v>
                </c:pt>
                <c:pt idx="7">
                  <c:v>10.308394808512</c:v>
                </c:pt>
                <c:pt idx="8">
                  <c:v>10.345094933528101</c:v>
                </c:pt>
                <c:pt idx="9">
                  <c:v>10.3284256051627</c:v>
                </c:pt>
                <c:pt idx="10">
                  <c:v>10.169422469712799</c:v>
                </c:pt>
                <c:pt idx="11">
                  <c:v>10.2462156294828</c:v>
                </c:pt>
                <c:pt idx="12">
                  <c:v>10.0813509695242</c:v>
                </c:pt>
                <c:pt idx="13">
                  <c:v>9.9487011377282997</c:v>
                </c:pt>
                <c:pt idx="14">
                  <c:v>9.8189661910433408</c:v>
                </c:pt>
                <c:pt idx="15">
                  <c:v>9.9490411209631109</c:v>
                </c:pt>
                <c:pt idx="16">
                  <c:v>10.029254363779399</c:v>
                </c:pt>
                <c:pt idx="17">
                  <c:v>9.8249166514255304</c:v>
                </c:pt>
                <c:pt idx="18">
                  <c:v>9.98563879156446</c:v>
                </c:pt>
                <c:pt idx="19">
                  <c:v>9.9113971326751198</c:v>
                </c:pt>
                <c:pt idx="20">
                  <c:v>10.126112936643199</c:v>
                </c:pt>
                <c:pt idx="21">
                  <c:v>10.150835175765</c:v>
                </c:pt>
                <c:pt idx="22">
                  <c:v>10.1663921671149</c:v>
                </c:pt>
                <c:pt idx="23">
                  <c:v>10.207594462623099</c:v>
                </c:pt>
                <c:pt idx="24">
                  <c:v>10.546072555411</c:v>
                </c:pt>
                <c:pt idx="25">
                  <c:v>10.5242958634587</c:v>
                </c:pt>
                <c:pt idx="26">
                  <c:v>10.6081632164383</c:v>
                </c:pt>
                <c:pt idx="27">
                  <c:v>10.592877402859299</c:v>
                </c:pt>
                <c:pt idx="28">
                  <c:v>10.6795696146953</c:v>
                </c:pt>
                <c:pt idx="29">
                  <c:v>10.8763012727232</c:v>
                </c:pt>
                <c:pt idx="30">
                  <c:v>11.428753715123401</c:v>
                </c:pt>
                <c:pt idx="31">
                  <c:v>11.872771857100901</c:v>
                </c:pt>
                <c:pt idx="32">
                  <c:v>12.804720313383299</c:v>
                </c:pt>
                <c:pt idx="33">
                  <c:v>15.1485057621497</c:v>
                </c:pt>
                <c:pt idx="34">
                  <c:v>15.128786233759699</c:v>
                </c:pt>
                <c:pt idx="35">
                  <c:v>14.910910610780199</c:v>
                </c:pt>
                <c:pt idx="36">
                  <c:v>13.5112458646691</c:v>
                </c:pt>
                <c:pt idx="37">
                  <c:v>12.2157947060754</c:v>
                </c:pt>
                <c:pt idx="38">
                  <c:v>10.0588162851225</c:v>
                </c:pt>
                <c:pt idx="39">
                  <c:v>8.7663514466743102</c:v>
                </c:pt>
                <c:pt idx="40">
                  <c:v>8.0713683339428606</c:v>
                </c:pt>
                <c:pt idx="41">
                  <c:v>7.9845183487956701</c:v>
                </c:pt>
                <c:pt idx="42">
                  <c:v>7.2408472343698298</c:v>
                </c:pt>
                <c:pt idx="43">
                  <c:v>5.9873966986875997</c:v>
                </c:pt>
                <c:pt idx="44">
                  <c:v>5.7749809206789102</c:v>
                </c:pt>
                <c:pt idx="45">
                  <c:v>5.6134654537822497</c:v>
                </c:pt>
                <c:pt idx="46">
                  <c:v>5.2475719388473099</c:v>
                </c:pt>
                <c:pt idx="47">
                  <c:v>4.7397666361242097</c:v>
                </c:pt>
                <c:pt idx="48">
                  <c:v>7.0406248867057499</c:v>
                </c:pt>
                <c:pt idx="49">
                  <c:v>5.6279494904808596</c:v>
                </c:pt>
                <c:pt idx="50">
                  <c:v>5.4203586919209599</c:v>
                </c:pt>
                <c:pt idx="51">
                  <c:v>5.4443365264185601</c:v>
                </c:pt>
                <c:pt idx="52">
                  <c:v>5.1043360239322801</c:v>
                </c:pt>
                <c:pt idx="53">
                  <c:v>5.2645016387231296</c:v>
                </c:pt>
                <c:pt idx="54">
                  <c:v>5.8647111374861103</c:v>
                </c:pt>
                <c:pt idx="55">
                  <c:v>6.9137059213616698</c:v>
                </c:pt>
                <c:pt idx="56">
                  <c:v>6.8686859812019003</c:v>
                </c:pt>
                <c:pt idx="57">
                  <c:v>7.1399747697498004</c:v>
                </c:pt>
                <c:pt idx="58">
                  <c:v>7.1872391337535504</c:v>
                </c:pt>
                <c:pt idx="59">
                  <c:v>7.3797969271821202</c:v>
                </c:pt>
                <c:pt idx="60">
                  <c:v>7.5991038176093504</c:v>
                </c:pt>
                <c:pt idx="61">
                  <c:v>7.9065708323920303</c:v>
                </c:pt>
                <c:pt idx="62">
                  <c:v>8.2523413456186905</c:v>
                </c:pt>
                <c:pt idx="63">
                  <c:v>8.4234255582339106</c:v>
                </c:pt>
                <c:pt idx="64">
                  <c:v>8.6587811839057807</c:v>
                </c:pt>
                <c:pt idx="65">
                  <c:v>9.0991380381480607</c:v>
                </c:pt>
                <c:pt idx="66">
                  <c:v>9.4809083494664108</c:v>
                </c:pt>
                <c:pt idx="67">
                  <c:v>9.61</c:v>
                </c:pt>
                <c:pt idx="68">
                  <c:v>9.3000000000000007</c:v>
                </c:pt>
                <c:pt idx="69">
                  <c:v>9.59</c:v>
                </c:pt>
                <c:pt idx="70">
                  <c:v>9.5</c:v>
                </c:pt>
                <c:pt idx="71">
                  <c:v>9.2799999999999994</c:v>
                </c:pt>
                <c:pt idx="72">
                  <c:v>9.39</c:v>
                </c:pt>
                <c:pt idx="73">
                  <c:v>9.4600000000000009</c:v>
                </c:pt>
                <c:pt idx="74">
                  <c:v>9.33</c:v>
                </c:pt>
                <c:pt idx="75">
                  <c:v>9.84</c:v>
                </c:pt>
                <c:pt idx="76">
                  <c:v>9.9690185256623103</c:v>
                </c:pt>
                <c:pt idx="77">
                  <c:v>9.4490771800013693</c:v>
                </c:pt>
                <c:pt idx="78">
                  <c:v>9.4289346983885807</c:v>
                </c:pt>
                <c:pt idx="79">
                  <c:v>9.6431246179204493</c:v>
                </c:pt>
                <c:pt idx="80">
                  <c:v>9.5346932300959608</c:v>
                </c:pt>
                <c:pt idx="81">
                  <c:v>9.4280744323333803</c:v>
                </c:pt>
                <c:pt idx="82">
                  <c:v>9.1915253581540899</c:v>
                </c:pt>
                <c:pt idx="83">
                  <c:v>8.9380054820874104</c:v>
                </c:pt>
                <c:pt idx="84">
                  <c:v>9.3112663279834198</c:v>
                </c:pt>
                <c:pt idx="85">
                  <c:v>9.6767054838341906</c:v>
                </c:pt>
                <c:pt idx="86">
                  <c:v>9.2852544936548398</c:v>
                </c:pt>
                <c:pt idx="87">
                  <c:v>9.2200000000000006</c:v>
                </c:pt>
                <c:pt idx="88">
                  <c:v>9.1300000000000008</c:v>
                </c:pt>
                <c:pt idx="89">
                  <c:v>9.0359999999999996</c:v>
                </c:pt>
                <c:pt idx="90">
                  <c:v>9.2200000000000006</c:v>
                </c:pt>
                <c:pt idx="91">
                  <c:v>8.8965493557184896</c:v>
                </c:pt>
                <c:pt idx="92">
                  <c:v>9.2435012481818699</c:v>
                </c:pt>
                <c:pt idx="93">
                  <c:v>8.8171856697405993</c:v>
                </c:pt>
                <c:pt idx="94">
                  <c:v>8.8913731545848105</c:v>
                </c:pt>
                <c:pt idx="95">
                  <c:v>8.3457161833634004</c:v>
                </c:pt>
                <c:pt idx="96">
                  <c:v>8.5691470463123132</c:v>
                </c:pt>
                <c:pt idx="97">
                  <c:v>8.5283087521029941</c:v>
                </c:pt>
                <c:pt idx="98">
                  <c:v>8.4679797802710421</c:v>
                </c:pt>
                <c:pt idx="99">
                  <c:v>8.7159404390390769</c:v>
                </c:pt>
                <c:pt idx="100">
                  <c:v>8.5526738198805123</c:v>
                </c:pt>
                <c:pt idx="101">
                  <c:v>8.2215048189788327</c:v>
                </c:pt>
                <c:pt idx="102">
                  <c:v>8.05413924045423</c:v>
                </c:pt>
                <c:pt idx="103">
                  <c:v>7.6667139531344972</c:v>
                </c:pt>
                <c:pt idx="104">
                  <c:v>7.3536800904046364</c:v>
                </c:pt>
                <c:pt idx="105">
                  <c:v>7.3109124194682353</c:v>
                </c:pt>
                <c:pt idx="106">
                  <c:v>6.8987822627539384</c:v>
                </c:pt>
                <c:pt idx="107">
                  <c:v>6.8751071984544314</c:v>
                </c:pt>
                <c:pt idx="108">
                  <c:v>7.0701299105733071</c:v>
                </c:pt>
                <c:pt idx="109">
                  <c:v>7.1278456061208804</c:v>
                </c:pt>
                <c:pt idx="110">
                  <c:v>7.1450969129499748</c:v>
                </c:pt>
                <c:pt idx="111">
                  <c:v>7.0364298241080938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1'!$L$3</c:f>
              <c:strCache>
                <c:ptCount val="1"/>
                <c:pt idx="0">
                  <c:v>Menos de 1 mes</c:v>
                </c:pt>
              </c:strCache>
            </c:strRef>
          </c:tx>
          <c:spPr>
            <a:ln w="19050">
              <a:prstDash val="sysDash"/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1'!$L$7:$L$199</c:f>
              <c:numCache>
                <c:formatCode>0.0</c:formatCode>
                <c:ptCount val="193"/>
                <c:pt idx="0">
                  <c:v>9.25</c:v>
                </c:pt>
                <c:pt idx="1">
                  <c:v>9.49</c:v>
                </c:pt>
                <c:pt idx="2">
                  <c:v>9.3800000000000008</c:v>
                </c:pt>
                <c:pt idx="3">
                  <c:v>9.61</c:v>
                </c:pt>
                <c:pt idx="4">
                  <c:v>9.6199999999999992</c:v>
                </c:pt>
                <c:pt idx="5">
                  <c:v>9.27</c:v>
                </c:pt>
                <c:pt idx="6">
                  <c:v>9.08</c:v>
                </c:pt>
                <c:pt idx="7">
                  <c:v>9.5299999999999994</c:v>
                </c:pt>
                <c:pt idx="8">
                  <c:v>9.64</c:v>
                </c:pt>
                <c:pt idx="9">
                  <c:v>9.5</c:v>
                </c:pt>
                <c:pt idx="10">
                  <c:v>9.25</c:v>
                </c:pt>
                <c:pt idx="11">
                  <c:v>9.73</c:v>
                </c:pt>
                <c:pt idx="12">
                  <c:v>10.039999999999999</c:v>
                </c:pt>
                <c:pt idx="13">
                  <c:v>9.76</c:v>
                </c:pt>
                <c:pt idx="14">
                  <c:v>9.7799999999999994</c:v>
                </c:pt>
                <c:pt idx="15">
                  <c:v>10.029999999999999</c:v>
                </c:pt>
                <c:pt idx="16">
                  <c:v>10</c:v>
                </c:pt>
                <c:pt idx="17">
                  <c:v>9.7899999999999991</c:v>
                </c:pt>
                <c:pt idx="18">
                  <c:v>10.01</c:v>
                </c:pt>
                <c:pt idx="19">
                  <c:v>10.02</c:v>
                </c:pt>
                <c:pt idx="20">
                  <c:v>8.9700000000000006</c:v>
                </c:pt>
                <c:pt idx="21">
                  <c:v>8.16</c:v>
                </c:pt>
                <c:pt idx="22">
                  <c:v>8.09</c:v>
                </c:pt>
                <c:pt idx="23">
                  <c:v>8.8800000000000008</c:v>
                </c:pt>
                <c:pt idx="24">
                  <c:v>9.1999999999999993</c:v>
                </c:pt>
                <c:pt idx="25">
                  <c:v>9.61</c:v>
                </c:pt>
                <c:pt idx="26">
                  <c:v>8.83</c:v>
                </c:pt>
                <c:pt idx="27">
                  <c:v>8.77</c:v>
                </c:pt>
                <c:pt idx="28">
                  <c:v>8.94</c:v>
                </c:pt>
                <c:pt idx="29">
                  <c:v>9.16</c:v>
                </c:pt>
                <c:pt idx="30">
                  <c:v>9.67</c:v>
                </c:pt>
                <c:pt idx="31">
                  <c:v>9.93</c:v>
                </c:pt>
                <c:pt idx="32">
                  <c:v>11.27</c:v>
                </c:pt>
                <c:pt idx="33">
                  <c:v>14.18</c:v>
                </c:pt>
                <c:pt idx="34">
                  <c:v>13.18</c:v>
                </c:pt>
                <c:pt idx="35">
                  <c:v>13.21</c:v>
                </c:pt>
                <c:pt idx="36">
                  <c:v>12.2</c:v>
                </c:pt>
                <c:pt idx="37">
                  <c:v>10.88</c:v>
                </c:pt>
                <c:pt idx="38">
                  <c:v>8.39</c:v>
                </c:pt>
                <c:pt idx="39">
                  <c:v>6.64</c:v>
                </c:pt>
                <c:pt idx="40">
                  <c:v>6.0941051747233796</c:v>
                </c:pt>
                <c:pt idx="41">
                  <c:v>5.84</c:v>
                </c:pt>
                <c:pt idx="42">
                  <c:v>5.1100000000000003</c:v>
                </c:pt>
                <c:pt idx="43">
                  <c:v>4.87</c:v>
                </c:pt>
                <c:pt idx="44">
                  <c:v>4.05</c:v>
                </c:pt>
                <c:pt idx="45">
                  <c:v>3.81</c:v>
                </c:pt>
                <c:pt idx="46">
                  <c:v>3.09</c:v>
                </c:pt>
                <c:pt idx="47">
                  <c:v>2.59397322470979</c:v>
                </c:pt>
                <c:pt idx="48">
                  <c:v>3.4014147675275499</c:v>
                </c:pt>
                <c:pt idx="49">
                  <c:v>3.2594007356548</c:v>
                </c:pt>
                <c:pt idx="50">
                  <c:v>3.6639223799178602</c:v>
                </c:pt>
                <c:pt idx="51">
                  <c:v>3.7875585942182299</c:v>
                </c:pt>
                <c:pt idx="52">
                  <c:v>2.61093736363545</c:v>
                </c:pt>
                <c:pt idx="53">
                  <c:v>3.12064672848074</c:v>
                </c:pt>
                <c:pt idx="54">
                  <c:v>3.3813709713006399</c:v>
                </c:pt>
                <c:pt idx="55">
                  <c:v>4.1334810824522803</c:v>
                </c:pt>
                <c:pt idx="56">
                  <c:v>4.7483856808173996</c:v>
                </c:pt>
                <c:pt idx="57">
                  <c:v>4.9153248833432599</c:v>
                </c:pt>
                <c:pt idx="58">
                  <c:v>5.1374704827587196</c:v>
                </c:pt>
                <c:pt idx="59">
                  <c:v>5.1068604241131199</c:v>
                </c:pt>
                <c:pt idx="60">
                  <c:v>5.3882025056248004</c:v>
                </c:pt>
                <c:pt idx="61">
                  <c:v>5.6132071554351901</c:v>
                </c:pt>
                <c:pt idx="62">
                  <c:v>5.7650783846614297</c:v>
                </c:pt>
                <c:pt idx="63">
                  <c:v>6.4663750809739504</c:v>
                </c:pt>
                <c:pt idx="64">
                  <c:v>6.91</c:v>
                </c:pt>
                <c:pt idx="65">
                  <c:v>7.03</c:v>
                </c:pt>
                <c:pt idx="66">
                  <c:v>7.98</c:v>
                </c:pt>
                <c:pt idx="67">
                  <c:v>8.2200000000000006</c:v>
                </c:pt>
                <c:pt idx="68">
                  <c:v>7.83</c:v>
                </c:pt>
                <c:pt idx="69">
                  <c:v>7.93</c:v>
                </c:pt>
                <c:pt idx="70">
                  <c:v>7.67</c:v>
                </c:pt>
                <c:pt idx="71">
                  <c:v>9.15</c:v>
                </c:pt>
                <c:pt idx="72">
                  <c:v>9.02</c:v>
                </c:pt>
                <c:pt idx="73">
                  <c:v>9.0399999999999991</c:v>
                </c:pt>
                <c:pt idx="74">
                  <c:v>8.52</c:v>
                </c:pt>
                <c:pt idx="75">
                  <c:v>8.33</c:v>
                </c:pt>
                <c:pt idx="76">
                  <c:v>7.86</c:v>
                </c:pt>
                <c:pt idx="77">
                  <c:v>8.27</c:v>
                </c:pt>
                <c:pt idx="78">
                  <c:v>9.16</c:v>
                </c:pt>
                <c:pt idx="79">
                  <c:v>7.99</c:v>
                </c:pt>
                <c:pt idx="80">
                  <c:v>8.14</c:v>
                </c:pt>
                <c:pt idx="81">
                  <c:v>8.3699999999999992</c:v>
                </c:pt>
                <c:pt idx="82">
                  <c:v>7.95</c:v>
                </c:pt>
                <c:pt idx="83">
                  <c:v>7.52</c:v>
                </c:pt>
                <c:pt idx="84">
                  <c:v>9.4</c:v>
                </c:pt>
                <c:pt idx="85">
                  <c:v>8.98</c:v>
                </c:pt>
                <c:pt idx="86">
                  <c:v>8.2899999999999991</c:v>
                </c:pt>
                <c:pt idx="87">
                  <c:v>8.43</c:v>
                </c:pt>
                <c:pt idx="88">
                  <c:v>8.35</c:v>
                </c:pt>
                <c:pt idx="89">
                  <c:v>7.8</c:v>
                </c:pt>
                <c:pt idx="90">
                  <c:v>8.19</c:v>
                </c:pt>
                <c:pt idx="91">
                  <c:v>7.96</c:v>
                </c:pt>
                <c:pt idx="92">
                  <c:v>8.65</c:v>
                </c:pt>
                <c:pt idx="93">
                  <c:v>7.73</c:v>
                </c:pt>
                <c:pt idx="94">
                  <c:v>8.3800000000000008</c:v>
                </c:pt>
                <c:pt idx="95">
                  <c:v>7.18</c:v>
                </c:pt>
                <c:pt idx="96">
                  <c:v>7.97</c:v>
                </c:pt>
                <c:pt idx="97">
                  <c:v>7.27</c:v>
                </c:pt>
                <c:pt idx="98">
                  <c:v>7.38</c:v>
                </c:pt>
                <c:pt idx="99">
                  <c:v>7.3</c:v>
                </c:pt>
                <c:pt idx="100">
                  <c:v>8.34</c:v>
                </c:pt>
                <c:pt idx="101">
                  <c:v>8.02</c:v>
                </c:pt>
                <c:pt idx="102">
                  <c:v>7.39</c:v>
                </c:pt>
                <c:pt idx="103">
                  <c:v>7.43</c:v>
                </c:pt>
                <c:pt idx="104">
                  <c:v>6.8</c:v>
                </c:pt>
                <c:pt idx="105">
                  <c:v>7.05</c:v>
                </c:pt>
                <c:pt idx="106">
                  <c:v>6.63</c:v>
                </c:pt>
                <c:pt idx="107">
                  <c:v>7.59</c:v>
                </c:pt>
                <c:pt idx="108">
                  <c:v>7.64</c:v>
                </c:pt>
                <c:pt idx="109">
                  <c:v>8.41</c:v>
                </c:pt>
                <c:pt idx="110">
                  <c:v>8.17</c:v>
                </c:pt>
                <c:pt idx="111">
                  <c:v>7.76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1'!$M$3</c:f>
              <c:strCache>
                <c:ptCount val="1"/>
                <c:pt idx="0">
                  <c:v>30 - 89 días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1'!$M$7:$M$199</c:f>
              <c:numCache>
                <c:formatCode>0.0</c:formatCode>
                <c:ptCount val="193"/>
                <c:pt idx="0">
                  <c:v>7.9</c:v>
                </c:pt>
                <c:pt idx="1">
                  <c:v>7.92</c:v>
                </c:pt>
                <c:pt idx="2">
                  <c:v>7.46</c:v>
                </c:pt>
                <c:pt idx="3">
                  <c:v>7.62</c:v>
                </c:pt>
                <c:pt idx="4">
                  <c:v>7.62</c:v>
                </c:pt>
                <c:pt idx="5">
                  <c:v>7.62</c:v>
                </c:pt>
                <c:pt idx="6">
                  <c:v>7.96</c:v>
                </c:pt>
                <c:pt idx="7">
                  <c:v>8.11</c:v>
                </c:pt>
                <c:pt idx="8">
                  <c:v>8.2899999999999991</c:v>
                </c:pt>
                <c:pt idx="9">
                  <c:v>8.07</c:v>
                </c:pt>
                <c:pt idx="10">
                  <c:v>8.08</c:v>
                </c:pt>
                <c:pt idx="11">
                  <c:v>7.78</c:v>
                </c:pt>
                <c:pt idx="12">
                  <c:v>7.69</c:v>
                </c:pt>
                <c:pt idx="13">
                  <c:v>8.1199999999999992</c:v>
                </c:pt>
                <c:pt idx="14">
                  <c:v>8.1999999999999993</c:v>
                </c:pt>
                <c:pt idx="15">
                  <c:v>8.23</c:v>
                </c:pt>
                <c:pt idx="16">
                  <c:v>8.16</c:v>
                </c:pt>
                <c:pt idx="17">
                  <c:v>8.08</c:v>
                </c:pt>
                <c:pt idx="18">
                  <c:v>7.93</c:v>
                </c:pt>
                <c:pt idx="19">
                  <c:v>7.98</c:v>
                </c:pt>
                <c:pt idx="20">
                  <c:v>9.17</c:v>
                </c:pt>
                <c:pt idx="21">
                  <c:v>9.7100000000000009</c:v>
                </c:pt>
                <c:pt idx="22">
                  <c:v>10.45</c:v>
                </c:pt>
                <c:pt idx="23">
                  <c:v>9.75</c:v>
                </c:pt>
                <c:pt idx="24">
                  <c:v>10.65</c:v>
                </c:pt>
                <c:pt idx="25">
                  <c:v>10.72</c:v>
                </c:pt>
                <c:pt idx="26">
                  <c:v>10.67</c:v>
                </c:pt>
                <c:pt idx="27">
                  <c:v>10.79</c:v>
                </c:pt>
                <c:pt idx="28">
                  <c:v>10.83</c:v>
                </c:pt>
                <c:pt idx="29">
                  <c:v>11.08</c:v>
                </c:pt>
                <c:pt idx="30">
                  <c:v>10.4</c:v>
                </c:pt>
                <c:pt idx="31">
                  <c:v>11.55</c:v>
                </c:pt>
                <c:pt idx="32">
                  <c:v>12.36</c:v>
                </c:pt>
                <c:pt idx="33">
                  <c:v>16.55</c:v>
                </c:pt>
                <c:pt idx="34">
                  <c:v>17</c:v>
                </c:pt>
                <c:pt idx="35">
                  <c:v>16.47</c:v>
                </c:pt>
                <c:pt idx="36">
                  <c:v>13.97</c:v>
                </c:pt>
                <c:pt idx="37">
                  <c:v>12.88</c:v>
                </c:pt>
                <c:pt idx="38">
                  <c:v>10.3</c:v>
                </c:pt>
                <c:pt idx="39">
                  <c:v>8.6999999999999993</c:v>
                </c:pt>
                <c:pt idx="40">
                  <c:v>6.8351419818429502</c:v>
                </c:pt>
                <c:pt idx="41">
                  <c:v>5.42</c:v>
                </c:pt>
                <c:pt idx="42">
                  <c:v>4.82</c:v>
                </c:pt>
                <c:pt idx="43">
                  <c:v>3.94</c:v>
                </c:pt>
                <c:pt idx="44">
                  <c:v>3.72</c:v>
                </c:pt>
                <c:pt idx="45">
                  <c:v>3.61</c:v>
                </c:pt>
                <c:pt idx="46">
                  <c:v>3.58</c:v>
                </c:pt>
                <c:pt idx="47">
                  <c:v>3.4477342232283399</c:v>
                </c:pt>
                <c:pt idx="48">
                  <c:v>3.86754704397134</c:v>
                </c:pt>
                <c:pt idx="49">
                  <c:v>3.9010887857974401</c:v>
                </c:pt>
                <c:pt idx="50">
                  <c:v>3.7611780094025198</c:v>
                </c:pt>
                <c:pt idx="51">
                  <c:v>3.5390376749091299</c:v>
                </c:pt>
                <c:pt idx="52">
                  <c:v>3.6392556424576799</c:v>
                </c:pt>
                <c:pt idx="53">
                  <c:v>3.4645841504742698</c:v>
                </c:pt>
                <c:pt idx="54">
                  <c:v>4.0105509569561599</c:v>
                </c:pt>
                <c:pt idx="55">
                  <c:v>4.8266280976467</c:v>
                </c:pt>
                <c:pt idx="56">
                  <c:v>5.5371780365233496</c:v>
                </c:pt>
                <c:pt idx="57">
                  <c:v>5.5667227289778598</c:v>
                </c:pt>
                <c:pt idx="58">
                  <c:v>5.5710378145507304</c:v>
                </c:pt>
                <c:pt idx="59">
                  <c:v>5.9934619967263503</c:v>
                </c:pt>
                <c:pt idx="60">
                  <c:v>6.3957449385559997</c:v>
                </c:pt>
                <c:pt idx="61">
                  <c:v>6.9217555405731002</c:v>
                </c:pt>
                <c:pt idx="62">
                  <c:v>6.8612653828066996</c:v>
                </c:pt>
                <c:pt idx="63">
                  <c:v>7.1537848242211304</c:v>
                </c:pt>
                <c:pt idx="64">
                  <c:v>7.67</c:v>
                </c:pt>
                <c:pt idx="65">
                  <c:v>8.5299999999999994</c:v>
                </c:pt>
                <c:pt idx="66">
                  <c:v>8.5399999999999991</c:v>
                </c:pt>
                <c:pt idx="67">
                  <c:v>9.09</c:v>
                </c:pt>
                <c:pt idx="68">
                  <c:v>8.98</c:v>
                </c:pt>
                <c:pt idx="69">
                  <c:v>9.11</c:v>
                </c:pt>
                <c:pt idx="70">
                  <c:v>9.1</c:v>
                </c:pt>
                <c:pt idx="71">
                  <c:v>9.36</c:v>
                </c:pt>
                <c:pt idx="72">
                  <c:v>9.1199999999999992</c:v>
                </c:pt>
                <c:pt idx="73">
                  <c:v>8.5299999999999994</c:v>
                </c:pt>
                <c:pt idx="74">
                  <c:v>9.1199999999999992</c:v>
                </c:pt>
                <c:pt idx="75">
                  <c:v>9.83</c:v>
                </c:pt>
                <c:pt idx="76">
                  <c:v>9.41</c:v>
                </c:pt>
                <c:pt idx="77">
                  <c:v>9.6199999999999992</c:v>
                </c:pt>
                <c:pt idx="78">
                  <c:v>8.15</c:v>
                </c:pt>
                <c:pt idx="79">
                  <c:v>9.01</c:v>
                </c:pt>
                <c:pt idx="80">
                  <c:v>9</c:v>
                </c:pt>
                <c:pt idx="81">
                  <c:v>8.6300000000000008</c:v>
                </c:pt>
                <c:pt idx="82">
                  <c:v>8.3000000000000007</c:v>
                </c:pt>
                <c:pt idx="83">
                  <c:v>8.82</c:v>
                </c:pt>
                <c:pt idx="84">
                  <c:v>8.3699999999999992</c:v>
                </c:pt>
                <c:pt idx="85">
                  <c:v>9.09</c:v>
                </c:pt>
                <c:pt idx="86">
                  <c:v>8.69</c:v>
                </c:pt>
                <c:pt idx="87">
                  <c:v>8.82</c:v>
                </c:pt>
                <c:pt idx="88">
                  <c:v>8.85</c:v>
                </c:pt>
                <c:pt idx="89">
                  <c:v>8.76</c:v>
                </c:pt>
                <c:pt idx="90">
                  <c:v>9.07</c:v>
                </c:pt>
                <c:pt idx="91">
                  <c:v>8.6300000000000008</c:v>
                </c:pt>
                <c:pt idx="92">
                  <c:v>8.8699999999999992</c:v>
                </c:pt>
                <c:pt idx="93">
                  <c:v>8.4499999999999993</c:v>
                </c:pt>
                <c:pt idx="94">
                  <c:v>8.43</c:v>
                </c:pt>
                <c:pt idx="95">
                  <c:v>8.68</c:v>
                </c:pt>
                <c:pt idx="96">
                  <c:v>8.18</c:v>
                </c:pt>
                <c:pt idx="97">
                  <c:v>8.94</c:v>
                </c:pt>
                <c:pt idx="98">
                  <c:v>8.1300000000000008</c:v>
                </c:pt>
                <c:pt idx="99">
                  <c:v>8.2799999999999994</c:v>
                </c:pt>
                <c:pt idx="100">
                  <c:v>7.24</c:v>
                </c:pt>
                <c:pt idx="101">
                  <c:v>8.41</c:v>
                </c:pt>
                <c:pt idx="102">
                  <c:v>8.24</c:v>
                </c:pt>
                <c:pt idx="103">
                  <c:v>7.83</c:v>
                </c:pt>
                <c:pt idx="104">
                  <c:v>7.37</c:v>
                </c:pt>
                <c:pt idx="105">
                  <c:v>7.51</c:v>
                </c:pt>
                <c:pt idx="106">
                  <c:v>7.06</c:v>
                </c:pt>
                <c:pt idx="107">
                  <c:v>6.97</c:v>
                </c:pt>
                <c:pt idx="108">
                  <c:v>6.65</c:v>
                </c:pt>
                <c:pt idx="109">
                  <c:v>5.5</c:v>
                </c:pt>
                <c:pt idx="110">
                  <c:v>5.49</c:v>
                </c:pt>
                <c:pt idx="111">
                  <c:v>5.53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'Base gráficos 1'!$O$3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1'!$O$7:$O$199</c:f>
              <c:numCache>
                <c:formatCode>0.0</c:formatCode>
                <c:ptCount val="193"/>
                <c:pt idx="0">
                  <c:v>12.71</c:v>
                </c:pt>
                <c:pt idx="1">
                  <c:v>13.8</c:v>
                </c:pt>
                <c:pt idx="2">
                  <c:v>13.47</c:v>
                </c:pt>
                <c:pt idx="3">
                  <c:v>13.17</c:v>
                </c:pt>
                <c:pt idx="4">
                  <c:v>14.04</c:v>
                </c:pt>
                <c:pt idx="5">
                  <c:v>12.12</c:v>
                </c:pt>
                <c:pt idx="6">
                  <c:v>11.3</c:v>
                </c:pt>
                <c:pt idx="7">
                  <c:v>12.31</c:v>
                </c:pt>
                <c:pt idx="8">
                  <c:v>11.87</c:v>
                </c:pt>
                <c:pt idx="9">
                  <c:v>11.71</c:v>
                </c:pt>
                <c:pt idx="10">
                  <c:v>12.14</c:v>
                </c:pt>
                <c:pt idx="11">
                  <c:v>11.56</c:v>
                </c:pt>
                <c:pt idx="12">
                  <c:v>11.02</c:v>
                </c:pt>
                <c:pt idx="13">
                  <c:v>11.24</c:v>
                </c:pt>
                <c:pt idx="14">
                  <c:v>11.53</c:v>
                </c:pt>
                <c:pt idx="15">
                  <c:v>10.88</c:v>
                </c:pt>
                <c:pt idx="16">
                  <c:v>10.97</c:v>
                </c:pt>
                <c:pt idx="17">
                  <c:v>10.51</c:v>
                </c:pt>
                <c:pt idx="18">
                  <c:v>10.48</c:v>
                </c:pt>
                <c:pt idx="19">
                  <c:v>10.09</c:v>
                </c:pt>
                <c:pt idx="20">
                  <c:v>11.3</c:v>
                </c:pt>
                <c:pt idx="21">
                  <c:v>11.68</c:v>
                </c:pt>
                <c:pt idx="22">
                  <c:v>11.26</c:v>
                </c:pt>
                <c:pt idx="23">
                  <c:v>11.52</c:v>
                </c:pt>
                <c:pt idx="24">
                  <c:v>11.5</c:v>
                </c:pt>
                <c:pt idx="25">
                  <c:v>11.24</c:v>
                </c:pt>
                <c:pt idx="26">
                  <c:v>11.57</c:v>
                </c:pt>
                <c:pt idx="27">
                  <c:v>11.8</c:v>
                </c:pt>
                <c:pt idx="28">
                  <c:v>11.59</c:v>
                </c:pt>
                <c:pt idx="29">
                  <c:v>12.05</c:v>
                </c:pt>
                <c:pt idx="30">
                  <c:v>12.96</c:v>
                </c:pt>
                <c:pt idx="31">
                  <c:v>13.23</c:v>
                </c:pt>
                <c:pt idx="32">
                  <c:v>13.81</c:v>
                </c:pt>
                <c:pt idx="33">
                  <c:v>14.44</c:v>
                </c:pt>
                <c:pt idx="34">
                  <c:v>14.1</c:v>
                </c:pt>
                <c:pt idx="35">
                  <c:v>14.93</c:v>
                </c:pt>
                <c:pt idx="36">
                  <c:v>14.35</c:v>
                </c:pt>
                <c:pt idx="37">
                  <c:v>12.06</c:v>
                </c:pt>
                <c:pt idx="38">
                  <c:v>12.65</c:v>
                </c:pt>
                <c:pt idx="39">
                  <c:v>10.99</c:v>
                </c:pt>
                <c:pt idx="40">
                  <c:v>9.98514056581174</c:v>
                </c:pt>
                <c:pt idx="41">
                  <c:v>11.53</c:v>
                </c:pt>
                <c:pt idx="42">
                  <c:v>8.6999999999999993</c:v>
                </c:pt>
                <c:pt idx="43">
                  <c:v>7.82</c:v>
                </c:pt>
                <c:pt idx="44">
                  <c:v>7.88</c:v>
                </c:pt>
                <c:pt idx="45">
                  <c:v>8.15</c:v>
                </c:pt>
                <c:pt idx="46">
                  <c:v>7.4</c:v>
                </c:pt>
                <c:pt idx="47">
                  <c:v>7.1128206396779401</c:v>
                </c:pt>
                <c:pt idx="48">
                  <c:v>10.6048716142729</c:v>
                </c:pt>
                <c:pt idx="49">
                  <c:v>9.2297451851229209</c:v>
                </c:pt>
                <c:pt idx="50">
                  <c:v>8.2888999415268891</c:v>
                </c:pt>
                <c:pt idx="51">
                  <c:v>7.8438024380514602</c:v>
                </c:pt>
                <c:pt idx="52">
                  <c:v>8.8014575452271906</c:v>
                </c:pt>
                <c:pt idx="53">
                  <c:v>7.4688939286188498</c:v>
                </c:pt>
                <c:pt idx="54">
                  <c:v>8.3397028089478997</c:v>
                </c:pt>
                <c:pt idx="55">
                  <c:v>9.7614073761519702</c:v>
                </c:pt>
                <c:pt idx="56">
                  <c:v>8.6051572238839302</c:v>
                </c:pt>
                <c:pt idx="57">
                  <c:v>8.4737101126253798</c:v>
                </c:pt>
                <c:pt idx="58">
                  <c:v>8.2484557125956304</c:v>
                </c:pt>
                <c:pt idx="59">
                  <c:v>9.9919992630383891</c:v>
                </c:pt>
                <c:pt idx="60">
                  <c:v>9.7585915680663504</c:v>
                </c:pt>
                <c:pt idx="61">
                  <c:v>10.2776242806958</c:v>
                </c:pt>
                <c:pt idx="62">
                  <c:v>10.0503123501513</c:v>
                </c:pt>
                <c:pt idx="63">
                  <c:v>10.2531278980642</c:v>
                </c:pt>
                <c:pt idx="64">
                  <c:v>9.92</c:v>
                </c:pt>
                <c:pt idx="65">
                  <c:v>9.9600000000000009</c:v>
                </c:pt>
                <c:pt idx="66">
                  <c:v>10.51</c:v>
                </c:pt>
                <c:pt idx="67">
                  <c:v>9.86</c:v>
                </c:pt>
                <c:pt idx="68">
                  <c:v>9.91</c:v>
                </c:pt>
                <c:pt idx="69">
                  <c:v>10.49</c:v>
                </c:pt>
                <c:pt idx="70">
                  <c:v>10.7</c:v>
                </c:pt>
                <c:pt idx="71">
                  <c:v>9.44</c:v>
                </c:pt>
                <c:pt idx="72">
                  <c:v>9.33</c:v>
                </c:pt>
                <c:pt idx="73">
                  <c:v>10.34</c:v>
                </c:pt>
                <c:pt idx="74">
                  <c:v>10.15</c:v>
                </c:pt>
                <c:pt idx="75">
                  <c:v>11.19</c:v>
                </c:pt>
                <c:pt idx="76">
                  <c:v>11.23</c:v>
                </c:pt>
                <c:pt idx="77">
                  <c:v>10.8</c:v>
                </c:pt>
                <c:pt idx="78">
                  <c:v>11.19</c:v>
                </c:pt>
                <c:pt idx="79">
                  <c:v>11.79</c:v>
                </c:pt>
                <c:pt idx="80">
                  <c:v>10.89</c:v>
                </c:pt>
                <c:pt idx="81">
                  <c:v>10.88</c:v>
                </c:pt>
                <c:pt idx="82">
                  <c:v>11.16</c:v>
                </c:pt>
                <c:pt idx="83">
                  <c:v>10.64</c:v>
                </c:pt>
                <c:pt idx="84">
                  <c:v>10.16</c:v>
                </c:pt>
                <c:pt idx="85">
                  <c:v>10.78</c:v>
                </c:pt>
                <c:pt idx="86">
                  <c:v>10.76</c:v>
                </c:pt>
                <c:pt idx="87">
                  <c:v>10.49</c:v>
                </c:pt>
                <c:pt idx="88">
                  <c:v>9.73</c:v>
                </c:pt>
                <c:pt idx="89">
                  <c:v>10.32</c:v>
                </c:pt>
                <c:pt idx="90">
                  <c:v>10.88</c:v>
                </c:pt>
                <c:pt idx="91">
                  <c:v>11.1</c:v>
                </c:pt>
                <c:pt idx="92">
                  <c:v>10.57</c:v>
                </c:pt>
                <c:pt idx="93">
                  <c:v>11.37</c:v>
                </c:pt>
                <c:pt idx="94">
                  <c:v>10.46</c:v>
                </c:pt>
                <c:pt idx="95">
                  <c:v>9.93</c:v>
                </c:pt>
                <c:pt idx="96">
                  <c:v>9.7100000000000009</c:v>
                </c:pt>
                <c:pt idx="97">
                  <c:v>9.51</c:v>
                </c:pt>
                <c:pt idx="98">
                  <c:v>10.23</c:v>
                </c:pt>
                <c:pt idx="99">
                  <c:v>10.220000000000001</c:v>
                </c:pt>
                <c:pt idx="100">
                  <c:v>9.83</c:v>
                </c:pt>
                <c:pt idx="101">
                  <c:v>8.2899999999999991</c:v>
                </c:pt>
                <c:pt idx="102">
                  <c:v>9.3699999999999992</c:v>
                </c:pt>
                <c:pt idx="103">
                  <c:v>7.86</c:v>
                </c:pt>
                <c:pt idx="104">
                  <c:v>7.27</c:v>
                </c:pt>
                <c:pt idx="105">
                  <c:v>7.13</c:v>
                </c:pt>
                <c:pt idx="106">
                  <c:v>7.15</c:v>
                </c:pt>
                <c:pt idx="107">
                  <c:v>6.51</c:v>
                </c:pt>
                <c:pt idx="108">
                  <c:v>6.75</c:v>
                </c:pt>
                <c:pt idx="109">
                  <c:v>7</c:v>
                </c:pt>
                <c:pt idx="110">
                  <c:v>6.93</c:v>
                </c:pt>
                <c:pt idx="111">
                  <c:v>7.52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'Base gráficos 1'!$P$3</c:f>
              <c:strCache>
                <c:ptCount val="1"/>
                <c:pt idx="0">
                  <c:v>Más de 1 año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1'!$P$7:$P$199</c:f>
              <c:numCache>
                <c:formatCode>0.0</c:formatCode>
                <c:ptCount val="193"/>
                <c:pt idx="0">
                  <c:v>14.03</c:v>
                </c:pt>
                <c:pt idx="1">
                  <c:v>12.93</c:v>
                </c:pt>
                <c:pt idx="2">
                  <c:v>13.68</c:v>
                </c:pt>
                <c:pt idx="3">
                  <c:v>15.02</c:v>
                </c:pt>
                <c:pt idx="4">
                  <c:v>14.48</c:v>
                </c:pt>
                <c:pt idx="5">
                  <c:v>12.35</c:v>
                </c:pt>
                <c:pt idx="6">
                  <c:v>13.63</c:v>
                </c:pt>
                <c:pt idx="7">
                  <c:v>11.93</c:v>
                </c:pt>
                <c:pt idx="8">
                  <c:v>12.05</c:v>
                </c:pt>
                <c:pt idx="9">
                  <c:v>14.66</c:v>
                </c:pt>
                <c:pt idx="10">
                  <c:v>12.7</c:v>
                </c:pt>
                <c:pt idx="11">
                  <c:v>14.17</c:v>
                </c:pt>
                <c:pt idx="12">
                  <c:v>13.73</c:v>
                </c:pt>
                <c:pt idx="13">
                  <c:v>11.05</c:v>
                </c:pt>
                <c:pt idx="14">
                  <c:v>9.8000000000000007</c:v>
                </c:pt>
                <c:pt idx="15">
                  <c:v>12.68</c:v>
                </c:pt>
                <c:pt idx="16">
                  <c:v>11.1</c:v>
                </c:pt>
                <c:pt idx="17">
                  <c:v>10.91</c:v>
                </c:pt>
                <c:pt idx="18">
                  <c:v>11.56</c:v>
                </c:pt>
                <c:pt idx="19">
                  <c:v>11.97</c:v>
                </c:pt>
                <c:pt idx="20">
                  <c:v>12.5</c:v>
                </c:pt>
                <c:pt idx="21">
                  <c:v>12.28</c:v>
                </c:pt>
                <c:pt idx="22">
                  <c:v>12.01</c:v>
                </c:pt>
                <c:pt idx="23">
                  <c:v>12.43</c:v>
                </c:pt>
                <c:pt idx="24">
                  <c:v>12.21</c:v>
                </c:pt>
                <c:pt idx="25">
                  <c:v>11.61</c:v>
                </c:pt>
                <c:pt idx="26">
                  <c:v>12.21</c:v>
                </c:pt>
                <c:pt idx="27">
                  <c:v>12.55</c:v>
                </c:pt>
                <c:pt idx="28">
                  <c:v>13.46</c:v>
                </c:pt>
                <c:pt idx="29">
                  <c:v>13</c:v>
                </c:pt>
                <c:pt idx="30">
                  <c:v>13.61</c:v>
                </c:pt>
                <c:pt idx="31">
                  <c:v>15.38</c:v>
                </c:pt>
                <c:pt idx="32">
                  <c:v>15.58</c:v>
                </c:pt>
                <c:pt idx="33">
                  <c:v>16.5</c:v>
                </c:pt>
                <c:pt idx="34">
                  <c:v>18.32</c:v>
                </c:pt>
                <c:pt idx="35">
                  <c:v>16.95</c:v>
                </c:pt>
                <c:pt idx="36">
                  <c:v>16.14</c:v>
                </c:pt>
                <c:pt idx="37">
                  <c:v>15.67</c:v>
                </c:pt>
                <c:pt idx="38">
                  <c:v>14.25</c:v>
                </c:pt>
                <c:pt idx="39">
                  <c:v>9.91</c:v>
                </c:pt>
                <c:pt idx="40">
                  <c:v>11.6870110959903</c:v>
                </c:pt>
                <c:pt idx="41">
                  <c:v>9.14</c:v>
                </c:pt>
                <c:pt idx="42">
                  <c:v>12.15</c:v>
                </c:pt>
                <c:pt idx="43">
                  <c:v>7.89</c:v>
                </c:pt>
                <c:pt idx="44">
                  <c:v>9.41</c:v>
                </c:pt>
                <c:pt idx="45">
                  <c:v>8.59</c:v>
                </c:pt>
                <c:pt idx="46">
                  <c:v>8.59</c:v>
                </c:pt>
                <c:pt idx="47">
                  <c:v>6.4534057026165597</c:v>
                </c:pt>
                <c:pt idx="48">
                  <c:v>13.358822945418799</c:v>
                </c:pt>
                <c:pt idx="49">
                  <c:v>9.5544823860210801</c:v>
                </c:pt>
                <c:pt idx="50">
                  <c:v>7.4516739477309804</c:v>
                </c:pt>
                <c:pt idx="51">
                  <c:v>8.6999999999999993</c:v>
                </c:pt>
                <c:pt idx="52">
                  <c:v>7.1339363119659698</c:v>
                </c:pt>
                <c:pt idx="53">
                  <c:v>8.8494416215382401</c:v>
                </c:pt>
                <c:pt idx="54">
                  <c:v>8.8700932522265905</c:v>
                </c:pt>
                <c:pt idx="55">
                  <c:v>10.7855540238156</c:v>
                </c:pt>
                <c:pt idx="56">
                  <c:v>8.8409014224944595</c:v>
                </c:pt>
                <c:pt idx="57">
                  <c:v>9.9844254188867705</c:v>
                </c:pt>
                <c:pt idx="58">
                  <c:v>11.5115350404384</c:v>
                </c:pt>
                <c:pt idx="59">
                  <c:v>10.9031697879864</c:v>
                </c:pt>
                <c:pt idx="60">
                  <c:v>11.6873250803565</c:v>
                </c:pt>
                <c:pt idx="61">
                  <c:v>11.7355420341694</c:v>
                </c:pt>
                <c:pt idx="62">
                  <c:v>12.4205350293003</c:v>
                </c:pt>
                <c:pt idx="63">
                  <c:v>11.9230210159599</c:v>
                </c:pt>
                <c:pt idx="64">
                  <c:v>11.15</c:v>
                </c:pt>
                <c:pt idx="65">
                  <c:v>11.54</c:v>
                </c:pt>
                <c:pt idx="66">
                  <c:v>11.56</c:v>
                </c:pt>
                <c:pt idx="67">
                  <c:v>13.08</c:v>
                </c:pt>
                <c:pt idx="68">
                  <c:v>11.84</c:v>
                </c:pt>
                <c:pt idx="69">
                  <c:v>11.84</c:v>
                </c:pt>
                <c:pt idx="70">
                  <c:v>13.29</c:v>
                </c:pt>
                <c:pt idx="71">
                  <c:v>10.17</c:v>
                </c:pt>
                <c:pt idx="72">
                  <c:v>11.74</c:v>
                </c:pt>
                <c:pt idx="73">
                  <c:v>12.44</c:v>
                </c:pt>
                <c:pt idx="74">
                  <c:v>9.99</c:v>
                </c:pt>
                <c:pt idx="75">
                  <c:v>10.99</c:v>
                </c:pt>
                <c:pt idx="76">
                  <c:v>12.58</c:v>
                </c:pt>
                <c:pt idx="77">
                  <c:v>9.18</c:v>
                </c:pt>
                <c:pt idx="78">
                  <c:v>10.71</c:v>
                </c:pt>
                <c:pt idx="79">
                  <c:v>11.34</c:v>
                </c:pt>
                <c:pt idx="80">
                  <c:v>11.9</c:v>
                </c:pt>
                <c:pt idx="81">
                  <c:v>10.92</c:v>
                </c:pt>
                <c:pt idx="82">
                  <c:v>10.67</c:v>
                </c:pt>
                <c:pt idx="83">
                  <c:v>11.25</c:v>
                </c:pt>
                <c:pt idx="84">
                  <c:v>10.62</c:v>
                </c:pt>
                <c:pt idx="85">
                  <c:v>11.28</c:v>
                </c:pt>
                <c:pt idx="86">
                  <c:v>11.8</c:v>
                </c:pt>
                <c:pt idx="87">
                  <c:v>11.1</c:v>
                </c:pt>
                <c:pt idx="88">
                  <c:v>10.49</c:v>
                </c:pt>
                <c:pt idx="89">
                  <c:v>9.7200000000000006</c:v>
                </c:pt>
                <c:pt idx="90">
                  <c:v>9.64</c:v>
                </c:pt>
                <c:pt idx="91">
                  <c:v>10.08</c:v>
                </c:pt>
                <c:pt idx="92">
                  <c:v>9.59</c:v>
                </c:pt>
                <c:pt idx="93">
                  <c:v>9.4</c:v>
                </c:pt>
                <c:pt idx="94">
                  <c:v>9.6999999999999993</c:v>
                </c:pt>
                <c:pt idx="95">
                  <c:v>8.43</c:v>
                </c:pt>
                <c:pt idx="96">
                  <c:v>9.76</c:v>
                </c:pt>
                <c:pt idx="97">
                  <c:v>10.59</c:v>
                </c:pt>
                <c:pt idx="98">
                  <c:v>9.57</c:v>
                </c:pt>
                <c:pt idx="99">
                  <c:v>10.62</c:v>
                </c:pt>
                <c:pt idx="100">
                  <c:v>10.18</c:v>
                </c:pt>
                <c:pt idx="101">
                  <c:v>8.9700000000000006</c:v>
                </c:pt>
                <c:pt idx="102">
                  <c:v>7.83</c:v>
                </c:pt>
                <c:pt idx="103">
                  <c:v>7.9</c:v>
                </c:pt>
                <c:pt idx="104">
                  <c:v>8.3000000000000007</c:v>
                </c:pt>
                <c:pt idx="105">
                  <c:v>8.1199999999999992</c:v>
                </c:pt>
                <c:pt idx="106">
                  <c:v>6.87</c:v>
                </c:pt>
                <c:pt idx="107">
                  <c:v>7.37</c:v>
                </c:pt>
                <c:pt idx="108">
                  <c:v>8.51</c:v>
                </c:pt>
                <c:pt idx="109">
                  <c:v>7.14</c:v>
                </c:pt>
                <c:pt idx="110">
                  <c:v>7.58</c:v>
                </c:pt>
                <c:pt idx="111">
                  <c:v>6.86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69152"/>
        <c:axId val="191970688"/>
      </c:lineChart>
      <c:dateAx>
        <c:axId val="191969152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1970688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91970688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1969152"/>
        <c:crosses val="autoZero"/>
        <c:crossBetween val="midCat"/>
        <c:majorUnit val="4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067464697754038E-2"/>
          <c:y val="0"/>
          <c:w val="0.87680198853648494"/>
          <c:h val="0.16732030117856889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1'!$W$3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1'!$W$7:$W$199</c:f>
              <c:numCache>
                <c:formatCode>0.0</c:formatCode>
                <c:ptCount val="193"/>
                <c:pt idx="0">
                  <c:v>5.28923438819597</c:v>
                </c:pt>
                <c:pt idx="1">
                  <c:v>5.4882926812584802</c:v>
                </c:pt>
                <c:pt idx="2">
                  <c:v>5.8475082006758301</c:v>
                </c:pt>
                <c:pt idx="3">
                  <c:v>5.6534729872904501</c:v>
                </c:pt>
                <c:pt idx="4">
                  <c:v>6.0693249259096804</c:v>
                </c:pt>
                <c:pt idx="5">
                  <c:v>6.0986268480947396</c:v>
                </c:pt>
                <c:pt idx="6">
                  <c:v>6.2949303717057496</c:v>
                </c:pt>
                <c:pt idx="7">
                  <c:v>6.2227574390990599</c:v>
                </c:pt>
                <c:pt idx="8">
                  <c:v>6.2888466043057596</c:v>
                </c:pt>
                <c:pt idx="9">
                  <c:v>6.1776341040460299</c:v>
                </c:pt>
                <c:pt idx="10">
                  <c:v>6.1078112166577503</c:v>
                </c:pt>
                <c:pt idx="11">
                  <c:v>6.0777325619925202</c:v>
                </c:pt>
                <c:pt idx="12">
                  <c:v>6.10488173655519</c:v>
                </c:pt>
                <c:pt idx="13">
                  <c:v>6.0921878167335102</c:v>
                </c:pt>
                <c:pt idx="14">
                  <c:v>5.9929048908901699</c:v>
                </c:pt>
                <c:pt idx="15">
                  <c:v>6.0265213090979604</c:v>
                </c:pt>
                <c:pt idx="16">
                  <c:v>6.0731379801827003</c:v>
                </c:pt>
                <c:pt idx="17">
                  <c:v>6.1352687019551402</c:v>
                </c:pt>
                <c:pt idx="18">
                  <c:v>6.06253095516304</c:v>
                </c:pt>
                <c:pt idx="19">
                  <c:v>6.1999090900244802</c:v>
                </c:pt>
                <c:pt idx="20">
                  <c:v>6.1441163891756796</c:v>
                </c:pt>
                <c:pt idx="21">
                  <c:v>5.8533606967078802</c:v>
                </c:pt>
                <c:pt idx="22">
                  <c:v>5.6824301269678097</c:v>
                </c:pt>
                <c:pt idx="23">
                  <c:v>5.8907807742312901</c:v>
                </c:pt>
                <c:pt idx="24">
                  <c:v>4.9099747135160499</c:v>
                </c:pt>
                <c:pt idx="25">
                  <c:v>4.1944529702062496</c:v>
                </c:pt>
                <c:pt idx="26">
                  <c:v>3.9099521988548198</c:v>
                </c:pt>
                <c:pt idx="27">
                  <c:v>4.01635492774912</c:v>
                </c:pt>
                <c:pt idx="28">
                  <c:v>4.1160037726979901</c:v>
                </c:pt>
                <c:pt idx="29">
                  <c:v>4.2386793668557603</c:v>
                </c:pt>
                <c:pt idx="30">
                  <c:v>4.4044248683942699</c:v>
                </c:pt>
                <c:pt idx="31">
                  <c:v>4.6828430653168001</c:v>
                </c:pt>
                <c:pt idx="32">
                  <c:v>5.1263856274647104</c:v>
                </c:pt>
                <c:pt idx="33">
                  <c:v>8.0271257425205302</c:v>
                </c:pt>
                <c:pt idx="34">
                  <c:v>5.9275972440875204</c:v>
                </c:pt>
                <c:pt idx="35">
                  <c:v>5.8315002485440504</c:v>
                </c:pt>
                <c:pt idx="36">
                  <c:v>5.3235662820483602</c:v>
                </c:pt>
                <c:pt idx="37">
                  <c:v>5.1172565620763102</c:v>
                </c:pt>
                <c:pt idx="38">
                  <c:v>4.6835907984627498</c:v>
                </c:pt>
                <c:pt idx="39">
                  <c:v>3.94729968911175</c:v>
                </c:pt>
                <c:pt idx="40">
                  <c:v>3.7768421556343399</c:v>
                </c:pt>
                <c:pt idx="41">
                  <c:v>3.49696459618111</c:v>
                </c:pt>
                <c:pt idx="42">
                  <c:v>2.7133157939572001</c:v>
                </c:pt>
                <c:pt idx="43">
                  <c:v>3.3949739058076802</c:v>
                </c:pt>
                <c:pt idx="44">
                  <c:v>2.5450470118040398</c:v>
                </c:pt>
                <c:pt idx="45">
                  <c:v>2.6609289121842599</c:v>
                </c:pt>
                <c:pt idx="46">
                  <c:v>2.5465993614059901</c:v>
                </c:pt>
                <c:pt idx="47">
                  <c:v>2.2207973644244801</c:v>
                </c:pt>
                <c:pt idx="48">
                  <c:v>1.83706570409307</c:v>
                </c:pt>
                <c:pt idx="49">
                  <c:v>1.9782439184533001</c:v>
                </c:pt>
                <c:pt idx="50">
                  <c:v>2.2012315029075702</c:v>
                </c:pt>
                <c:pt idx="51">
                  <c:v>1.82082148908182</c:v>
                </c:pt>
                <c:pt idx="52">
                  <c:v>2.3431927319747898</c:v>
                </c:pt>
                <c:pt idx="53">
                  <c:v>2.1711366096890399</c:v>
                </c:pt>
                <c:pt idx="54">
                  <c:v>2.04966951250272</c:v>
                </c:pt>
                <c:pt idx="55">
                  <c:v>2.1077787977831299</c:v>
                </c:pt>
                <c:pt idx="56">
                  <c:v>1.95942499863764</c:v>
                </c:pt>
                <c:pt idx="57">
                  <c:v>1.7650550466581301</c:v>
                </c:pt>
                <c:pt idx="58">
                  <c:v>1.8657389296077</c:v>
                </c:pt>
                <c:pt idx="59">
                  <c:v>1.93437911813958</c:v>
                </c:pt>
                <c:pt idx="60">
                  <c:v>1.7777270464467601</c:v>
                </c:pt>
                <c:pt idx="61">
                  <c:v>1.74237777338487</c:v>
                </c:pt>
                <c:pt idx="62">
                  <c:v>1.89461768162144</c:v>
                </c:pt>
                <c:pt idx="63">
                  <c:v>1.6399518332446801</c:v>
                </c:pt>
                <c:pt idx="64">
                  <c:v>1.6287831033851501</c:v>
                </c:pt>
                <c:pt idx="65">
                  <c:v>1.7759442266732399</c:v>
                </c:pt>
                <c:pt idx="66">
                  <c:v>1.7864255577894801</c:v>
                </c:pt>
                <c:pt idx="67">
                  <c:v>1.75</c:v>
                </c:pt>
                <c:pt idx="68">
                  <c:v>1.81</c:v>
                </c:pt>
                <c:pt idx="69">
                  <c:v>2.02</c:v>
                </c:pt>
                <c:pt idx="70">
                  <c:v>2.2200000000000002</c:v>
                </c:pt>
                <c:pt idx="71">
                  <c:v>2.75</c:v>
                </c:pt>
                <c:pt idx="72">
                  <c:v>2.7</c:v>
                </c:pt>
                <c:pt idx="73">
                  <c:v>2.5</c:v>
                </c:pt>
                <c:pt idx="74">
                  <c:v>2.34</c:v>
                </c:pt>
                <c:pt idx="75">
                  <c:v>2.4500000000000002</c:v>
                </c:pt>
                <c:pt idx="76">
                  <c:v>2.2949663942874898</c:v>
                </c:pt>
                <c:pt idx="77">
                  <c:v>2.3694759377230001</c:v>
                </c:pt>
                <c:pt idx="78">
                  <c:v>2.17729347799188</c:v>
                </c:pt>
                <c:pt idx="79">
                  <c:v>1.77855340825422</c:v>
                </c:pt>
                <c:pt idx="80">
                  <c:v>1.79598059436146</c:v>
                </c:pt>
                <c:pt idx="81">
                  <c:v>1.8064579251033399</c:v>
                </c:pt>
                <c:pt idx="82">
                  <c:v>1.99207197945793</c:v>
                </c:pt>
                <c:pt idx="83">
                  <c:v>1.93347585976437</c:v>
                </c:pt>
                <c:pt idx="84">
                  <c:v>1.8710290952025601</c:v>
                </c:pt>
                <c:pt idx="85">
                  <c:v>1.84139679700394</c:v>
                </c:pt>
                <c:pt idx="86">
                  <c:v>1.7211954079737899</c:v>
                </c:pt>
                <c:pt idx="87">
                  <c:v>1.52</c:v>
                </c:pt>
                <c:pt idx="88">
                  <c:v>1.44</c:v>
                </c:pt>
                <c:pt idx="89">
                  <c:v>1.43</c:v>
                </c:pt>
                <c:pt idx="90">
                  <c:v>1.48</c:v>
                </c:pt>
                <c:pt idx="91">
                  <c:v>1.6821505055583701</c:v>
                </c:pt>
                <c:pt idx="92">
                  <c:v>1.4553408483150501</c:v>
                </c:pt>
                <c:pt idx="93">
                  <c:v>1.6687795377367101</c:v>
                </c:pt>
                <c:pt idx="94">
                  <c:v>1.57103355560465</c:v>
                </c:pt>
                <c:pt idx="95">
                  <c:v>1.6486526813059601</c:v>
                </c:pt>
                <c:pt idx="96">
                  <c:v>1.9783569076592389</c:v>
                </c:pt>
                <c:pt idx="97">
                  <c:v>1.573835960313003</c:v>
                </c:pt>
                <c:pt idx="98">
                  <c:v>1.5645734390072867</c:v>
                </c:pt>
                <c:pt idx="99">
                  <c:v>1.5915439607837103</c:v>
                </c:pt>
                <c:pt idx="100">
                  <c:v>1.241849285992547</c:v>
                </c:pt>
                <c:pt idx="101">
                  <c:v>1.367077825268709</c:v>
                </c:pt>
                <c:pt idx="102">
                  <c:v>1.2390792352240154</c:v>
                </c:pt>
                <c:pt idx="103">
                  <c:v>1.3430400832379437</c:v>
                </c:pt>
                <c:pt idx="104">
                  <c:v>1.2830019285065295</c:v>
                </c:pt>
                <c:pt idx="105">
                  <c:v>1.4164985210673096</c:v>
                </c:pt>
                <c:pt idx="106">
                  <c:v>1.5128841476348087</c:v>
                </c:pt>
                <c:pt idx="107">
                  <c:v>1.3937931498209903</c:v>
                </c:pt>
                <c:pt idx="108">
                  <c:v>1.597160986435902</c:v>
                </c:pt>
                <c:pt idx="109">
                  <c:v>1.684601636833142</c:v>
                </c:pt>
                <c:pt idx="110">
                  <c:v>1.4588164771542831</c:v>
                </c:pt>
                <c:pt idx="111">
                  <c:v>1.62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gráficos 1'!$R$3</c:f>
              <c:strCache>
                <c:ptCount val="1"/>
                <c:pt idx="0">
                  <c:v>Menos de 1 mes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1'!$R$7:$R$199</c:f>
              <c:numCache>
                <c:formatCode>0.0</c:formatCode>
                <c:ptCount val="193"/>
                <c:pt idx="0">
                  <c:v>5.03</c:v>
                </c:pt>
                <c:pt idx="1">
                  <c:v>5.61</c:v>
                </c:pt>
                <c:pt idx="2">
                  <c:v>5.5</c:v>
                </c:pt>
                <c:pt idx="3">
                  <c:v>5.55</c:v>
                </c:pt>
                <c:pt idx="4">
                  <c:v>5.83</c:v>
                </c:pt>
                <c:pt idx="5">
                  <c:v>5.69</c:v>
                </c:pt>
                <c:pt idx="6">
                  <c:v>6.05</c:v>
                </c:pt>
                <c:pt idx="7">
                  <c:v>6.07</c:v>
                </c:pt>
                <c:pt idx="8">
                  <c:v>6.31</c:v>
                </c:pt>
                <c:pt idx="9">
                  <c:v>6.01</c:v>
                </c:pt>
                <c:pt idx="10">
                  <c:v>5.96</c:v>
                </c:pt>
                <c:pt idx="11">
                  <c:v>5.88</c:v>
                </c:pt>
                <c:pt idx="12">
                  <c:v>5.88</c:v>
                </c:pt>
                <c:pt idx="13">
                  <c:v>6.14</c:v>
                </c:pt>
                <c:pt idx="14">
                  <c:v>5.83</c:v>
                </c:pt>
                <c:pt idx="15">
                  <c:v>5.77</c:v>
                </c:pt>
                <c:pt idx="16">
                  <c:v>6.31</c:v>
                </c:pt>
                <c:pt idx="17">
                  <c:v>5.85</c:v>
                </c:pt>
                <c:pt idx="18">
                  <c:v>6.01</c:v>
                </c:pt>
                <c:pt idx="19">
                  <c:v>6.02</c:v>
                </c:pt>
                <c:pt idx="20">
                  <c:v>6</c:v>
                </c:pt>
                <c:pt idx="21">
                  <c:v>5.7</c:v>
                </c:pt>
                <c:pt idx="22">
                  <c:v>5.48</c:v>
                </c:pt>
                <c:pt idx="23">
                  <c:v>5.93</c:v>
                </c:pt>
                <c:pt idx="24">
                  <c:v>4.91</c:v>
                </c:pt>
                <c:pt idx="25">
                  <c:v>4.2</c:v>
                </c:pt>
                <c:pt idx="26">
                  <c:v>3.9</c:v>
                </c:pt>
                <c:pt idx="27">
                  <c:v>3.97</c:v>
                </c:pt>
                <c:pt idx="28">
                  <c:v>3.87</c:v>
                </c:pt>
                <c:pt idx="29">
                  <c:v>4</c:v>
                </c:pt>
                <c:pt idx="30">
                  <c:v>4.1399999999999997</c:v>
                </c:pt>
                <c:pt idx="31">
                  <c:v>4.57</c:v>
                </c:pt>
                <c:pt idx="32">
                  <c:v>4.75</c:v>
                </c:pt>
                <c:pt idx="33">
                  <c:v>7.66</c:v>
                </c:pt>
                <c:pt idx="34">
                  <c:v>5.78</c:v>
                </c:pt>
                <c:pt idx="35">
                  <c:v>5.26</c:v>
                </c:pt>
                <c:pt idx="36">
                  <c:v>5.23</c:v>
                </c:pt>
                <c:pt idx="37">
                  <c:v>5.03</c:v>
                </c:pt>
                <c:pt idx="38">
                  <c:v>5.01</c:v>
                </c:pt>
                <c:pt idx="39">
                  <c:v>4.45</c:v>
                </c:pt>
                <c:pt idx="40">
                  <c:v>3.67797130082843</c:v>
                </c:pt>
                <c:pt idx="41">
                  <c:v>3.6</c:v>
                </c:pt>
                <c:pt idx="42">
                  <c:v>2.38</c:v>
                </c:pt>
                <c:pt idx="43">
                  <c:v>3.87</c:v>
                </c:pt>
                <c:pt idx="44">
                  <c:v>2.14</c:v>
                </c:pt>
                <c:pt idx="45">
                  <c:v>2.61</c:v>
                </c:pt>
                <c:pt idx="46">
                  <c:v>2.56705380671908</c:v>
                </c:pt>
                <c:pt idx="47">
                  <c:v>2.5612671042393802</c:v>
                </c:pt>
                <c:pt idx="48">
                  <c:v>1.8042224647867999</c:v>
                </c:pt>
                <c:pt idx="49">
                  <c:v>1.53364406516065</c:v>
                </c:pt>
                <c:pt idx="50">
                  <c:v>1.71234895036056</c:v>
                </c:pt>
                <c:pt idx="51">
                  <c:v>1.8750564353536201</c:v>
                </c:pt>
                <c:pt idx="52">
                  <c:v>2.6939593237574901</c:v>
                </c:pt>
                <c:pt idx="53">
                  <c:v>1.8764670747796199</c:v>
                </c:pt>
                <c:pt idx="54">
                  <c:v>2.4320254083291402</c:v>
                </c:pt>
                <c:pt idx="55">
                  <c:v>2.2226278445535699</c:v>
                </c:pt>
                <c:pt idx="56">
                  <c:v>1.8315567771793499</c:v>
                </c:pt>
                <c:pt idx="57">
                  <c:v>1.9915477552648899</c:v>
                </c:pt>
                <c:pt idx="58">
                  <c:v>1.8237639179724101</c:v>
                </c:pt>
                <c:pt idx="59">
                  <c:v>1.8104851961330799</c:v>
                </c:pt>
                <c:pt idx="60">
                  <c:v>1.81990769253322</c:v>
                </c:pt>
                <c:pt idx="61">
                  <c:v>1.8610315856369699</c:v>
                </c:pt>
                <c:pt idx="62">
                  <c:v>1.8916047563368199</c:v>
                </c:pt>
                <c:pt idx="63">
                  <c:v>1.6813773407575301</c:v>
                </c:pt>
                <c:pt idx="64">
                  <c:v>1.74</c:v>
                </c:pt>
                <c:pt idx="65">
                  <c:v>1.69</c:v>
                </c:pt>
                <c:pt idx="66">
                  <c:v>1.92</c:v>
                </c:pt>
                <c:pt idx="67">
                  <c:v>1.75</c:v>
                </c:pt>
                <c:pt idx="68">
                  <c:v>1.93</c:v>
                </c:pt>
                <c:pt idx="69">
                  <c:v>2.2799999999999998</c:v>
                </c:pt>
                <c:pt idx="70">
                  <c:v>2.36</c:v>
                </c:pt>
                <c:pt idx="71">
                  <c:v>2.6</c:v>
                </c:pt>
                <c:pt idx="72">
                  <c:v>2.62</c:v>
                </c:pt>
                <c:pt idx="73">
                  <c:v>2.2799999999999998</c:v>
                </c:pt>
                <c:pt idx="74">
                  <c:v>2.25</c:v>
                </c:pt>
                <c:pt idx="75">
                  <c:v>2.36</c:v>
                </c:pt>
                <c:pt idx="76">
                  <c:v>2.41</c:v>
                </c:pt>
                <c:pt idx="77">
                  <c:v>2.29</c:v>
                </c:pt>
                <c:pt idx="78">
                  <c:v>2.38</c:v>
                </c:pt>
                <c:pt idx="79">
                  <c:v>2.0299999999999998</c:v>
                </c:pt>
                <c:pt idx="80">
                  <c:v>1.68</c:v>
                </c:pt>
                <c:pt idx="81">
                  <c:v>2.3199999999999998</c:v>
                </c:pt>
                <c:pt idx="82">
                  <c:v>2.16</c:v>
                </c:pt>
                <c:pt idx="83">
                  <c:v>2.09</c:v>
                </c:pt>
                <c:pt idx="84">
                  <c:v>2.34</c:v>
                </c:pt>
                <c:pt idx="85">
                  <c:v>2.2000000000000002</c:v>
                </c:pt>
                <c:pt idx="86">
                  <c:v>2.02</c:v>
                </c:pt>
                <c:pt idx="87">
                  <c:v>1.83</c:v>
                </c:pt>
                <c:pt idx="88">
                  <c:v>1</c:v>
                </c:pt>
                <c:pt idx="89">
                  <c:v>1.69</c:v>
                </c:pt>
                <c:pt idx="90">
                  <c:v>2.04</c:v>
                </c:pt>
                <c:pt idx="91">
                  <c:v>1.92</c:v>
                </c:pt>
                <c:pt idx="92">
                  <c:v>1.72</c:v>
                </c:pt>
                <c:pt idx="93">
                  <c:v>2.2599999999999998</c:v>
                </c:pt>
                <c:pt idx="94">
                  <c:v>1.46</c:v>
                </c:pt>
                <c:pt idx="95">
                  <c:v>2.02</c:v>
                </c:pt>
                <c:pt idx="96">
                  <c:v>2.13</c:v>
                </c:pt>
                <c:pt idx="97">
                  <c:v>1.45</c:v>
                </c:pt>
                <c:pt idx="98">
                  <c:v>1.54</c:v>
                </c:pt>
                <c:pt idx="99">
                  <c:v>1.55</c:v>
                </c:pt>
                <c:pt idx="100">
                  <c:v>1</c:v>
                </c:pt>
                <c:pt idx="101">
                  <c:v>0.78</c:v>
                </c:pt>
                <c:pt idx="102">
                  <c:v>1.03</c:v>
                </c:pt>
                <c:pt idx="103">
                  <c:v>0.91</c:v>
                </c:pt>
                <c:pt idx="104">
                  <c:v>0.86</c:v>
                </c:pt>
                <c:pt idx="105">
                  <c:v>0.85</c:v>
                </c:pt>
                <c:pt idx="106">
                  <c:v>1.58</c:v>
                </c:pt>
                <c:pt idx="107">
                  <c:v>1.17</c:v>
                </c:pt>
                <c:pt idx="108">
                  <c:v>1.1299999999999999</c:v>
                </c:pt>
                <c:pt idx="109">
                  <c:v>1.06</c:v>
                </c:pt>
                <c:pt idx="110">
                  <c:v>0.85</c:v>
                </c:pt>
                <c:pt idx="111">
                  <c:v>2.04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'Base gráficos 1'!$S$3</c:f>
              <c:strCache>
                <c:ptCount val="1"/>
                <c:pt idx="0">
                  <c:v>30 - 89 días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1'!$S$7:$S$199</c:f>
              <c:numCache>
                <c:formatCode>0.0</c:formatCode>
                <c:ptCount val="193"/>
                <c:pt idx="0">
                  <c:v>5.05</c:v>
                </c:pt>
                <c:pt idx="1">
                  <c:v>5.03</c:v>
                </c:pt>
                <c:pt idx="2">
                  <c:v>5.64</c:v>
                </c:pt>
                <c:pt idx="3">
                  <c:v>5.39</c:v>
                </c:pt>
                <c:pt idx="4">
                  <c:v>5.9</c:v>
                </c:pt>
                <c:pt idx="5">
                  <c:v>6.04</c:v>
                </c:pt>
                <c:pt idx="6">
                  <c:v>6.14</c:v>
                </c:pt>
                <c:pt idx="7">
                  <c:v>6</c:v>
                </c:pt>
                <c:pt idx="8">
                  <c:v>6.02</c:v>
                </c:pt>
                <c:pt idx="9">
                  <c:v>5.94</c:v>
                </c:pt>
                <c:pt idx="10">
                  <c:v>5.92</c:v>
                </c:pt>
                <c:pt idx="11">
                  <c:v>6.11</c:v>
                </c:pt>
                <c:pt idx="12">
                  <c:v>5.92</c:v>
                </c:pt>
                <c:pt idx="13">
                  <c:v>5.72</c:v>
                </c:pt>
                <c:pt idx="14">
                  <c:v>5.74</c:v>
                </c:pt>
                <c:pt idx="15">
                  <c:v>5.98</c:v>
                </c:pt>
                <c:pt idx="16">
                  <c:v>5.65</c:v>
                </c:pt>
                <c:pt idx="17">
                  <c:v>6.01</c:v>
                </c:pt>
                <c:pt idx="18">
                  <c:v>5.8</c:v>
                </c:pt>
                <c:pt idx="19">
                  <c:v>6</c:v>
                </c:pt>
                <c:pt idx="20">
                  <c:v>5.99</c:v>
                </c:pt>
                <c:pt idx="21">
                  <c:v>5.78</c:v>
                </c:pt>
                <c:pt idx="22">
                  <c:v>5.68</c:v>
                </c:pt>
                <c:pt idx="23">
                  <c:v>5.97</c:v>
                </c:pt>
                <c:pt idx="24">
                  <c:v>4.8600000000000003</c:v>
                </c:pt>
                <c:pt idx="25">
                  <c:v>4.08</c:v>
                </c:pt>
                <c:pt idx="26">
                  <c:v>3.77</c:v>
                </c:pt>
                <c:pt idx="27">
                  <c:v>3.96</c:v>
                </c:pt>
                <c:pt idx="28">
                  <c:v>3.91</c:v>
                </c:pt>
                <c:pt idx="29">
                  <c:v>3.87</c:v>
                </c:pt>
                <c:pt idx="30">
                  <c:v>4.26</c:v>
                </c:pt>
                <c:pt idx="31">
                  <c:v>4.34</c:v>
                </c:pt>
                <c:pt idx="32">
                  <c:v>5.12</c:v>
                </c:pt>
                <c:pt idx="33">
                  <c:v>8.57</c:v>
                </c:pt>
                <c:pt idx="34">
                  <c:v>6.02</c:v>
                </c:pt>
                <c:pt idx="35">
                  <c:v>5.87</c:v>
                </c:pt>
                <c:pt idx="36">
                  <c:v>4.92</c:v>
                </c:pt>
                <c:pt idx="37">
                  <c:v>5.0599999999999996</c:v>
                </c:pt>
                <c:pt idx="38">
                  <c:v>4.68</c:v>
                </c:pt>
                <c:pt idx="39">
                  <c:v>3.35</c:v>
                </c:pt>
                <c:pt idx="40">
                  <c:v>3.9236723147402901</c:v>
                </c:pt>
                <c:pt idx="41">
                  <c:v>3.27</c:v>
                </c:pt>
                <c:pt idx="42">
                  <c:v>2.64</c:v>
                </c:pt>
                <c:pt idx="43">
                  <c:v>3.5</c:v>
                </c:pt>
                <c:pt idx="44">
                  <c:v>2.2599999999999998</c:v>
                </c:pt>
                <c:pt idx="45">
                  <c:v>2.38</c:v>
                </c:pt>
                <c:pt idx="46">
                  <c:v>2.17</c:v>
                </c:pt>
                <c:pt idx="47">
                  <c:v>1.5461237135515</c:v>
                </c:pt>
                <c:pt idx="48">
                  <c:v>1.23755270976146</c:v>
                </c:pt>
                <c:pt idx="49">
                  <c:v>1.82807238489033</c:v>
                </c:pt>
                <c:pt idx="50">
                  <c:v>2.17772993326854</c:v>
                </c:pt>
                <c:pt idx="51">
                  <c:v>2.2000890434302902</c:v>
                </c:pt>
                <c:pt idx="52">
                  <c:v>2.0671218126207598</c:v>
                </c:pt>
                <c:pt idx="53">
                  <c:v>1.9906389244050899</c:v>
                </c:pt>
                <c:pt idx="54">
                  <c:v>1.7096964178637699</c:v>
                </c:pt>
                <c:pt idx="55">
                  <c:v>1.5452883407929201</c:v>
                </c:pt>
                <c:pt idx="56">
                  <c:v>1.7393246746462201</c:v>
                </c:pt>
                <c:pt idx="57">
                  <c:v>1.31070100374579</c:v>
                </c:pt>
                <c:pt idx="58">
                  <c:v>1.59736715845165</c:v>
                </c:pt>
                <c:pt idx="59">
                  <c:v>1.6433577637100301</c:v>
                </c:pt>
                <c:pt idx="60">
                  <c:v>1.2601139227892699</c:v>
                </c:pt>
                <c:pt idx="61">
                  <c:v>1.51835620990875</c:v>
                </c:pt>
                <c:pt idx="62">
                  <c:v>1.5183642793695</c:v>
                </c:pt>
                <c:pt idx="63">
                  <c:v>1.2729906373067801</c:v>
                </c:pt>
                <c:pt idx="64">
                  <c:v>1.28</c:v>
                </c:pt>
                <c:pt idx="65">
                  <c:v>1.4</c:v>
                </c:pt>
                <c:pt idx="66">
                  <c:v>1.59</c:v>
                </c:pt>
                <c:pt idx="67">
                  <c:v>1.38</c:v>
                </c:pt>
                <c:pt idx="68">
                  <c:v>1.44</c:v>
                </c:pt>
                <c:pt idx="69">
                  <c:v>1.53</c:v>
                </c:pt>
                <c:pt idx="70">
                  <c:v>1.78</c:v>
                </c:pt>
                <c:pt idx="71">
                  <c:v>2.52</c:v>
                </c:pt>
                <c:pt idx="72">
                  <c:v>2.4900000000000002</c:v>
                </c:pt>
                <c:pt idx="73">
                  <c:v>2.23</c:v>
                </c:pt>
                <c:pt idx="74">
                  <c:v>2.0099999999999998</c:v>
                </c:pt>
                <c:pt idx="75">
                  <c:v>1.81</c:v>
                </c:pt>
                <c:pt idx="76">
                  <c:v>1.69</c:v>
                </c:pt>
                <c:pt idx="77">
                  <c:v>1.81</c:v>
                </c:pt>
                <c:pt idx="78">
                  <c:v>1.47</c:v>
                </c:pt>
                <c:pt idx="79">
                  <c:v>1.31</c:v>
                </c:pt>
                <c:pt idx="80">
                  <c:v>1.24</c:v>
                </c:pt>
                <c:pt idx="81">
                  <c:v>1.36</c:v>
                </c:pt>
                <c:pt idx="82">
                  <c:v>1.6</c:v>
                </c:pt>
                <c:pt idx="83">
                  <c:v>1.76</c:v>
                </c:pt>
                <c:pt idx="84">
                  <c:v>1.43</c:v>
                </c:pt>
                <c:pt idx="85">
                  <c:v>1.5</c:v>
                </c:pt>
                <c:pt idx="86">
                  <c:v>1.5</c:v>
                </c:pt>
                <c:pt idx="87">
                  <c:v>1.1499999999999999</c:v>
                </c:pt>
                <c:pt idx="88">
                  <c:v>1.24</c:v>
                </c:pt>
                <c:pt idx="89">
                  <c:v>0.98</c:v>
                </c:pt>
                <c:pt idx="90">
                  <c:v>0.97</c:v>
                </c:pt>
                <c:pt idx="91">
                  <c:v>1.1100000000000001</c:v>
                </c:pt>
                <c:pt idx="92">
                  <c:v>0.99</c:v>
                </c:pt>
                <c:pt idx="93">
                  <c:v>1.25</c:v>
                </c:pt>
                <c:pt idx="94">
                  <c:v>1.1299999999999999</c:v>
                </c:pt>
                <c:pt idx="95">
                  <c:v>1.49</c:v>
                </c:pt>
                <c:pt idx="96">
                  <c:v>1.61</c:v>
                </c:pt>
                <c:pt idx="97">
                  <c:v>1.43</c:v>
                </c:pt>
                <c:pt idx="98">
                  <c:v>1.38</c:v>
                </c:pt>
                <c:pt idx="99">
                  <c:v>1.35</c:v>
                </c:pt>
                <c:pt idx="100">
                  <c:v>0.92</c:v>
                </c:pt>
                <c:pt idx="101">
                  <c:v>1.08</c:v>
                </c:pt>
                <c:pt idx="102">
                  <c:v>0.85</c:v>
                </c:pt>
                <c:pt idx="103">
                  <c:v>1.1399999999999999</c:v>
                </c:pt>
                <c:pt idx="104">
                  <c:v>0.97</c:v>
                </c:pt>
                <c:pt idx="105">
                  <c:v>1.1499999999999999</c:v>
                </c:pt>
                <c:pt idx="106">
                  <c:v>1.24</c:v>
                </c:pt>
                <c:pt idx="107">
                  <c:v>1</c:v>
                </c:pt>
                <c:pt idx="108">
                  <c:v>1.38</c:v>
                </c:pt>
                <c:pt idx="109">
                  <c:v>1.52</c:v>
                </c:pt>
                <c:pt idx="110">
                  <c:v>1.28</c:v>
                </c:pt>
                <c:pt idx="111">
                  <c:v>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'Base gráficos 1'!$T$3</c:f>
              <c:strCache>
                <c:ptCount val="1"/>
                <c:pt idx="0">
                  <c:v>90 - 180 días</c:v>
                </c:pt>
              </c:strCache>
            </c:strRef>
          </c:tx>
          <c:spPr>
            <a:ln w="1905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1'!$T$7:$T$199</c:f>
              <c:numCache>
                <c:formatCode>0.0</c:formatCode>
                <c:ptCount val="193"/>
                <c:pt idx="0">
                  <c:v>5.75</c:v>
                </c:pt>
                <c:pt idx="1">
                  <c:v>6.11</c:v>
                </c:pt>
                <c:pt idx="2">
                  <c:v>6.25</c:v>
                </c:pt>
                <c:pt idx="3">
                  <c:v>6.15</c:v>
                </c:pt>
                <c:pt idx="4">
                  <c:v>6.29</c:v>
                </c:pt>
                <c:pt idx="5">
                  <c:v>6.54</c:v>
                </c:pt>
                <c:pt idx="6">
                  <c:v>6.57</c:v>
                </c:pt>
                <c:pt idx="7">
                  <c:v>6.49</c:v>
                </c:pt>
                <c:pt idx="8">
                  <c:v>6.48</c:v>
                </c:pt>
                <c:pt idx="9">
                  <c:v>6.59</c:v>
                </c:pt>
                <c:pt idx="10">
                  <c:v>6.44</c:v>
                </c:pt>
                <c:pt idx="11">
                  <c:v>6.25</c:v>
                </c:pt>
                <c:pt idx="12">
                  <c:v>6.43</c:v>
                </c:pt>
                <c:pt idx="13">
                  <c:v>6.34</c:v>
                </c:pt>
                <c:pt idx="14">
                  <c:v>6.54</c:v>
                </c:pt>
                <c:pt idx="15">
                  <c:v>6.34</c:v>
                </c:pt>
                <c:pt idx="16">
                  <c:v>6.38</c:v>
                </c:pt>
                <c:pt idx="17">
                  <c:v>6.57</c:v>
                </c:pt>
                <c:pt idx="18">
                  <c:v>6.4</c:v>
                </c:pt>
                <c:pt idx="19">
                  <c:v>6.51</c:v>
                </c:pt>
                <c:pt idx="20">
                  <c:v>6.53</c:v>
                </c:pt>
                <c:pt idx="21">
                  <c:v>5.99</c:v>
                </c:pt>
                <c:pt idx="22">
                  <c:v>6.09</c:v>
                </c:pt>
                <c:pt idx="23">
                  <c:v>5.97</c:v>
                </c:pt>
                <c:pt idx="24">
                  <c:v>4.9800000000000004</c:v>
                </c:pt>
                <c:pt idx="25">
                  <c:v>4.29</c:v>
                </c:pt>
                <c:pt idx="26">
                  <c:v>4.0599999999999996</c:v>
                </c:pt>
                <c:pt idx="27">
                  <c:v>4.04</c:v>
                </c:pt>
                <c:pt idx="28">
                  <c:v>4.4400000000000004</c:v>
                </c:pt>
                <c:pt idx="29">
                  <c:v>4.6500000000000004</c:v>
                </c:pt>
                <c:pt idx="30">
                  <c:v>4.5199999999999996</c:v>
                </c:pt>
                <c:pt idx="31">
                  <c:v>4.8600000000000003</c:v>
                </c:pt>
                <c:pt idx="32">
                  <c:v>5.23</c:v>
                </c:pt>
                <c:pt idx="33">
                  <c:v>7.87</c:v>
                </c:pt>
                <c:pt idx="34">
                  <c:v>5.82</c:v>
                </c:pt>
                <c:pt idx="35">
                  <c:v>5.96</c:v>
                </c:pt>
                <c:pt idx="36">
                  <c:v>6.1</c:v>
                </c:pt>
                <c:pt idx="37">
                  <c:v>5.32</c:v>
                </c:pt>
                <c:pt idx="38">
                  <c:v>5.25</c:v>
                </c:pt>
                <c:pt idx="39">
                  <c:v>4.96</c:v>
                </c:pt>
                <c:pt idx="40">
                  <c:v>4.1697048529362704</c:v>
                </c:pt>
                <c:pt idx="41">
                  <c:v>4.12</c:v>
                </c:pt>
                <c:pt idx="42">
                  <c:v>3.09</c:v>
                </c:pt>
                <c:pt idx="43">
                  <c:v>2.81</c:v>
                </c:pt>
                <c:pt idx="44">
                  <c:v>2.94</c:v>
                </c:pt>
                <c:pt idx="45">
                  <c:v>3.24</c:v>
                </c:pt>
                <c:pt idx="46">
                  <c:v>2.94</c:v>
                </c:pt>
                <c:pt idx="47">
                  <c:v>2.6957596560885202</c:v>
                </c:pt>
                <c:pt idx="48">
                  <c:v>2.65300387389407</c:v>
                </c:pt>
                <c:pt idx="49">
                  <c:v>2.6068751504826801</c:v>
                </c:pt>
                <c:pt idx="50">
                  <c:v>2.8755383224372202</c:v>
                </c:pt>
                <c:pt idx="51">
                  <c:v>1.41002267248617</c:v>
                </c:pt>
                <c:pt idx="52">
                  <c:v>2.35503395053719</c:v>
                </c:pt>
                <c:pt idx="53">
                  <c:v>2.7292472373597398</c:v>
                </c:pt>
                <c:pt idx="54">
                  <c:v>1.9046180435237401</c:v>
                </c:pt>
                <c:pt idx="55">
                  <c:v>2.46707203236573</c:v>
                </c:pt>
                <c:pt idx="56">
                  <c:v>2.264431359514</c:v>
                </c:pt>
                <c:pt idx="57">
                  <c:v>2.2064206518741498</c:v>
                </c:pt>
                <c:pt idx="58">
                  <c:v>2.27543714827608</c:v>
                </c:pt>
                <c:pt idx="59">
                  <c:v>2.2895210229948599</c:v>
                </c:pt>
                <c:pt idx="60">
                  <c:v>2.32363166283911</c:v>
                </c:pt>
                <c:pt idx="61">
                  <c:v>1.6811919819321599</c:v>
                </c:pt>
                <c:pt idx="62">
                  <c:v>2.17403814461654</c:v>
                </c:pt>
                <c:pt idx="63">
                  <c:v>1.77123865106221</c:v>
                </c:pt>
                <c:pt idx="64">
                  <c:v>1.81</c:v>
                </c:pt>
                <c:pt idx="65">
                  <c:v>1.86</c:v>
                </c:pt>
                <c:pt idx="66">
                  <c:v>1.77</c:v>
                </c:pt>
                <c:pt idx="67">
                  <c:v>1.87</c:v>
                </c:pt>
                <c:pt idx="68">
                  <c:v>1.95</c:v>
                </c:pt>
                <c:pt idx="69">
                  <c:v>2.35</c:v>
                </c:pt>
                <c:pt idx="70">
                  <c:v>2.58</c:v>
                </c:pt>
                <c:pt idx="71">
                  <c:v>2.86</c:v>
                </c:pt>
                <c:pt idx="72">
                  <c:v>2.82</c:v>
                </c:pt>
                <c:pt idx="73">
                  <c:v>2.85</c:v>
                </c:pt>
                <c:pt idx="74">
                  <c:v>2.72</c:v>
                </c:pt>
                <c:pt idx="75">
                  <c:v>3.03</c:v>
                </c:pt>
                <c:pt idx="76">
                  <c:v>2.56</c:v>
                </c:pt>
                <c:pt idx="77">
                  <c:v>2.75</c:v>
                </c:pt>
                <c:pt idx="78">
                  <c:v>2.73</c:v>
                </c:pt>
                <c:pt idx="79">
                  <c:v>1.63</c:v>
                </c:pt>
                <c:pt idx="80">
                  <c:v>1.86</c:v>
                </c:pt>
                <c:pt idx="81">
                  <c:v>1.84</c:v>
                </c:pt>
                <c:pt idx="82">
                  <c:v>1.89</c:v>
                </c:pt>
                <c:pt idx="83">
                  <c:v>1.88</c:v>
                </c:pt>
                <c:pt idx="84">
                  <c:v>1.92</c:v>
                </c:pt>
                <c:pt idx="85">
                  <c:v>2.17</c:v>
                </c:pt>
                <c:pt idx="86">
                  <c:v>1.54</c:v>
                </c:pt>
                <c:pt idx="87">
                  <c:v>1.4</c:v>
                </c:pt>
                <c:pt idx="88">
                  <c:v>1.64</c:v>
                </c:pt>
                <c:pt idx="89">
                  <c:v>1.95</c:v>
                </c:pt>
                <c:pt idx="90">
                  <c:v>1.98</c:v>
                </c:pt>
                <c:pt idx="91">
                  <c:v>1.89</c:v>
                </c:pt>
                <c:pt idx="92">
                  <c:v>1.56</c:v>
                </c:pt>
                <c:pt idx="93">
                  <c:v>1.63</c:v>
                </c:pt>
                <c:pt idx="94">
                  <c:v>1.9</c:v>
                </c:pt>
                <c:pt idx="95">
                  <c:v>1.52</c:v>
                </c:pt>
                <c:pt idx="96">
                  <c:v>2.1800000000000002</c:v>
                </c:pt>
                <c:pt idx="97">
                  <c:v>1.74</c:v>
                </c:pt>
                <c:pt idx="98">
                  <c:v>1.43</c:v>
                </c:pt>
                <c:pt idx="99">
                  <c:v>1.68</c:v>
                </c:pt>
                <c:pt idx="100">
                  <c:v>1.45</c:v>
                </c:pt>
                <c:pt idx="101">
                  <c:v>1.37</c:v>
                </c:pt>
                <c:pt idx="102">
                  <c:v>1.46</c:v>
                </c:pt>
                <c:pt idx="103">
                  <c:v>1.4</c:v>
                </c:pt>
                <c:pt idx="104">
                  <c:v>1.59</c:v>
                </c:pt>
                <c:pt idx="105">
                  <c:v>1.65</c:v>
                </c:pt>
                <c:pt idx="106">
                  <c:v>1.67</c:v>
                </c:pt>
                <c:pt idx="107">
                  <c:v>1.76</c:v>
                </c:pt>
                <c:pt idx="108">
                  <c:v>1.77</c:v>
                </c:pt>
                <c:pt idx="109">
                  <c:v>1.91</c:v>
                </c:pt>
                <c:pt idx="110">
                  <c:v>1.76</c:v>
                </c:pt>
                <c:pt idx="111">
                  <c:v>1.74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'Base gráficos 1'!$U$3</c:f>
              <c:strCache>
                <c:ptCount val="1"/>
                <c:pt idx="0">
                  <c:v>180 - 360 días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1'!$U$7:$U$199</c:f>
              <c:numCache>
                <c:formatCode>0.0</c:formatCode>
                <c:ptCount val="193"/>
                <c:pt idx="0">
                  <c:v>6.03</c:v>
                </c:pt>
                <c:pt idx="1">
                  <c:v>6.08</c:v>
                </c:pt>
                <c:pt idx="2">
                  <c:v>6.26</c:v>
                </c:pt>
                <c:pt idx="3">
                  <c:v>5.98</c:v>
                </c:pt>
                <c:pt idx="4">
                  <c:v>6.48</c:v>
                </c:pt>
                <c:pt idx="5">
                  <c:v>6.68</c:v>
                </c:pt>
                <c:pt idx="6">
                  <c:v>6.56</c:v>
                </c:pt>
                <c:pt idx="7">
                  <c:v>6.52</c:v>
                </c:pt>
                <c:pt idx="8">
                  <c:v>6.36</c:v>
                </c:pt>
                <c:pt idx="9">
                  <c:v>6.26</c:v>
                </c:pt>
                <c:pt idx="10">
                  <c:v>6.16</c:v>
                </c:pt>
                <c:pt idx="11">
                  <c:v>6.26</c:v>
                </c:pt>
                <c:pt idx="12">
                  <c:v>6.42</c:v>
                </c:pt>
                <c:pt idx="13">
                  <c:v>6.38</c:v>
                </c:pt>
                <c:pt idx="14">
                  <c:v>6.27</c:v>
                </c:pt>
                <c:pt idx="15">
                  <c:v>6.22</c:v>
                </c:pt>
                <c:pt idx="16">
                  <c:v>6.45</c:v>
                </c:pt>
                <c:pt idx="17">
                  <c:v>6.25</c:v>
                </c:pt>
                <c:pt idx="18">
                  <c:v>6.39</c:v>
                </c:pt>
                <c:pt idx="19">
                  <c:v>6.39</c:v>
                </c:pt>
                <c:pt idx="20">
                  <c:v>6.33</c:v>
                </c:pt>
                <c:pt idx="21">
                  <c:v>5.96</c:v>
                </c:pt>
                <c:pt idx="22">
                  <c:v>5.68</c:v>
                </c:pt>
                <c:pt idx="23">
                  <c:v>5.86</c:v>
                </c:pt>
                <c:pt idx="24">
                  <c:v>4.91</c:v>
                </c:pt>
                <c:pt idx="25">
                  <c:v>4.21</c:v>
                </c:pt>
                <c:pt idx="26">
                  <c:v>3.97</c:v>
                </c:pt>
                <c:pt idx="27">
                  <c:v>4.08</c:v>
                </c:pt>
                <c:pt idx="28">
                  <c:v>4.3499999999999996</c:v>
                </c:pt>
                <c:pt idx="29">
                  <c:v>4.91</c:v>
                </c:pt>
                <c:pt idx="30">
                  <c:v>5.12</c:v>
                </c:pt>
                <c:pt idx="31">
                  <c:v>5.16</c:v>
                </c:pt>
                <c:pt idx="32">
                  <c:v>5.63</c:v>
                </c:pt>
                <c:pt idx="33">
                  <c:v>7.79</c:v>
                </c:pt>
                <c:pt idx="34">
                  <c:v>6.26</c:v>
                </c:pt>
                <c:pt idx="35">
                  <c:v>6.2</c:v>
                </c:pt>
                <c:pt idx="36">
                  <c:v>5.94</c:v>
                </c:pt>
                <c:pt idx="37">
                  <c:v>5.0999999999999996</c:v>
                </c:pt>
                <c:pt idx="38">
                  <c:v>4.41</c:v>
                </c:pt>
                <c:pt idx="39">
                  <c:v>4.6500000000000004</c:v>
                </c:pt>
                <c:pt idx="40">
                  <c:v>3.1396791153004</c:v>
                </c:pt>
                <c:pt idx="41">
                  <c:v>3.57</c:v>
                </c:pt>
                <c:pt idx="42">
                  <c:v>3.91</c:v>
                </c:pt>
                <c:pt idx="43">
                  <c:v>3.27</c:v>
                </c:pt>
                <c:pt idx="44">
                  <c:v>3.21</c:v>
                </c:pt>
                <c:pt idx="45">
                  <c:v>2.94</c:v>
                </c:pt>
                <c:pt idx="46">
                  <c:v>2.73</c:v>
                </c:pt>
                <c:pt idx="47">
                  <c:v>2.8096117215723799</c:v>
                </c:pt>
                <c:pt idx="48">
                  <c:v>2.5426283649699299</c:v>
                </c:pt>
                <c:pt idx="49">
                  <c:v>2.4345982065629501</c:v>
                </c:pt>
                <c:pt idx="50">
                  <c:v>2.43573166472199</c:v>
                </c:pt>
                <c:pt idx="51">
                  <c:v>2.1146815588240799</c:v>
                </c:pt>
                <c:pt idx="52">
                  <c:v>2.5852900200397699</c:v>
                </c:pt>
                <c:pt idx="53">
                  <c:v>2.3814394296886001</c:v>
                </c:pt>
                <c:pt idx="54">
                  <c:v>3.1622836511299099</c:v>
                </c:pt>
                <c:pt idx="55">
                  <c:v>2.99118831462612</c:v>
                </c:pt>
                <c:pt idx="56">
                  <c:v>2.2119309183077198</c:v>
                </c:pt>
                <c:pt idx="57">
                  <c:v>2.5292104372245898</c:v>
                </c:pt>
                <c:pt idx="58">
                  <c:v>2.0681432254897301</c:v>
                </c:pt>
                <c:pt idx="59">
                  <c:v>2.3537129603769902</c:v>
                </c:pt>
                <c:pt idx="60">
                  <c:v>2.2886956564145802</c:v>
                </c:pt>
                <c:pt idx="61">
                  <c:v>2.2693648327496101</c:v>
                </c:pt>
                <c:pt idx="62">
                  <c:v>2.1378037576099098</c:v>
                </c:pt>
                <c:pt idx="63">
                  <c:v>2.40919742264657</c:v>
                </c:pt>
                <c:pt idx="64">
                  <c:v>1.86</c:v>
                </c:pt>
                <c:pt idx="65">
                  <c:v>2.1800000000000002</c:v>
                </c:pt>
                <c:pt idx="66">
                  <c:v>2.1</c:v>
                </c:pt>
                <c:pt idx="67">
                  <c:v>2.1800000000000002</c:v>
                </c:pt>
                <c:pt idx="68">
                  <c:v>2.2799999999999998</c:v>
                </c:pt>
                <c:pt idx="69">
                  <c:v>2.54</c:v>
                </c:pt>
                <c:pt idx="70">
                  <c:v>2.41</c:v>
                </c:pt>
                <c:pt idx="71">
                  <c:v>3.23</c:v>
                </c:pt>
                <c:pt idx="72">
                  <c:v>3.2</c:v>
                </c:pt>
                <c:pt idx="73">
                  <c:v>3.06</c:v>
                </c:pt>
                <c:pt idx="74">
                  <c:v>3.02</c:v>
                </c:pt>
                <c:pt idx="75">
                  <c:v>2.88</c:v>
                </c:pt>
                <c:pt idx="76">
                  <c:v>2.64</c:v>
                </c:pt>
                <c:pt idx="77">
                  <c:v>2.81</c:v>
                </c:pt>
                <c:pt idx="78">
                  <c:v>2.98</c:v>
                </c:pt>
                <c:pt idx="79">
                  <c:v>3.1</c:v>
                </c:pt>
                <c:pt idx="80">
                  <c:v>3.05</c:v>
                </c:pt>
                <c:pt idx="81">
                  <c:v>2.76</c:v>
                </c:pt>
                <c:pt idx="82">
                  <c:v>2.68</c:v>
                </c:pt>
                <c:pt idx="83">
                  <c:v>2.0499999999999998</c:v>
                </c:pt>
                <c:pt idx="84">
                  <c:v>2.2200000000000002</c:v>
                </c:pt>
                <c:pt idx="85">
                  <c:v>2.1</c:v>
                </c:pt>
                <c:pt idx="86">
                  <c:v>2.39</c:v>
                </c:pt>
                <c:pt idx="87">
                  <c:v>2.2400000000000002</c:v>
                </c:pt>
                <c:pt idx="88">
                  <c:v>2.39</c:v>
                </c:pt>
                <c:pt idx="89">
                  <c:v>1.89</c:v>
                </c:pt>
                <c:pt idx="90">
                  <c:v>2.2599999999999998</c:v>
                </c:pt>
                <c:pt idx="91">
                  <c:v>2.21</c:v>
                </c:pt>
                <c:pt idx="92">
                  <c:v>1.84</c:v>
                </c:pt>
                <c:pt idx="93">
                  <c:v>2.2599999999999998</c:v>
                </c:pt>
                <c:pt idx="94">
                  <c:v>2.02</c:v>
                </c:pt>
                <c:pt idx="95">
                  <c:v>1.91</c:v>
                </c:pt>
                <c:pt idx="96">
                  <c:v>2.19</c:v>
                </c:pt>
                <c:pt idx="97">
                  <c:v>1.6</c:v>
                </c:pt>
                <c:pt idx="98">
                  <c:v>1.91</c:v>
                </c:pt>
                <c:pt idx="99">
                  <c:v>1.76</c:v>
                </c:pt>
                <c:pt idx="100">
                  <c:v>1.44</c:v>
                </c:pt>
                <c:pt idx="101">
                  <c:v>2.21</c:v>
                </c:pt>
                <c:pt idx="102">
                  <c:v>1.79</c:v>
                </c:pt>
                <c:pt idx="103">
                  <c:v>1.53</c:v>
                </c:pt>
                <c:pt idx="104">
                  <c:v>1.78</c:v>
                </c:pt>
                <c:pt idx="105">
                  <c:v>1.66</c:v>
                </c:pt>
                <c:pt idx="106">
                  <c:v>1.54</c:v>
                </c:pt>
                <c:pt idx="107">
                  <c:v>1.66</c:v>
                </c:pt>
                <c:pt idx="108">
                  <c:v>1.84</c:v>
                </c:pt>
                <c:pt idx="109">
                  <c:v>1.81</c:v>
                </c:pt>
                <c:pt idx="110">
                  <c:v>2.06</c:v>
                </c:pt>
                <c:pt idx="111">
                  <c:v>1.92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94112"/>
        <c:axId val="192008192"/>
      </c:lineChart>
      <c:dateAx>
        <c:axId val="191994112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008192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92008192"/>
        <c:scaling>
          <c:orientation val="minMax"/>
          <c:max val="4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1994112"/>
        <c:crosses val="autoZero"/>
        <c:crossBetween val="midCat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9.5690468597969258E-2"/>
          <c:y val="0"/>
          <c:w val="0.85187987015642386"/>
          <c:h val="0.1724683063265751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027644908873096E-2"/>
          <c:y val="2.5135236473819544E-2"/>
          <c:w val="0.84626846877785056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gráficos 1'!$X$3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'Base gráficos 1'!$A$7:$A$199</c:f>
              <c:numCache>
                <c:formatCode>mmm</c:formatCode>
                <c:ptCount val="193"/>
                <c:pt idx="0" formatCode="yy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gráficos 1'!$X$7:$X$199</c:f>
              <c:numCache>
                <c:formatCode>0.0</c:formatCode>
                <c:ptCount val="193"/>
                <c:pt idx="0">
                  <c:v>5.31</c:v>
                </c:pt>
                <c:pt idx="1">
                  <c:v>5.33</c:v>
                </c:pt>
                <c:pt idx="2">
                  <c:v>5.22</c:v>
                </c:pt>
                <c:pt idx="3">
                  <c:v>5.04</c:v>
                </c:pt>
                <c:pt idx="4">
                  <c:v>5.03</c:v>
                </c:pt>
                <c:pt idx="5">
                  <c:v>5</c:v>
                </c:pt>
                <c:pt idx="6">
                  <c:v>5.0999999999999996</c:v>
                </c:pt>
                <c:pt idx="7">
                  <c:v>5.05</c:v>
                </c:pt>
                <c:pt idx="8">
                  <c:v>5.01</c:v>
                </c:pt>
                <c:pt idx="9">
                  <c:v>4.95</c:v>
                </c:pt>
                <c:pt idx="10">
                  <c:v>4.82</c:v>
                </c:pt>
                <c:pt idx="11">
                  <c:v>4.7699999999999996</c:v>
                </c:pt>
                <c:pt idx="12">
                  <c:v>4.68</c:v>
                </c:pt>
                <c:pt idx="13">
                  <c:v>4.58</c:v>
                </c:pt>
                <c:pt idx="14">
                  <c:v>4.5599999999999996</c:v>
                </c:pt>
                <c:pt idx="15">
                  <c:v>4.54</c:v>
                </c:pt>
                <c:pt idx="16">
                  <c:v>4.3899999999999997</c:v>
                </c:pt>
                <c:pt idx="17">
                  <c:v>4.42</c:v>
                </c:pt>
                <c:pt idx="18">
                  <c:v>4.51</c:v>
                </c:pt>
                <c:pt idx="19">
                  <c:v>4.6900000000000004</c:v>
                </c:pt>
                <c:pt idx="20">
                  <c:v>4.79</c:v>
                </c:pt>
                <c:pt idx="21">
                  <c:v>4.83</c:v>
                </c:pt>
                <c:pt idx="22">
                  <c:v>4.8099999999999996</c:v>
                </c:pt>
                <c:pt idx="23">
                  <c:v>4.83</c:v>
                </c:pt>
                <c:pt idx="24">
                  <c:v>4.8</c:v>
                </c:pt>
                <c:pt idx="25">
                  <c:v>4.9000000000000004</c:v>
                </c:pt>
                <c:pt idx="26">
                  <c:v>4.82</c:v>
                </c:pt>
                <c:pt idx="27">
                  <c:v>4.76</c:v>
                </c:pt>
                <c:pt idx="28">
                  <c:v>4.63</c:v>
                </c:pt>
                <c:pt idx="29">
                  <c:v>4.72</c:v>
                </c:pt>
                <c:pt idx="30">
                  <c:v>4.87</c:v>
                </c:pt>
                <c:pt idx="31">
                  <c:v>4.82</c:v>
                </c:pt>
                <c:pt idx="32">
                  <c:v>4.8</c:v>
                </c:pt>
                <c:pt idx="33">
                  <c:v>5.34</c:v>
                </c:pt>
                <c:pt idx="34">
                  <c:v>5.69</c:v>
                </c:pt>
                <c:pt idx="35">
                  <c:v>5.77</c:v>
                </c:pt>
                <c:pt idx="36">
                  <c:v>5.92</c:v>
                </c:pt>
                <c:pt idx="37">
                  <c:v>5.53</c:v>
                </c:pt>
                <c:pt idx="38">
                  <c:v>4.9000000000000004</c:v>
                </c:pt>
                <c:pt idx="39">
                  <c:v>4.42</c:v>
                </c:pt>
                <c:pt idx="40">
                  <c:v>4.4556453691489804</c:v>
                </c:pt>
                <c:pt idx="41">
                  <c:v>4.6100000000000003</c:v>
                </c:pt>
                <c:pt idx="42">
                  <c:v>4.62</c:v>
                </c:pt>
                <c:pt idx="43">
                  <c:v>4.5599999999999996</c:v>
                </c:pt>
                <c:pt idx="44">
                  <c:v>4.49</c:v>
                </c:pt>
                <c:pt idx="45">
                  <c:v>4.3499999999999996</c:v>
                </c:pt>
                <c:pt idx="46">
                  <c:v>4.28</c:v>
                </c:pt>
                <c:pt idx="47">
                  <c:v>4.5414325420879997</c:v>
                </c:pt>
                <c:pt idx="48">
                  <c:v>4.5838309984722203</c:v>
                </c:pt>
                <c:pt idx="49">
                  <c:v>4.6029839655247002</c:v>
                </c:pt>
                <c:pt idx="50">
                  <c:v>4.2755855149842201</c:v>
                </c:pt>
                <c:pt idx="51">
                  <c:v>4.1275277843385396</c:v>
                </c:pt>
                <c:pt idx="52">
                  <c:v>4.18098759676288</c:v>
                </c:pt>
                <c:pt idx="53">
                  <c:v>4.0648042155850499</c:v>
                </c:pt>
                <c:pt idx="54">
                  <c:v>4.0258767077034898</c:v>
                </c:pt>
                <c:pt idx="55">
                  <c:v>4.0647273420175303</c:v>
                </c:pt>
                <c:pt idx="56">
                  <c:v>4.0002791868918797</c:v>
                </c:pt>
                <c:pt idx="57">
                  <c:v>4.1404423827680903</c:v>
                </c:pt>
                <c:pt idx="58">
                  <c:v>4.3502802608229301</c:v>
                </c:pt>
                <c:pt idx="59">
                  <c:v>4.37113062194567</c:v>
                </c:pt>
                <c:pt idx="60">
                  <c:v>4.3373107206554904</c:v>
                </c:pt>
                <c:pt idx="61">
                  <c:v>4.3533094044596599</c:v>
                </c:pt>
                <c:pt idx="62">
                  <c:v>4.3926488605217502</c:v>
                </c:pt>
                <c:pt idx="63">
                  <c:v>4.3059766507292601</c:v>
                </c:pt>
                <c:pt idx="64">
                  <c:v>4.16</c:v>
                </c:pt>
                <c:pt idx="65">
                  <c:v>4.13</c:v>
                </c:pt>
                <c:pt idx="66">
                  <c:v>4.13</c:v>
                </c:pt>
                <c:pt idx="67">
                  <c:v>4.17</c:v>
                </c:pt>
                <c:pt idx="68">
                  <c:v>4.17</c:v>
                </c:pt>
                <c:pt idx="69">
                  <c:v>4.1100000000000003</c:v>
                </c:pt>
                <c:pt idx="70">
                  <c:v>4.1500000000000004</c:v>
                </c:pt>
                <c:pt idx="71">
                  <c:v>4.26</c:v>
                </c:pt>
                <c:pt idx="72">
                  <c:v>4.33</c:v>
                </c:pt>
                <c:pt idx="73">
                  <c:v>4.32</c:v>
                </c:pt>
                <c:pt idx="74">
                  <c:v>4.29</c:v>
                </c:pt>
                <c:pt idx="75">
                  <c:v>4.37</c:v>
                </c:pt>
                <c:pt idx="76">
                  <c:v>4.3499999999999996</c:v>
                </c:pt>
                <c:pt idx="77">
                  <c:v>4.3</c:v>
                </c:pt>
                <c:pt idx="78">
                  <c:v>4.3499999999999996</c:v>
                </c:pt>
                <c:pt idx="79">
                  <c:v>4.2699999999999996</c:v>
                </c:pt>
                <c:pt idx="80">
                  <c:v>4.3099999999999996</c:v>
                </c:pt>
                <c:pt idx="81">
                  <c:v>4.34</c:v>
                </c:pt>
                <c:pt idx="82">
                  <c:v>4.34</c:v>
                </c:pt>
                <c:pt idx="83">
                  <c:v>4.38</c:v>
                </c:pt>
                <c:pt idx="84">
                  <c:v>4.43</c:v>
                </c:pt>
                <c:pt idx="85">
                  <c:v>4.5199999999999996</c:v>
                </c:pt>
                <c:pt idx="86">
                  <c:v>4.53</c:v>
                </c:pt>
                <c:pt idx="87">
                  <c:v>4.53</c:v>
                </c:pt>
                <c:pt idx="88">
                  <c:v>4.51</c:v>
                </c:pt>
                <c:pt idx="89">
                  <c:v>4.45</c:v>
                </c:pt>
                <c:pt idx="90">
                  <c:v>4.46</c:v>
                </c:pt>
                <c:pt idx="91">
                  <c:v>4.49</c:v>
                </c:pt>
                <c:pt idx="92">
                  <c:v>4.37</c:v>
                </c:pt>
                <c:pt idx="93">
                  <c:v>4.3899999999999997</c:v>
                </c:pt>
                <c:pt idx="94">
                  <c:v>4.3600000000000003</c:v>
                </c:pt>
                <c:pt idx="95">
                  <c:v>4.3600000000000003</c:v>
                </c:pt>
                <c:pt idx="96">
                  <c:v>4.32</c:v>
                </c:pt>
                <c:pt idx="97">
                  <c:v>4.3</c:v>
                </c:pt>
                <c:pt idx="98">
                  <c:v>4.3</c:v>
                </c:pt>
                <c:pt idx="99">
                  <c:v>4.25</c:v>
                </c:pt>
                <c:pt idx="100">
                  <c:v>4.1399999999999997</c:v>
                </c:pt>
                <c:pt idx="101">
                  <c:v>3.94</c:v>
                </c:pt>
                <c:pt idx="102">
                  <c:v>3.86</c:v>
                </c:pt>
                <c:pt idx="103">
                  <c:v>3.67</c:v>
                </c:pt>
                <c:pt idx="104">
                  <c:v>3.58</c:v>
                </c:pt>
                <c:pt idx="105">
                  <c:v>3.57</c:v>
                </c:pt>
                <c:pt idx="106">
                  <c:v>3.65</c:v>
                </c:pt>
                <c:pt idx="107">
                  <c:v>3.73</c:v>
                </c:pt>
                <c:pt idx="108">
                  <c:v>3.75</c:v>
                </c:pt>
                <c:pt idx="109">
                  <c:v>3.73</c:v>
                </c:pt>
                <c:pt idx="110">
                  <c:v>3.67</c:v>
                </c:pt>
                <c:pt idx="111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56480"/>
        <c:axId val="191958016"/>
      </c:lineChart>
      <c:dateAx>
        <c:axId val="191956480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1958016"/>
        <c:crosses val="autoZero"/>
        <c:auto val="1"/>
        <c:lblOffset val="100"/>
        <c:baseTimeUnit val="months"/>
        <c:majorUnit val="4"/>
        <c:majorTimeUnit val="months"/>
        <c:minorUnit val="1"/>
        <c:minorTimeUnit val="months"/>
      </c:dateAx>
      <c:valAx>
        <c:axId val="191958016"/>
        <c:scaling>
          <c:orientation val="minMax"/>
          <c:max val="8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1956480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6853582554517125E-2"/>
          <c:y val="0"/>
          <c:w val="0.34031152647975083"/>
          <c:h val="8.0655458608215727E-2"/>
        </c:manualLayout>
      </c:layout>
      <c:overlay val="0"/>
      <c:txPr>
        <a:bodyPr/>
        <a:lstStyle/>
        <a:p>
          <a:pPr>
            <a:defRPr sz="800"/>
          </a:pPr>
          <a:endParaRPr lang="es-CL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88" l="0.70000000000000062" r="0.70000000000000062" t="0.750000000000009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original'!$AW$11:$AW$200</c:f>
              <c:numCache>
                <c:formatCode>0.0</c:formatCode>
                <c:ptCount val="190"/>
                <c:pt idx="0">
                  <c:v>4.92</c:v>
                </c:pt>
                <c:pt idx="1">
                  <c:v>4.5599999999999996</c:v>
                </c:pt>
                <c:pt idx="2">
                  <c:v>4.68</c:v>
                </c:pt>
                <c:pt idx="3">
                  <c:v>4.8</c:v>
                </c:pt>
                <c:pt idx="4">
                  <c:v>4.92</c:v>
                </c:pt>
                <c:pt idx="5">
                  <c:v>5.04</c:v>
                </c:pt>
                <c:pt idx="6">
                  <c:v>5.04</c:v>
                </c:pt>
                <c:pt idx="7">
                  <c:v>5.16</c:v>
                </c:pt>
                <c:pt idx="8">
                  <c:v>5.16</c:v>
                </c:pt>
                <c:pt idx="9">
                  <c:v>5.16</c:v>
                </c:pt>
                <c:pt idx="10">
                  <c:v>5.16</c:v>
                </c:pt>
                <c:pt idx="11">
                  <c:v>5.28</c:v>
                </c:pt>
                <c:pt idx="12">
                  <c:v>5.04</c:v>
                </c:pt>
                <c:pt idx="13">
                  <c:v>5.04</c:v>
                </c:pt>
                <c:pt idx="14">
                  <c:v>5.04</c:v>
                </c:pt>
                <c:pt idx="15">
                  <c:v>5.04</c:v>
                </c:pt>
                <c:pt idx="16">
                  <c:v>5.04</c:v>
                </c:pt>
                <c:pt idx="17">
                  <c:v>5.4</c:v>
                </c:pt>
                <c:pt idx="18">
                  <c:v>5.4</c:v>
                </c:pt>
                <c:pt idx="19">
                  <c:v>5.52</c:v>
                </c:pt>
                <c:pt idx="20">
                  <c:v>5.88</c:v>
                </c:pt>
                <c:pt idx="21">
                  <c:v>5.88</c:v>
                </c:pt>
                <c:pt idx="22">
                  <c:v>5.88</c:v>
                </c:pt>
                <c:pt idx="23">
                  <c:v>6.48</c:v>
                </c:pt>
                <c:pt idx="24">
                  <c:v>6.36</c:v>
                </c:pt>
                <c:pt idx="25">
                  <c:v>6.24</c:v>
                </c:pt>
                <c:pt idx="26">
                  <c:v>6.48</c:v>
                </c:pt>
                <c:pt idx="27">
                  <c:v>6.48</c:v>
                </c:pt>
                <c:pt idx="28">
                  <c:v>6.6</c:v>
                </c:pt>
                <c:pt idx="29">
                  <c:v>6.72</c:v>
                </c:pt>
                <c:pt idx="30">
                  <c:v>6.84</c:v>
                </c:pt>
                <c:pt idx="31">
                  <c:v>7.44</c:v>
                </c:pt>
                <c:pt idx="32">
                  <c:v>8.4</c:v>
                </c:pt>
                <c:pt idx="33">
                  <c:v>9</c:v>
                </c:pt>
                <c:pt idx="34">
                  <c:v>8.0399999999999991</c:v>
                </c:pt>
                <c:pt idx="35">
                  <c:v>8.2799999999999994</c:v>
                </c:pt>
                <c:pt idx="36">
                  <c:v>7.08</c:v>
                </c:pt>
                <c:pt idx="37">
                  <c:v>5.16</c:v>
                </c:pt>
                <c:pt idx="38">
                  <c:v>2.88</c:v>
                </c:pt>
                <c:pt idx="39">
                  <c:v>2.2799999999999998</c:v>
                </c:pt>
                <c:pt idx="40">
                  <c:v>1.56</c:v>
                </c:pt>
                <c:pt idx="41">
                  <c:v>1.32</c:v>
                </c:pt>
                <c:pt idx="42">
                  <c:v>0.84</c:v>
                </c:pt>
                <c:pt idx="43">
                  <c:v>0.48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0.72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0.72</c:v>
                </c:pt>
                <c:pt idx="53">
                  <c:v>0.96</c:v>
                </c:pt>
                <c:pt idx="54">
                  <c:v>1.68</c:v>
                </c:pt>
                <c:pt idx="55">
                  <c:v>2.64</c:v>
                </c:pt>
                <c:pt idx="56">
                  <c:v>3</c:v>
                </c:pt>
                <c:pt idx="57">
                  <c:v>3.24</c:v>
                </c:pt>
                <c:pt idx="58">
                  <c:v>3.36</c:v>
                </c:pt>
                <c:pt idx="59">
                  <c:v>3.72</c:v>
                </c:pt>
                <c:pt idx="60">
                  <c:v>3.72</c:v>
                </c:pt>
                <c:pt idx="61">
                  <c:v>3.84</c:v>
                </c:pt>
                <c:pt idx="62">
                  <c:v>4.2</c:v>
                </c:pt>
                <c:pt idx="63">
                  <c:v>4.68</c:v>
                </c:pt>
                <c:pt idx="64">
                  <c:v>5.4</c:v>
                </c:pt>
                <c:pt idx="65">
                  <c:v>5.64</c:v>
                </c:pt>
                <c:pt idx="66">
                  <c:v>5.76</c:v>
                </c:pt>
                <c:pt idx="67">
                  <c:v>5.64</c:v>
                </c:pt>
                <c:pt idx="68">
                  <c:v>5.52</c:v>
                </c:pt>
                <c:pt idx="69">
                  <c:v>5.52</c:v>
                </c:pt>
                <c:pt idx="70">
                  <c:v>5.76</c:v>
                </c:pt>
                <c:pt idx="71">
                  <c:v>6.24</c:v>
                </c:pt>
                <c:pt idx="72">
                  <c:v>5.52</c:v>
                </c:pt>
                <c:pt idx="73">
                  <c:v>5.28</c:v>
                </c:pt>
                <c:pt idx="74">
                  <c:v>5.64</c:v>
                </c:pt>
                <c:pt idx="75">
                  <c:v>5.76</c:v>
                </c:pt>
                <c:pt idx="76">
                  <c:v>5.76</c:v>
                </c:pt>
                <c:pt idx="77">
                  <c:v>5.76</c:v>
                </c:pt>
                <c:pt idx="78">
                  <c:v>5.52</c:v>
                </c:pt>
                <c:pt idx="79">
                  <c:v>5.52</c:v>
                </c:pt>
                <c:pt idx="80">
                  <c:v>5.64</c:v>
                </c:pt>
                <c:pt idx="81">
                  <c:v>5.76</c:v>
                </c:pt>
                <c:pt idx="82">
                  <c:v>5.64</c:v>
                </c:pt>
                <c:pt idx="83">
                  <c:v>5.88</c:v>
                </c:pt>
                <c:pt idx="84">
                  <c:v>5.52</c:v>
                </c:pt>
                <c:pt idx="85">
                  <c:v>5.28</c:v>
                </c:pt>
                <c:pt idx="86">
                  <c:v>5.28</c:v>
                </c:pt>
                <c:pt idx="87">
                  <c:v>4.92</c:v>
                </c:pt>
                <c:pt idx="88">
                  <c:v>4.8</c:v>
                </c:pt>
                <c:pt idx="89">
                  <c:v>5.04</c:v>
                </c:pt>
                <c:pt idx="90">
                  <c:v>5.16</c:v>
                </c:pt>
                <c:pt idx="91">
                  <c:v>5.16</c:v>
                </c:pt>
                <c:pt idx="92">
                  <c:v>5.16</c:v>
                </c:pt>
                <c:pt idx="93">
                  <c:v>5.04</c:v>
                </c:pt>
                <c:pt idx="94">
                  <c:v>4.68</c:v>
                </c:pt>
                <c:pt idx="95">
                  <c:v>4.5599999999999996</c:v>
                </c:pt>
                <c:pt idx="96">
                  <c:v>4.4399999999999995</c:v>
                </c:pt>
                <c:pt idx="97">
                  <c:v>4.1999999999999993</c:v>
                </c:pt>
                <c:pt idx="98">
                  <c:v>4.08</c:v>
                </c:pt>
                <c:pt idx="99">
                  <c:v>3.96</c:v>
                </c:pt>
                <c:pt idx="100">
                  <c:v>3.96</c:v>
                </c:pt>
                <c:pt idx="101">
                  <c:v>3.96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3.4799999999999995</c:v>
                </c:pt>
                <c:pt idx="105">
                  <c:v>3.5999999999999996</c:v>
                </c:pt>
                <c:pt idx="106">
                  <c:v>3.4799999999999995</c:v>
                </c:pt>
                <c:pt idx="107">
                  <c:v>3.4799999999999995</c:v>
                </c:pt>
                <c:pt idx="108">
                  <c:v>3.3600000000000003</c:v>
                </c:pt>
                <c:pt idx="109">
                  <c:v>3.24</c:v>
                </c:pt>
                <c:pt idx="110">
                  <c:v>3.3600000000000003</c:v>
                </c:pt>
                <c:pt idx="111">
                  <c:v>3.3600000000000003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original'!$AX$11:$AX$200</c:f>
              <c:numCache>
                <c:formatCode>0.0</c:formatCode>
                <c:ptCount val="190"/>
                <c:pt idx="0">
                  <c:v>7.56</c:v>
                </c:pt>
                <c:pt idx="1">
                  <c:v>7.56</c:v>
                </c:pt>
                <c:pt idx="2">
                  <c:v>7.32</c:v>
                </c:pt>
                <c:pt idx="3">
                  <c:v>7.44</c:v>
                </c:pt>
                <c:pt idx="4">
                  <c:v>7.44</c:v>
                </c:pt>
                <c:pt idx="5">
                  <c:v>7.56</c:v>
                </c:pt>
                <c:pt idx="6">
                  <c:v>7.8</c:v>
                </c:pt>
                <c:pt idx="7">
                  <c:v>8.16</c:v>
                </c:pt>
                <c:pt idx="8">
                  <c:v>8.16</c:v>
                </c:pt>
                <c:pt idx="9">
                  <c:v>8.0399999999999991</c:v>
                </c:pt>
                <c:pt idx="10">
                  <c:v>7.92</c:v>
                </c:pt>
                <c:pt idx="11">
                  <c:v>7.68</c:v>
                </c:pt>
                <c:pt idx="12">
                  <c:v>7.44</c:v>
                </c:pt>
                <c:pt idx="13">
                  <c:v>8.0399999999999991</c:v>
                </c:pt>
                <c:pt idx="14">
                  <c:v>7.8</c:v>
                </c:pt>
                <c:pt idx="15">
                  <c:v>7.8</c:v>
                </c:pt>
                <c:pt idx="16">
                  <c:v>7.92</c:v>
                </c:pt>
                <c:pt idx="17">
                  <c:v>7.44</c:v>
                </c:pt>
                <c:pt idx="18">
                  <c:v>7.56</c:v>
                </c:pt>
                <c:pt idx="19">
                  <c:v>7.68</c:v>
                </c:pt>
                <c:pt idx="20">
                  <c:v>8.4</c:v>
                </c:pt>
                <c:pt idx="21">
                  <c:v>9.7200000000000006</c:v>
                </c:pt>
                <c:pt idx="22">
                  <c:v>10.44</c:v>
                </c:pt>
                <c:pt idx="23">
                  <c:v>9.84</c:v>
                </c:pt>
                <c:pt idx="24">
                  <c:v>10.68</c:v>
                </c:pt>
                <c:pt idx="25">
                  <c:v>10.68</c:v>
                </c:pt>
                <c:pt idx="26">
                  <c:v>10.68</c:v>
                </c:pt>
                <c:pt idx="27">
                  <c:v>10.92</c:v>
                </c:pt>
                <c:pt idx="28">
                  <c:v>10.92</c:v>
                </c:pt>
                <c:pt idx="29">
                  <c:v>11.28</c:v>
                </c:pt>
                <c:pt idx="30">
                  <c:v>10.56</c:v>
                </c:pt>
                <c:pt idx="31">
                  <c:v>11.64</c:v>
                </c:pt>
                <c:pt idx="32">
                  <c:v>12.48</c:v>
                </c:pt>
                <c:pt idx="33">
                  <c:v>16.559999999999999</c:v>
                </c:pt>
                <c:pt idx="34">
                  <c:v>17.04</c:v>
                </c:pt>
                <c:pt idx="35">
                  <c:v>16.440000000000001</c:v>
                </c:pt>
                <c:pt idx="36">
                  <c:v>14.04</c:v>
                </c:pt>
                <c:pt idx="37">
                  <c:v>12.96</c:v>
                </c:pt>
                <c:pt idx="38">
                  <c:v>10.08</c:v>
                </c:pt>
                <c:pt idx="39">
                  <c:v>9.48</c:v>
                </c:pt>
                <c:pt idx="40">
                  <c:v>7.08</c:v>
                </c:pt>
                <c:pt idx="41">
                  <c:v>5.88</c:v>
                </c:pt>
                <c:pt idx="42">
                  <c:v>5.04</c:v>
                </c:pt>
                <c:pt idx="43">
                  <c:v>4.2</c:v>
                </c:pt>
                <c:pt idx="44">
                  <c:v>3.84</c:v>
                </c:pt>
                <c:pt idx="45">
                  <c:v>3.72</c:v>
                </c:pt>
                <c:pt idx="46">
                  <c:v>3.72</c:v>
                </c:pt>
                <c:pt idx="47">
                  <c:v>3.48</c:v>
                </c:pt>
                <c:pt idx="48">
                  <c:v>3.96</c:v>
                </c:pt>
                <c:pt idx="49">
                  <c:v>4.08</c:v>
                </c:pt>
                <c:pt idx="50">
                  <c:v>3.96</c:v>
                </c:pt>
                <c:pt idx="51">
                  <c:v>3.72</c:v>
                </c:pt>
                <c:pt idx="52">
                  <c:v>3.84</c:v>
                </c:pt>
                <c:pt idx="53">
                  <c:v>3.6</c:v>
                </c:pt>
                <c:pt idx="54">
                  <c:v>3.96</c:v>
                </c:pt>
                <c:pt idx="55">
                  <c:v>5.04</c:v>
                </c:pt>
                <c:pt idx="56">
                  <c:v>5.76</c:v>
                </c:pt>
                <c:pt idx="57">
                  <c:v>5.76</c:v>
                </c:pt>
                <c:pt idx="58">
                  <c:v>5.76</c:v>
                </c:pt>
                <c:pt idx="59">
                  <c:v>6.36</c:v>
                </c:pt>
                <c:pt idx="60">
                  <c:v>6.72</c:v>
                </c:pt>
                <c:pt idx="61">
                  <c:v>7.44</c:v>
                </c:pt>
                <c:pt idx="62">
                  <c:v>7.2</c:v>
                </c:pt>
                <c:pt idx="63">
                  <c:v>7.44</c:v>
                </c:pt>
                <c:pt idx="64">
                  <c:v>7.8</c:v>
                </c:pt>
                <c:pt idx="65">
                  <c:v>9</c:v>
                </c:pt>
                <c:pt idx="66">
                  <c:v>9</c:v>
                </c:pt>
                <c:pt idx="67">
                  <c:v>9.84</c:v>
                </c:pt>
                <c:pt idx="68">
                  <c:v>9.7200000000000006</c:v>
                </c:pt>
                <c:pt idx="69">
                  <c:v>9.7200000000000006</c:v>
                </c:pt>
                <c:pt idx="70">
                  <c:v>9.9600000000000009</c:v>
                </c:pt>
                <c:pt idx="71">
                  <c:v>10.199999999999999</c:v>
                </c:pt>
                <c:pt idx="72">
                  <c:v>9.84</c:v>
                </c:pt>
                <c:pt idx="73">
                  <c:v>9.48</c:v>
                </c:pt>
                <c:pt idx="74">
                  <c:v>9.7200000000000006</c:v>
                </c:pt>
                <c:pt idx="75">
                  <c:v>10.56</c:v>
                </c:pt>
                <c:pt idx="76">
                  <c:v>10.199999999999999</c:v>
                </c:pt>
                <c:pt idx="77">
                  <c:v>10.44</c:v>
                </c:pt>
                <c:pt idx="78">
                  <c:v>8.64</c:v>
                </c:pt>
                <c:pt idx="79">
                  <c:v>9.7200000000000006</c:v>
                </c:pt>
                <c:pt idx="80">
                  <c:v>9.36</c:v>
                </c:pt>
                <c:pt idx="81">
                  <c:v>9.36</c:v>
                </c:pt>
                <c:pt idx="82">
                  <c:v>8.8800000000000008</c:v>
                </c:pt>
                <c:pt idx="83">
                  <c:v>9.24</c:v>
                </c:pt>
                <c:pt idx="84">
                  <c:v>8.76</c:v>
                </c:pt>
                <c:pt idx="85">
                  <c:v>9.6</c:v>
                </c:pt>
                <c:pt idx="86">
                  <c:v>9</c:v>
                </c:pt>
                <c:pt idx="87">
                  <c:v>9.1199999999999992</c:v>
                </c:pt>
                <c:pt idx="88">
                  <c:v>9.24</c:v>
                </c:pt>
                <c:pt idx="89">
                  <c:v>9</c:v>
                </c:pt>
                <c:pt idx="90">
                  <c:v>9</c:v>
                </c:pt>
                <c:pt idx="91">
                  <c:v>8.64</c:v>
                </c:pt>
                <c:pt idx="92">
                  <c:v>8.8800000000000008</c:v>
                </c:pt>
                <c:pt idx="93">
                  <c:v>8.4</c:v>
                </c:pt>
                <c:pt idx="94">
                  <c:v>8.4</c:v>
                </c:pt>
                <c:pt idx="95">
                  <c:v>8.64</c:v>
                </c:pt>
                <c:pt idx="96">
                  <c:v>8.16</c:v>
                </c:pt>
                <c:pt idx="97">
                  <c:v>8.879999999999999</c:v>
                </c:pt>
                <c:pt idx="98">
                  <c:v>8.0400000000000009</c:v>
                </c:pt>
                <c:pt idx="99">
                  <c:v>8.2799999999999994</c:v>
                </c:pt>
                <c:pt idx="100">
                  <c:v>7.68</c:v>
                </c:pt>
                <c:pt idx="101">
                  <c:v>8.52</c:v>
                </c:pt>
                <c:pt idx="102">
                  <c:v>8.16</c:v>
                </c:pt>
                <c:pt idx="103">
                  <c:v>7.8000000000000007</c:v>
                </c:pt>
                <c:pt idx="104">
                  <c:v>7.4399999999999995</c:v>
                </c:pt>
                <c:pt idx="105">
                  <c:v>7.4399999999999995</c:v>
                </c:pt>
                <c:pt idx="106">
                  <c:v>6.9599999999999991</c:v>
                </c:pt>
                <c:pt idx="107">
                  <c:v>6.9599999999999991</c:v>
                </c:pt>
                <c:pt idx="108">
                  <c:v>6.24</c:v>
                </c:pt>
                <c:pt idx="109">
                  <c:v>5.16</c:v>
                </c:pt>
                <c:pt idx="110">
                  <c:v>5.28</c:v>
                </c:pt>
                <c:pt idx="111">
                  <c:v>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80224"/>
        <c:axId val="192181760"/>
      </c:lineChart>
      <c:dateAx>
        <c:axId val="192180224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181760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92181760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180224"/>
        <c:crosses val="autoZero"/>
        <c:crossBetween val="midCat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original'!$AY$11:$AY$200</c:f>
              <c:numCache>
                <c:formatCode>0.0</c:formatCode>
                <c:ptCount val="190"/>
                <c:pt idx="0">
                  <c:v>5.52</c:v>
                </c:pt>
                <c:pt idx="1">
                  <c:v>5.16</c:v>
                </c:pt>
                <c:pt idx="2">
                  <c:v>5.28</c:v>
                </c:pt>
                <c:pt idx="3">
                  <c:v>5.52</c:v>
                </c:pt>
                <c:pt idx="4">
                  <c:v>5.52</c:v>
                </c:pt>
                <c:pt idx="5">
                  <c:v>5.4</c:v>
                </c:pt>
                <c:pt idx="6">
                  <c:v>5.52</c:v>
                </c:pt>
                <c:pt idx="7">
                  <c:v>5.52</c:v>
                </c:pt>
                <c:pt idx="8">
                  <c:v>5.52</c:v>
                </c:pt>
                <c:pt idx="9">
                  <c:v>5.52</c:v>
                </c:pt>
                <c:pt idx="10">
                  <c:v>5.52</c:v>
                </c:pt>
                <c:pt idx="11">
                  <c:v>5.64</c:v>
                </c:pt>
                <c:pt idx="12">
                  <c:v>5.4</c:v>
                </c:pt>
                <c:pt idx="13">
                  <c:v>5.4</c:v>
                </c:pt>
                <c:pt idx="14">
                  <c:v>5.28</c:v>
                </c:pt>
                <c:pt idx="15">
                  <c:v>5.4</c:v>
                </c:pt>
                <c:pt idx="16">
                  <c:v>5.64</c:v>
                </c:pt>
                <c:pt idx="17">
                  <c:v>5.52</c:v>
                </c:pt>
                <c:pt idx="18">
                  <c:v>5.76</c:v>
                </c:pt>
                <c:pt idx="19">
                  <c:v>6.12</c:v>
                </c:pt>
                <c:pt idx="20">
                  <c:v>6.36</c:v>
                </c:pt>
                <c:pt idx="21">
                  <c:v>6.36</c:v>
                </c:pt>
                <c:pt idx="22">
                  <c:v>6.36</c:v>
                </c:pt>
                <c:pt idx="23">
                  <c:v>6.96</c:v>
                </c:pt>
                <c:pt idx="24">
                  <c:v>6.6</c:v>
                </c:pt>
                <c:pt idx="25">
                  <c:v>6.6</c:v>
                </c:pt>
                <c:pt idx="26">
                  <c:v>6.96</c:v>
                </c:pt>
                <c:pt idx="27">
                  <c:v>6.96</c:v>
                </c:pt>
                <c:pt idx="28">
                  <c:v>6.96</c:v>
                </c:pt>
                <c:pt idx="29">
                  <c:v>7.32</c:v>
                </c:pt>
                <c:pt idx="30">
                  <c:v>7.56</c:v>
                </c:pt>
                <c:pt idx="31">
                  <c:v>8.0399999999999991</c:v>
                </c:pt>
                <c:pt idx="32">
                  <c:v>9.48</c:v>
                </c:pt>
                <c:pt idx="33">
                  <c:v>9.9600000000000009</c:v>
                </c:pt>
                <c:pt idx="34">
                  <c:v>8.8800000000000008</c:v>
                </c:pt>
                <c:pt idx="35">
                  <c:v>8.76</c:v>
                </c:pt>
                <c:pt idx="36">
                  <c:v>6.72</c:v>
                </c:pt>
                <c:pt idx="37">
                  <c:v>4.92</c:v>
                </c:pt>
                <c:pt idx="38">
                  <c:v>3.12</c:v>
                </c:pt>
                <c:pt idx="39">
                  <c:v>2.52</c:v>
                </c:pt>
                <c:pt idx="40">
                  <c:v>1.8</c:v>
                </c:pt>
                <c:pt idx="41">
                  <c:v>1.68</c:v>
                </c:pt>
                <c:pt idx="42">
                  <c:v>1.44</c:v>
                </c:pt>
                <c:pt idx="43">
                  <c:v>0.72</c:v>
                </c:pt>
                <c:pt idx="44">
                  <c:v>1.08</c:v>
                </c:pt>
                <c:pt idx="45">
                  <c:v>1.2</c:v>
                </c:pt>
                <c:pt idx="46">
                  <c:v>1.44</c:v>
                </c:pt>
                <c:pt idx="47">
                  <c:v>1.44</c:v>
                </c:pt>
                <c:pt idx="48">
                  <c:v>1.2</c:v>
                </c:pt>
                <c:pt idx="49">
                  <c:v>1.56</c:v>
                </c:pt>
                <c:pt idx="50">
                  <c:v>1.32</c:v>
                </c:pt>
                <c:pt idx="51">
                  <c:v>1.2</c:v>
                </c:pt>
                <c:pt idx="52">
                  <c:v>1.8</c:v>
                </c:pt>
                <c:pt idx="53">
                  <c:v>2.16</c:v>
                </c:pt>
                <c:pt idx="54">
                  <c:v>2.64</c:v>
                </c:pt>
                <c:pt idx="55">
                  <c:v>3.72</c:v>
                </c:pt>
                <c:pt idx="56">
                  <c:v>4.08</c:v>
                </c:pt>
                <c:pt idx="57">
                  <c:v>4.32</c:v>
                </c:pt>
                <c:pt idx="58">
                  <c:v>4.2</c:v>
                </c:pt>
                <c:pt idx="59">
                  <c:v>4.5599999999999996</c:v>
                </c:pt>
                <c:pt idx="60">
                  <c:v>4.4400000000000004</c:v>
                </c:pt>
                <c:pt idx="61">
                  <c:v>4.8</c:v>
                </c:pt>
                <c:pt idx="62">
                  <c:v>5.16</c:v>
                </c:pt>
                <c:pt idx="63">
                  <c:v>5.52</c:v>
                </c:pt>
                <c:pt idx="64">
                  <c:v>6</c:v>
                </c:pt>
                <c:pt idx="65">
                  <c:v>6</c:v>
                </c:pt>
                <c:pt idx="66">
                  <c:v>6.12</c:v>
                </c:pt>
                <c:pt idx="67">
                  <c:v>5.88</c:v>
                </c:pt>
                <c:pt idx="68">
                  <c:v>5.64</c:v>
                </c:pt>
                <c:pt idx="69">
                  <c:v>5.76</c:v>
                </c:pt>
                <c:pt idx="70">
                  <c:v>5.88</c:v>
                </c:pt>
                <c:pt idx="71">
                  <c:v>6.12</c:v>
                </c:pt>
                <c:pt idx="72">
                  <c:v>5.52</c:v>
                </c:pt>
                <c:pt idx="73">
                  <c:v>5.52</c:v>
                </c:pt>
                <c:pt idx="74">
                  <c:v>6</c:v>
                </c:pt>
                <c:pt idx="75">
                  <c:v>6.12</c:v>
                </c:pt>
                <c:pt idx="76">
                  <c:v>6</c:v>
                </c:pt>
                <c:pt idx="77">
                  <c:v>6.12</c:v>
                </c:pt>
                <c:pt idx="78">
                  <c:v>5.76</c:v>
                </c:pt>
                <c:pt idx="79">
                  <c:v>5.52</c:v>
                </c:pt>
                <c:pt idx="80">
                  <c:v>5.88</c:v>
                </c:pt>
                <c:pt idx="81">
                  <c:v>6.12</c:v>
                </c:pt>
                <c:pt idx="82">
                  <c:v>6.12</c:v>
                </c:pt>
                <c:pt idx="83">
                  <c:v>6.12</c:v>
                </c:pt>
                <c:pt idx="84">
                  <c:v>5.52</c:v>
                </c:pt>
                <c:pt idx="85">
                  <c:v>5.4</c:v>
                </c:pt>
                <c:pt idx="86">
                  <c:v>5.4</c:v>
                </c:pt>
                <c:pt idx="87">
                  <c:v>5.04</c:v>
                </c:pt>
                <c:pt idx="88">
                  <c:v>5.04</c:v>
                </c:pt>
                <c:pt idx="89">
                  <c:v>5.16</c:v>
                </c:pt>
                <c:pt idx="90">
                  <c:v>5.28</c:v>
                </c:pt>
                <c:pt idx="91">
                  <c:v>5.28</c:v>
                </c:pt>
                <c:pt idx="92">
                  <c:v>5.4</c:v>
                </c:pt>
                <c:pt idx="93">
                  <c:v>5.28</c:v>
                </c:pt>
                <c:pt idx="94">
                  <c:v>4.8</c:v>
                </c:pt>
                <c:pt idx="95">
                  <c:v>4.8</c:v>
                </c:pt>
                <c:pt idx="96">
                  <c:v>4.5600000000000005</c:v>
                </c:pt>
                <c:pt idx="97">
                  <c:v>4.4399999999999995</c:v>
                </c:pt>
                <c:pt idx="98">
                  <c:v>4.08</c:v>
                </c:pt>
                <c:pt idx="99">
                  <c:v>3.96</c:v>
                </c:pt>
                <c:pt idx="100">
                  <c:v>4.08</c:v>
                </c:pt>
                <c:pt idx="101">
                  <c:v>4.1999999999999993</c:v>
                </c:pt>
                <c:pt idx="102">
                  <c:v>3.96</c:v>
                </c:pt>
                <c:pt idx="103">
                  <c:v>3.5999999999999996</c:v>
                </c:pt>
                <c:pt idx="104">
                  <c:v>3.3600000000000003</c:v>
                </c:pt>
                <c:pt idx="105">
                  <c:v>3.4799999999999995</c:v>
                </c:pt>
                <c:pt idx="106">
                  <c:v>3.5999999999999996</c:v>
                </c:pt>
                <c:pt idx="107">
                  <c:v>3.5999999999999996</c:v>
                </c:pt>
                <c:pt idx="108">
                  <c:v>3.24</c:v>
                </c:pt>
                <c:pt idx="109">
                  <c:v>3.24</c:v>
                </c:pt>
                <c:pt idx="110">
                  <c:v>3.4799999999999995</c:v>
                </c:pt>
                <c:pt idx="111">
                  <c:v>3.5999999999999996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original'!$AZ$11:$AZ$200</c:f>
              <c:numCache>
                <c:formatCode>0.0</c:formatCode>
                <c:ptCount val="190"/>
                <c:pt idx="0">
                  <c:v>14.76</c:v>
                </c:pt>
                <c:pt idx="1">
                  <c:v>15.48</c:v>
                </c:pt>
                <c:pt idx="2">
                  <c:v>14.64</c:v>
                </c:pt>
                <c:pt idx="3">
                  <c:v>14.52</c:v>
                </c:pt>
                <c:pt idx="4">
                  <c:v>15.12</c:v>
                </c:pt>
                <c:pt idx="5">
                  <c:v>14.28</c:v>
                </c:pt>
                <c:pt idx="6">
                  <c:v>13.92</c:v>
                </c:pt>
                <c:pt idx="7">
                  <c:v>14.16</c:v>
                </c:pt>
                <c:pt idx="8">
                  <c:v>14.4</c:v>
                </c:pt>
                <c:pt idx="9">
                  <c:v>14.16</c:v>
                </c:pt>
                <c:pt idx="10">
                  <c:v>14.4</c:v>
                </c:pt>
                <c:pt idx="11">
                  <c:v>13.44</c:v>
                </c:pt>
                <c:pt idx="12">
                  <c:v>13.56</c:v>
                </c:pt>
                <c:pt idx="13">
                  <c:v>14.16</c:v>
                </c:pt>
                <c:pt idx="14">
                  <c:v>14.16</c:v>
                </c:pt>
                <c:pt idx="15">
                  <c:v>13.08</c:v>
                </c:pt>
                <c:pt idx="16">
                  <c:v>13.44</c:v>
                </c:pt>
                <c:pt idx="17">
                  <c:v>12.84</c:v>
                </c:pt>
                <c:pt idx="18">
                  <c:v>13.08</c:v>
                </c:pt>
                <c:pt idx="19">
                  <c:v>12.84</c:v>
                </c:pt>
                <c:pt idx="20">
                  <c:v>14.04</c:v>
                </c:pt>
                <c:pt idx="21">
                  <c:v>14.4</c:v>
                </c:pt>
                <c:pt idx="22">
                  <c:v>14.04</c:v>
                </c:pt>
                <c:pt idx="23">
                  <c:v>13.32</c:v>
                </c:pt>
                <c:pt idx="24">
                  <c:v>14.04</c:v>
                </c:pt>
                <c:pt idx="25">
                  <c:v>13.8</c:v>
                </c:pt>
                <c:pt idx="26">
                  <c:v>14.16</c:v>
                </c:pt>
                <c:pt idx="27">
                  <c:v>14.64</c:v>
                </c:pt>
                <c:pt idx="28">
                  <c:v>13.68</c:v>
                </c:pt>
                <c:pt idx="29">
                  <c:v>14.28</c:v>
                </c:pt>
                <c:pt idx="30">
                  <c:v>15.36</c:v>
                </c:pt>
                <c:pt idx="31">
                  <c:v>15.24</c:v>
                </c:pt>
                <c:pt idx="32">
                  <c:v>16.440000000000001</c:v>
                </c:pt>
                <c:pt idx="33">
                  <c:v>17.16</c:v>
                </c:pt>
                <c:pt idx="34">
                  <c:v>16.68</c:v>
                </c:pt>
                <c:pt idx="35">
                  <c:v>16.920000000000002</c:v>
                </c:pt>
                <c:pt idx="36">
                  <c:v>19.559999999999999</c:v>
                </c:pt>
                <c:pt idx="37">
                  <c:v>15.12</c:v>
                </c:pt>
                <c:pt idx="38">
                  <c:v>14.88</c:v>
                </c:pt>
                <c:pt idx="39">
                  <c:v>13.08</c:v>
                </c:pt>
                <c:pt idx="40">
                  <c:v>12.12</c:v>
                </c:pt>
                <c:pt idx="41">
                  <c:v>14.16</c:v>
                </c:pt>
                <c:pt idx="42">
                  <c:v>11.4</c:v>
                </c:pt>
                <c:pt idx="43">
                  <c:v>10.56</c:v>
                </c:pt>
                <c:pt idx="44">
                  <c:v>11.4</c:v>
                </c:pt>
                <c:pt idx="45">
                  <c:v>11.64</c:v>
                </c:pt>
                <c:pt idx="46">
                  <c:v>11.28</c:v>
                </c:pt>
                <c:pt idx="47">
                  <c:v>9.84</c:v>
                </c:pt>
                <c:pt idx="48">
                  <c:v>11.88</c:v>
                </c:pt>
                <c:pt idx="49">
                  <c:v>13.8</c:v>
                </c:pt>
                <c:pt idx="50">
                  <c:v>11.52</c:v>
                </c:pt>
                <c:pt idx="51">
                  <c:v>11.28</c:v>
                </c:pt>
                <c:pt idx="52">
                  <c:v>12.48</c:v>
                </c:pt>
                <c:pt idx="53">
                  <c:v>10.44</c:v>
                </c:pt>
                <c:pt idx="54">
                  <c:v>12.12</c:v>
                </c:pt>
                <c:pt idx="55">
                  <c:v>12.96</c:v>
                </c:pt>
                <c:pt idx="56">
                  <c:v>11.28</c:v>
                </c:pt>
                <c:pt idx="57">
                  <c:v>11.16</c:v>
                </c:pt>
                <c:pt idx="58">
                  <c:v>11.16</c:v>
                </c:pt>
                <c:pt idx="59">
                  <c:v>11.04</c:v>
                </c:pt>
                <c:pt idx="60">
                  <c:v>11.4</c:v>
                </c:pt>
                <c:pt idx="61">
                  <c:v>12</c:v>
                </c:pt>
                <c:pt idx="62">
                  <c:v>13.08</c:v>
                </c:pt>
                <c:pt idx="63">
                  <c:v>12.84</c:v>
                </c:pt>
                <c:pt idx="64">
                  <c:v>12.48</c:v>
                </c:pt>
                <c:pt idx="65">
                  <c:v>12.36</c:v>
                </c:pt>
                <c:pt idx="66">
                  <c:v>12.96</c:v>
                </c:pt>
                <c:pt idx="67">
                  <c:v>12.36</c:v>
                </c:pt>
                <c:pt idx="68">
                  <c:v>13.08</c:v>
                </c:pt>
                <c:pt idx="69">
                  <c:v>13.2</c:v>
                </c:pt>
                <c:pt idx="70">
                  <c:v>12</c:v>
                </c:pt>
                <c:pt idx="71">
                  <c:v>11.4</c:v>
                </c:pt>
                <c:pt idx="72">
                  <c:v>11.4</c:v>
                </c:pt>
                <c:pt idx="73">
                  <c:v>12.6</c:v>
                </c:pt>
                <c:pt idx="74">
                  <c:v>13.08</c:v>
                </c:pt>
                <c:pt idx="75">
                  <c:v>14.4</c:v>
                </c:pt>
                <c:pt idx="76">
                  <c:v>14.04</c:v>
                </c:pt>
                <c:pt idx="77">
                  <c:v>13.56</c:v>
                </c:pt>
                <c:pt idx="78">
                  <c:v>14.04</c:v>
                </c:pt>
                <c:pt idx="79">
                  <c:v>14.52</c:v>
                </c:pt>
                <c:pt idx="80">
                  <c:v>13.68</c:v>
                </c:pt>
                <c:pt idx="81">
                  <c:v>13.68</c:v>
                </c:pt>
                <c:pt idx="82">
                  <c:v>14.16</c:v>
                </c:pt>
                <c:pt idx="83">
                  <c:v>12.96</c:v>
                </c:pt>
                <c:pt idx="84">
                  <c:v>12.72</c:v>
                </c:pt>
                <c:pt idx="85">
                  <c:v>14.16</c:v>
                </c:pt>
                <c:pt idx="86">
                  <c:v>14.16</c:v>
                </c:pt>
                <c:pt idx="87">
                  <c:v>13.8</c:v>
                </c:pt>
                <c:pt idx="88">
                  <c:v>13.2</c:v>
                </c:pt>
                <c:pt idx="89">
                  <c:v>13.32</c:v>
                </c:pt>
                <c:pt idx="90">
                  <c:v>13.08</c:v>
                </c:pt>
                <c:pt idx="91">
                  <c:v>12.6</c:v>
                </c:pt>
                <c:pt idx="92">
                  <c:v>12.6</c:v>
                </c:pt>
                <c:pt idx="93">
                  <c:v>14.04</c:v>
                </c:pt>
                <c:pt idx="94">
                  <c:v>13.08</c:v>
                </c:pt>
                <c:pt idx="95">
                  <c:v>11.76</c:v>
                </c:pt>
                <c:pt idx="96">
                  <c:v>12</c:v>
                </c:pt>
                <c:pt idx="97">
                  <c:v>12.120000000000001</c:v>
                </c:pt>
                <c:pt idx="98">
                  <c:v>12.24</c:v>
                </c:pt>
                <c:pt idx="99">
                  <c:v>12.48</c:v>
                </c:pt>
                <c:pt idx="100">
                  <c:v>12.24</c:v>
                </c:pt>
                <c:pt idx="101">
                  <c:v>10.44</c:v>
                </c:pt>
                <c:pt idx="102">
                  <c:v>11.399999999999999</c:v>
                </c:pt>
                <c:pt idx="103">
                  <c:v>10.44</c:v>
                </c:pt>
                <c:pt idx="104">
                  <c:v>9.36</c:v>
                </c:pt>
                <c:pt idx="105">
                  <c:v>9.120000000000001</c:v>
                </c:pt>
                <c:pt idx="106">
                  <c:v>9.48</c:v>
                </c:pt>
                <c:pt idx="107">
                  <c:v>8.52</c:v>
                </c:pt>
                <c:pt idx="108">
                  <c:v>9.120000000000001</c:v>
                </c:pt>
                <c:pt idx="109">
                  <c:v>10.199999999999999</c:v>
                </c:pt>
                <c:pt idx="110">
                  <c:v>9.84</c:v>
                </c:pt>
                <c:pt idx="111">
                  <c:v>10.08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14528"/>
        <c:axId val="192216064"/>
      </c:lineChart>
      <c:dateAx>
        <c:axId val="192214528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21606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92216064"/>
        <c:scaling>
          <c:orientation val="minMax"/>
          <c:max val="21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214528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original'!$BA$11:$BA$200</c:f>
              <c:numCache>
                <c:formatCode>0.0</c:formatCode>
                <c:ptCount val="190"/>
                <c:pt idx="0">
                  <c:v>6.24</c:v>
                </c:pt>
                <c:pt idx="1">
                  <c:v>6.36</c:v>
                </c:pt>
                <c:pt idx="2">
                  <c:v>6</c:v>
                </c:pt>
                <c:pt idx="3">
                  <c:v>6.12</c:v>
                </c:pt>
                <c:pt idx="4">
                  <c:v>6.12</c:v>
                </c:pt>
                <c:pt idx="5">
                  <c:v>6.12</c:v>
                </c:pt>
                <c:pt idx="6">
                  <c:v>6.12</c:v>
                </c:pt>
                <c:pt idx="7">
                  <c:v>6.12</c:v>
                </c:pt>
                <c:pt idx="8">
                  <c:v>6</c:v>
                </c:pt>
                <c:pt idx="9">
                  <c:v>5.88</c:v>
                </c:pt>
                <c:pt idx="10">
                  <c:v>5.76</c:v>
                </c:pt>
                <c:pt idx="11">
                  <c:v>5.88</c:v>
                </c:pt>
                <c:pt idx="12">
                  <c:v>5.64</c:v>
                </c:pt>
                <c:pt idx="13">
                  <c:v>5.64</c:v>
                </c:pt>
                <c:pt idx="14">
                  <c:v>5.52</c:v>
                </c:pt>
                <c:pt idx="15">
                  <c:v>5.64</c:v>
                </c:pt>
                <c:pt idx="16">
                  <c:v>5.76</c:v>
                </c:pt>
                <c:pt idx="17">
                  <c:v>6.36</c:v>
                </c:pt>
                <c:pt idx="18">
                  <c:v>6.36</c:v>
                </c:pt>
                <c:pt idx="19">
                  <c:v>6.6</c:v>
                </c:pt>
                <c:pt idx="20">
                  <c:v>6.72</c:v>
                </c:pt>
                <c:pt idx="21">
                  <c:v>6.84</c:v>
                </c:pt>
                <c:pt idx="22">
                  <c:v>6.84</c:v>
                </c:pt>
                <c:pt idx="23">
                  <c:v>7.08</c:v>
                </c:pt>
                <c:pt idx="24">
                  <c:v>7.32</c:v>
                </c:pt>
                <c:pt idx="25">
                  <c:v>7.08</c:v>
                </c:pt>
                <c:pt idx="26">
                  <c:v>7.32</c:v>
                </c:pt>
                <c:pt idx="27">
                  <c:v>7.32</c:v>
                </c:pt>
                <c:pt idx="28">
                  <c:v>7.32</c:v>
                </c:pt>
                <c:pt idx="29">
                  <c:v>7.68</c:v>
                </c:pt>
                <c:pt idx="30">
                  <c:v>8.64</c:v>
                </c:pt>
                <c:pt idx="31">
                  <c:v>8.64</c:v>
                </c:pt>
                <c:pt idx="32">
                  <c:v>9.6</c:v>
                </c:pt>
                <c:pt idx="33">
                  <c:v>9.84</c:v>
                </c:pt>
                <c:pt idx="34">
                  <c:v>9.24</c:v>
                </c:pt>
                <c:pt idx="35">
                  <c:v>8.52</c:v>
                </c:pt>
                <c:pt idx="36">
                  <c:v>6.6</c:v>
                </c:pt>
                <c:pt idx="37">
                  <c:v>4.68</c:v>
                </c:pt>
                <c:pt idx="38">
                  <c:v>3.24</c:v>
                </c:pt>
                <c:pt idx="39">
                  <c:v>2.88</c:v>
                </c:pt>
                <c:pt idx="40">
                  <c:v>2.52</c:v>
                </c:pt>
                <c:pt idx="41">
                  <c:v>2.76</c:v>
                </c:pt>
                <c:pt idx="42">
                  <c:v>1.8</c:v>
                </c:pt>
                <c:pt idx="43">
                  <c:v>1.44</c:v>
                </c:pt>
                <c:pt idx="44">
                  <c:v>2.16</c:v>
                </c:pt>
                <c:pt idx="45">
                  <c:v>2.52</c:v>
                </c:pt>
                <c:pt idx="46">
                  <c:v>2.88</c:v>
                </c:pt>
                <c:pt idx="47">
                  <c:v>2.52</c:v>
                </c:pt>
                <c:pt idx="48">
                  <c:v>2.2799999999999998</c:v>
                </c:pt>
                <c:pt idx="49">
                  <c:v>2.88</c:v>
                </c:pt>
                <c:pt idx="50">
                  <c:v>2.52</c:v>
                </c:pt>
                <c:pt idx="51">
                  <c:v>2.88</c:v>
                </c:pt>
                <c:pt idx="52">
                  <c:v>3.84</c:v>
                </c:pt>
                <c:pt idx="53">
                  <c:v>3.96</c:v>
                </c:pt>
                <c:pt idx="54">
                  <c:v>4.5599999999999996</c:v>
                </c:pt>
                <c:pt idx="55">
                  <c:v>5.4</c:v>
                </c:pt>
                <c:pt idx="56">
                  <c:v>5.52</c:v>
                </c:pt>
                <c:pt idx="57">
                  <c:v>5.4</c:v>
                </c:pt>
                <c:pt idx="58">
                  <c:v>5.28</c:v>
                </c:pt>
                <c:pt idx="59">
                  <c:v>5.52</c:v>
                </c:pt>
                <c:pt idx="60">
                  <c:v>5.64</c:v>
                </c:pt>
                <c:pt idx="61">
                  <c:v>5.4</c:v>
                </c:pt>
                <c:pt idx="62">
                  <c:v>6.72</c:v>
                </c:pt>
                <c:pt idx="63">
                  <c:v>6.36</c:v>
                </c:pt>
                <c:pt idx="64">
                  <c:v>6.48</c:v>
                </c:pt>
                <c:pt idx="65">
                  <c:v>5.76</c:v>
                </c:pt>
                <c:pt idx="66">
                  <c:v>6.6</c:v>
                </c:pt>
                <c:pt idx="67">
                  <c:v>6.24</c:v>
                </c:pt>
                <c:pt idx="68">
                  <c:v>5.76</c:v>
                </c:pt>
                <c:pt idx="69">
                  <c:v>5.76</c:v>
                </c:pt>
                <c:pt idx="70">
                  <c:v>6</c:v>
                </c:pt>
                <c:pt idx="71">
                  <c:v>6.36</c:v>
                </c:pt>
                <c:pt idx="72">
                  <c:v>6</c:v>
                </c:pt>
                <c:pt idx="73">
                  <c:v>6</c:v>
                </c:pt>
                <c:pt idx="74">
                  <c:v>6.36</c:v>
                </c:pt>
                <c:pt idx="75">
                  <c:v>6.6</c:v>
                </c:pt>
                <c:pt idx="76">
                  <c:v>6.6</c:v>
                </c:pt>
                <c:pt idx="77">
                  <c:v>6.6</c:v>
                </c:pt>
                <c:pt idx="78">
                  <c:v>6.36</c:v>
                </c:pt>
                <c:pt idx="79">
                  <c:v>6.36</c:v>
                </c:pt>
                <c:pt idx="80">
                  <c:v>6.48</c:v>
                </c:pt>
                <c:pt idx="81">
                  <c:v>6.6</c:v>
                </c:pt>
                <c:pt idx="82">
                  <c:v>6.6</c:v>
                </c:pt>
                <c:pt idx="83">
                  <c:v>6.72</c:v>
                </c:pt>
                <c:pt idx="84">
                  <c:v>6.6</c:v>
                </c:pt>
                <c:pt idx="85">
                  <c:v>5.64</c:v>
                </c:pt>
                <c:pt idx="86">
                  <c:v>6</c:v>
                </c:pt>
                <c:pt idx="87">
                  <c:v>5.76</c:v>
                </c:pt>
                <c:pt idx="88">
                  <c:v>5.52</c:v>
                </c:pt>
                <c:pt idx="89">
                  <c:v>5.4</c:v>
                </c:pt>
                <c:pt idx="90">
                  <c:v>5.52</c:v>
                </c:pt>
                <c:pt idx="91">
                  <c:v>5.4</c:v>
                </c:pt>
                <c:pt idx="92">
                  <c:v>5.52</c:v>
                </c:pt>
                <c:pt idx="93">
                  <c:v>5.4</c:v>
                </c:pt>
                <c:pt idx="94">
                  <c:v>4.92</c:v>
                </c:pt>
                <c:pt idx="95">
                  <c:v>5.16</c:v>
                </c:pt>
                <c:pt idx="96">
                  <c:v>4.8000000000000007</c:v>
                </c:pt>
                <c:pt idx="97">
                  <c:v>4.68</c:v>
                </c:pt>
                <c:pt idx="98">
                  <c:v>4.32</c:v>
                </c:pt>
                <c:pt idx="99">
                  <c:v>4.4399999999999995</c:v>
                </c:pt>
                <c:pt idx="100">
                  <c:v>4.32</c:v>
                </c:pt>
                <c:pt idx="101">
                  <c:v>4.4399999999999995</c:v>
                </c:pt>
                <c:pt idx="102">
                  <c:v>4.32</c:v>
                </c:pt>
                <c:pt idx="103">
                  <c:v>3.7199999999999998</c:v>
                </c:pt>
                <c:pt idx="104">
                  <c:v>3.5999999999999996</c:v>
                </c:pt>
                <c:pt idx="105">
                  <c:v>3.84</c:v>
                </c:pt>
                <c:pt idx="106">
                  <c:v>3.84</c:v>
                </c:pt>
                <c:pt idx="107">
                  <c:v>3.84</c:v>
                </c:pt>
                <c:pt idx="108">
                  <c:v>3.4799999999999995</c:v>
                </c:pt>
                <c:pt idx="109">
                  <c:v>3.5999999999999996</c:v>
                </c:pt>
                <c:pt idx="110">
                  <c:v>3.7199999999999998</c:v>
                </c:pt>
                <c:pt idx="111">
                  <c:v>3.84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original'!$BB$11:$BB$200</c:f>
              <c:numCache>
                <c:formatCode>0.0</c:formatCode>
                <c:ptCount val="190"/>
                <c:pt idx="0">
                  <c:v>17.64</c:v>
                </c:pt>
                <c:pt idx="1">
                  <c:v>17.64</c:v>
                </c:pt>
                <c:pt idx="2">
                  <c:v>15.96</c:v>
                </c:pt>
                <c:pt idx="3">
                  <c:v>18.84</c:v>
                </c:pt>
                <c:pt idx="4">
                  <c:v>18.48</c:v>
                </c:pt>
                <c:pt idx="5">
                  <c:v>17.04</c:v>
                </c:pt>
                <c:pt idx="6">
                  <c:v>17.88</c:v>
                </c:pt>
                <c:pt idx="7">
                  <c:v>17.28</c:v>
                </c:pt>
                <c:pt idx="8">
                  <c:v>17.28</c:v>
                </c:pt>
                <c:pt idx="9">
                  <c:v>18.600000000000001</c:v>
                </c:pt>
                <c:pt idx="10">
                  <c:v>18.12</c:v>
                </c:pt>
                <c:pt idx="11">
                  <c:v>18</c:v>
                </c:pt>
                <c:pt idx="12">
                  <c:v>17.88</c:v>
                </c:pt>
                <c:pt idx="13">
                  <c:v>19.2</c:v>
                </c:pt>
                <c:pt idx="14">
                  <c:v>17.64</c:v>
                </c:pt>
                <c:pt idx="15">
                  <c:v>17.16</c:v>
                </c:pt>
                <c:pt idx="16">
                  <c:v>14.64</c:v>
                </c:pt>
                <c:pt idx="17">
                  <c:v>16.2</c:v>
                </c:pt>
                <c:pt idx="18">
                  <c:v>15.36</c:v>
                </c:pt>
                <c:pt idx="19">
                  <c:v>15.72</c:v>
                </c:pt>
                <c:pt idx="20">
                  <c:v>16.32</c:v>
                </c:pt>
                <c:pt idx="21">
                  <c:v>15.84</c:v>
                </c:pt>
                <c:pt idx="22">
                  <c:v>15.96</c:v>
                </c:pt>
                <c:pt idx="23">
                  <c:v>16.079999999999998</c:v>
                </c:pt>
                <c:pt idx="24">
                  <c:v>18</c:v>
                </c:pt>
                <c:pt idx="25">
                  <c:v>17.88</c:v>
                </c:pt>
                <c:pt idx="26">
                  <c:v>16.440000000000001</c:v>
                </c:pt>
                <c:pt idx="27">
                  <c:v>17.28</c:v>
                </c:pt>
                <c:pt idx="28">
                  <c:v>17.28</c:v>
                </c:pt>
                <c:pt idx="29">
                  <c:v>18</c:v>
                </c:pt>
                <c:pt idx="30">
                  <c:v>18.12</c:v>
                </c:pt>
                <c:pt idx="31">
                  <c:v>19.2</c:v>
                </c:pt>
                <c:pt idx="32">
                  <c:v>19.079999999999998</c:v>
                </c:pt>
                <c:pt idx="33">
                  <c:v>22.56</c:v>
                </c:pt>
                <c:pt idx="34">
                  <c:v>22.44</c:v>
                </c:pt>
                <c:pt idx="35">
                  <c:v>22.32</c:v>
                </c:pt>
                <c:pt idx="36">
                  <c:v>22.08</c:v>
                </c:pt>
                <c:pt idx="37">
                  <c:v>19.920000000000002</c:v>
                </c:pt>
                <c:pt idx="38">
                  <c:v>15.12</c:v>
                </c:pt>
                <c:pt idx="39">
                  <c:v>11.76</c:v>
                </c:pt>
                <c:pt idx="40">
                  <c:v>13.56</c:v>
                </c:pt>
                <c:pt idx="41">
                  <c:v>13.08</c:v>
                </c:pt>
                <c:pt idx="42">
                  <c:v>16.2</c:v>
                </c:pt>
                <c:pt idx="43">
                  <c:v>9.48</c:v>
                </c:pt>
                <c:pt idx="44">
                  <c:v>12.24</c:v>
                </c:pt>
                <c:pt idx="45">
                  <c:v>11.88</c:v>
                </c:pt>
                <c:pt idx="46">
                  <c:v>12.36</c:v>
                </c:pt>
                <c:pt idx="47">
                  <c:v>7.68</c:v>
                </c:pt>
                <c:pt idx="48">
                  <c:v>13.32</c:v>
                </c:pt>
                <c:pt idx="49">
                  <c:v>17.64</c:v>
                </c:pt>
                <c:pt idx="50">
                  <c:v>13.92</c:v>
                </c:pt>
                <c:pt idx="51">
                  <c:v>12.12</c:v>
                </c:pt>
                <c:pt idx="52">
                  <c:v>10.199999999999999</c:v>
                </c:pt>
                <c:pt idx="53">
                  <c:v>13.56</c:v>
                </c:pt>
                <c:pt idx="54">
                  <c:v>14.4</c:v>
                </c:pt>
                <c:pt idx="55">
                  <c:v>14.28</c:v>
                </c:pt>
                <c:pt idx="56">
                  <c:v>12.36</c:v>
                </c:pt>
                <c:pt idx="57">
                  <c:v>15.84</c:v>
                </c:pt>
                <c:pt idx="58">
                  <c:v>15.96</c:v>
                </c:pt>
                <c:pt idx="59">
                  <c:v>15.12</c:v>
                </c:pt>
                <c:pt idx="60">
                  <c:v>15.48</c:v>
                </c:pt>
                <c:pt idx="61">
                  <c:v>14.76</c:v>
                </c:pt>
                <c:pt idx="62">
                  <c:v>17.16</c:v>
                </c:pt>
                <c:pt idx="63">
                  <c:v>16.2</c:v>
                </c:pt>
                <c:pt idx="64">
                  <c:v>15.36</c:v>
                </c:pt>
                <c:pt idx="65">
                  <c:v>17.399999999999999</c:v>
                </c:pt>
                <c:pt idx="66">
                  <c:v>18.239999999999998</c:v>
                </c:pt>
                <c:pt idx="67">
                  <c:v>18.48</c:v>
                </c:pt>
                <c:pt idx="68">
                  <c:v>18.12</c:v>
                </c:pt>
                <c:pt idx="69">
                  <c:v>15.12</c:v>
                </c:pt>
                <c:pt idx="70">
                  <c:v>18.48</c:v>
                </c:pt>
                <c:pt idx="71">
                  <c:v>17.88</c:v>
                </c:pt>
                <c:pt idx="72">
                  <c:v>16.2</c:v>
                </c:pt>
                <c:pt idx="73">
                  <c:v>20.64</c:v>
                </c:pt>
                <c:pt idx="74">
                  <c:v>18.239999999999998</c:v>
                </c:pt>
                <c:pt idx="75">
                  <c:v>18.12</c:v>
                </c:pt>
                <c:pt idx="76">
                  <c:v>17.16</c:v>
                </c:pt>
                <c:pt idx="77">
                  <c:v>18.96</c:v>
                </c:pt>
                <c:pt idx="78">
                  <c:v>20.16</c:v>
                </c:pt>
                <c:pt idx="79">
                  <c:v>20.399999999999999</c:v>
                </c:pt>
                <c:pt idx="80">
                  <c:v>23.04</c:v>
                </c:pt>
                <c:pt idx="81">
                  <c:v>18.96</c:v>
                </c:pt>
                <c:pt idx="82">
                  <c:v>19.440000000000001</c:v>
                </c:pt>
                <c:pt idx="83">
                  <c:v>21.36</c:v>
                </c:pt>
                <c:pt idx="84">
                  <c:v>19.559999999999999</c:v>
                </c:pt>
                <c:pt idx="85">
                  <c:v>23.28</c:v>
                </c:pt>
                <c:pt idx="86">
                  <c:v>23.28</c:v>
                </c:pt>
                <c:pt idx="87">
                  <c:v>22.08</c:v>
                </c:pt>
                <c:pt idx="88">
                  <c:v>22.08</c:v>
                </c:pt>
                <c:pt idx="89">
                  <c:v>19.68</c:v>
                </c:pt>
                <c:pt idx="90">
                  <c:v>23.52</c:v>
                </c:pt>
                <c:pt idx="91">
                  <c:v>21.6</c:v>
                </c:pt>
                <c:pt idx="92">
                  <c:v>19.559999999999999</c:v>
                </c:pt>
                <c:pt idx="93">
                  <c:v>20.28</c:v>
                </c:pt>
                <c:pt idx="94">
                  <c:v>21.96</c:v>
                </c:pt>
                <c:pt idx="95">
                  <c:v>17.399999999999999</c:v>
                </c:pt>
                <c:pt idx="96">
                  <c:v>20.28</c:v>
                </c:pt>
                <c:pt idx="97">
                  <c:v>22.080000000000002</c:v>
                </c:pt>
                <c:pt idx="98">
                  <c:v>19.919999999999998</c:v>
                </c:pt>
                <c:pt idx="99">
                  <c:v>19.559999999999999</c:v>
                </c:pt>
                <c:pt idx="100">
                  <c:v>17.16</c:v>
                </c:pt>
                <c:pt idx="101">
                  <c:v>14.64</c:v>
                </c:pt>
                <c:pt idx="102">
                  <c:v>12.48</c:v>
                </c:pt>
                <c:pt idx="103">
                  <c:v>12.72</c:v>
                </c:pt>
                <c:pt idx="104">
                  <c:v>12.120000000000001</c:v>
                </c:pt>
                <c:pt idx="105">
                  <c:v>15.24</c:v>
                </c:pt>
                <c:pt idx="106">
                  <c:v>10.68</c:v>
                </c:pt>
                <c:pt idx="107">
                  <c:v>12.72</c:v>
                </c:pt>
                <c:pt idx="108">
                  <c:v>14.399999999999999</c:v>
                </c:pt>
                <c:pt idx="109">
                  <c:v>12.48</c:v>
                </c:pt>
                <c:pt idx="110">
                  <c:v>13.080000000000002</c:v>
                </c:pt>
                <c:pt idx="111">
                  <c:v>11.16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10272"/>
        <c:axId val="192312064"/>
      </c:lineChart>
      <c:dateAx>
        <c:axId val="192310272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312064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92312064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310272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5407085796519289"/>
          <c:h val="0.89073744160358859"/>
        </c:manualLayout>
      </c:layout>
      <c:lineChart>
        <c:grouping val="standard"/>
        <c:varyColors val="0"/>
        <c:ser>
          <c:idx val="0"/>
          <c:order val="0"/>
          <c:tx>
            <c:strRef>
              <c:f>'Base original'!$AW$3</c:f>
              <c:strCache>
                <c:ptCount val="1"/>
                <c:pt idx="0">
                  <c:v>captación</c:v>
                </c:pt>
              </c:strCache>
            </c:strRef>
          </c:tx>
          <c:spPr>
            <a:ln w="19050">
              <a:solidFill>
                <a:srgbClr val="0070C0"/>
              </a:solidFill>
              <a:prstDash val="dash"/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original'!$BC$11:$BC$200</c:f>
              <c:numCache>
                <c:formatCode>0.0</c:formatCode>
                <c:ptCount val="190"/>
                <c:pt idx="0">
                  <c:v>6.36</c:v>
                </c:pt>
                <c:pt idx="1">
                  <c:v>7.2</c:v>
                </c:pt>
                <c:pt idx="2">
                  <c:v>7.2</c:v>
                </c:pt>
                <c:pt idx="3">
                  <c:v>6.96</c:v>
                </c:pt>
                <c:pt idx="5">
                  <c:v>7.56</c:v>
                </c:pt>
                <c:pt idx="6">
                  <c:v>7.68</c:v>
                </c:pt>
                <c:pt idx="7">
                  <c:v>7.8</c:v>
                </c:pt>
                <c:pt idx="8">
                  <c:v>6.12</c:v>
                </c:pt>
                <c:pt idx="9">
                  <c:v>6.48</c:v>
                </c:pt>
                <c:pt idx="10">
                  <c:v>7.08</c:v>
                </c:pt>
                <c:pt idx="11">
                  <c:v>6.12</c:v>
                </c:pt>
                <c:pt idx="12">
                  <c:v>6.12</c:v>
                </c:pt>
                <c:pt idx="13">
                  <c:v>6.6</c:v>
                </c:pt>
                <c:pt idx="14">
                  <c:v>6.6</c:v>
                </c:pt>
                <c:pt idx="15">
                  <c:v>6</c:v>
                </c:pt>
                <c:pt idx="16">
                  <c:v>6.72</c:v>
                </c:pt>
                <c:pt idx="17">
                  <c:v>7.56</c:v>
                </c:pt>
                <c:pt idx="18">
                  <c:v>7.08</c:v>
                </c:pt>
                <c:pt idx="19">
                  <c:v>7.8</c:v>
                </c:pt>
                <c:pt idx="20">
                  <c:v>7.68</c:v>
                </c:pt>
                <c:pt idx="21">
                  <c:v>7.44</c:v>
                </c:pt>
                <c:pt idx="22">
                  <c:v>10.199999999999999</c:v>
                </c:pt>
                <c:pt idx="23">
                  <c:v>7.32</c:v>
                </c:pt>
                <c:pt idx="24">
                  <c:v>7.92</c:v>
                </c:pt>
                <c:pt idx="25">
                  <c:v>7.68</c:v>
                </c:pt>
                <c:pt idx="26">
                  <c:v>7.44</c:v>
                </c:pt>
                <c:pt idx="27">
                  <c:v>7.44</c:v>
                </c:pt>
                <c:pt idx="28">
                  <c:v>7.8</c:v>
                </c:pt>
                <c:pt idx="29">
                  <c:v>8.52</c:v>
                </c:pt>
                <c:pt idx="30">
                  <c:v>8.76</c:v>
                </c:pt>
                <c:pt idx="31">
                  <c:v>9.24</c:v>
                </c:pt>
                <c:pt idx="32">
                  <c:v>9.36</c:v>
                </c:pt>
                <c:pt idx="34">
                  <c:v>8.8800000000000008</c:v>
                </c:pt>
                <c:pt idx="35">
                  <c:v>7.2</c:v>
                </c:pt>
                <c:pt idx="37">
                  <c:v>5.76</c:v>
                </c:pt>
                <c:pt idx="43">
                  <c:v>4.68</c:v>
                </c:pt>
                <c:pt idx="44">
                  <c:v>4.4400000000000004</c:v>
                </c:pt>
                <c:pt idx="45">
                  <c:v>5.04</c:v>
                </c:pt>
                <c:pt idx="46">
                  <c:v>4.8</c:v>
                </c:pt>
                <c:pt idx="47">
                  <c:v>4.68</c:v>
                </c:pt>
                <c:pt idx="48">
                  <c:v>5.04</c:v>
                </c:pt>
                <c:pt idx="49">
                  <c:v>4.8</c:v>
                </c:pt>
                <c:pt idx="50">
                  <c:v>5.64</c:v>
                </c:pt>
                <c:pt idx="51">
                  <c:v>6.24</c:v>
                </c:pt>
                <c:pt idx="52">
                  <c:v>6</c:v>
                </c:pt>
                <c:pt idx="53">
                  <c:v>5.28</c:v>
                </c:pt>
                <c:pt idx="54">
                  <c:v>5.4</c:v>
                </c:pt>
                <c:pt idx="55">
                  <c:v>6.24</c:v>
                </c:pt>
                <c:pt idx="56">
                  <c:v>6.36</c:v>
                </c:pt>
                <c:pt idx="57">
                  <c:v>4.68</c:v>
                </c:pt>
                <c:pt idx="58">
                  <c:v>6.48</c:v>
                </c:pt>
                <c:pt idx="59">
                  <c:v>6.6</c:v>
                </c:pt>
                <c:pt idx="60">
                  <c:v>4.5599999999999996</c:v>
                </c:pt>
                <c:pt idx="61">
                  <c:v>4.5599999999999996</c:v>
                </c:pt>
                <c:pt idx="62">
                  <c:v>4.68</c:v>
                </c:pt>
                <c:pt idx="63">
                  <c:v>5.4</c:v>
                </c:pt>
                <c:pt idx="64">
                  <c:v>4.8</c:v>
                </c:pt>
                <c:pt idx="65">
                  <c:v>4.08</c:v>
                </c:pt>
                <c:pt idx="67">
                  <c:v>5.16</c:v>
                </c:pt>
                <c:pt idx="68">
                  <c:v>7.2</c:v>
                </c:pt>
                <c:pt idx="69">
                  <c:v>7.2</c:v>
                </c:pt>
                <c:pt idx="71">
                  <c:v>7.2</c:v>
                </c:pt>
                <c:pt idx="72">
                  <c:v>7.2</c:v>
                </c:pt>
                <c:pt idx="74">
                  <c:v>5.4</c:v>
                </c:pt>
                <c:pt idx="75">
                  <c:v>10.08</c:v>
                </c:pt>
                <c:pt idx="76">
                  <c:v>6.6</c:v>
                </c:pt>
                <c:pt idx="77">
                  <c:v>6.24</c:v>
                </c:pt>
                <c:pt idx="78">
                  <c:v>6</c:v>
                </c:pt>
                <c:pt idx="79">
                  <c:v>6.24</c:v>
                </c:pt>
                <c:pt idx="80">
                  <c:v>6.24</c:v>
                </c:pt>
                <c:pt idx="81">
                  <c:v>6.72</c:v>
                </c:pt>
                <c:pt idx="82">
                  <c:v>5.88</c:v>
                </c:pt>
                <c:pt idx="83">
                  <c:v>6</c:v>
                </c:pt>
                <c:pt idx="84">
                  <c:v>6.84</c:v>
                </c:pt>
                <c:pt idx="85">
                  <c:v>5.76</c:v>
                </c:pt>
                <c:pt idx="86">
                  <c:v>5.52</c:v>
                </c:pt>
                <c:pt idx="87">
                  <c:v>5.28</c:v>
                </c:pt>
                <c:pt idx="88">
                  <c:v>5.4</c:v>
                </c:pt>
                <c:pt idx="89">
                  <c:v>5.64</c:v>
                </c:pt>
                <c:pt idx="90">
                  <c:v>5.76</c:v>
                </c:pt>
                <c:pt idx="91">
                  <c:v>5.52</c:v>
                </c:pt>
                <c:pt idx="92">
                  <c:v>5.76</c:v>
                </c:pt>
                <c:pt idx="93">
                  <c:v>5.88</c:v>
                </c:pt>
                <c:pt idx="94">
                  <c:v>5.88</c:v>
                </c:pt>
                <c:pt idx="95">
                  <c:v>5.88</c:v>
                </c:pt>
                <c:pt idx="97">
                  <c:v>3.84</c:v>
                </c:pt>
                <c:pt idx="98">
                  <c:v>3.7199999999999998</c:v>
                </c:pt>
                <c:pt idx="99">
                  <c:v>3.4799999999999995</c:v>
                </c:pt>
                <c:pt idx="100">
                  <c:v>3.96</c:v>
                </c:pt>
                <c:pt idx="101">
                  <c:v>4.68</c:v>
                </c:pt>
                <c:pt idx="102">
                  <c:v>3.12</c:v>
                </c:pt>
                <c:pt idx="103">
                  <c:v>4.08</c:v>
                </c:pt>
                <c:pt idx="104">
                  <c:v>4.8000000000000007</c:v>
                </c:pt>
                <c:pt idx="105">
                  <c:v>5.16</c:v>
                </c:pt>
                <c:pt idx="106">
                  <c:v>4.68</c:v>
                </c:pt>
                <c:pt idx="107">
                  <c:v>3.12</c:v>
                </c:pt>
                <c:pt idx="108">
                  <c:v>5.4</c:v>
                </c:pt>
                <c:pt idx="109">
                  <c:v>5.16</c:v>
                </c:pt>
                <c:pt idx="110">
                  <c:v>5.16</c:v>
                </c:pt>
                <c:pt idx="111">
                  <c:v>4.68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'Base original'!$AX$3</c:f>
              <c:strCache>
                <c:ptCount val="1"/>
                <c:pt idx="0">
                  <c:v>colocación</c:v>
                </c:pt>
              </c:strCache>
            </c:strRef>
          </c:tx>
          <c:spPr>
            <a:ln w="19050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'Base original'!$A$11:$A$200</c:f>
              <c:numCache>
                <c:formatCode>mmm</c:formatCode>
                <c:ptCount val="19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 formatCode="yy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 formatCode="yy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 formatCode="yy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 formatCode="yy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 formatCode="yy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 formatCode="yy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 formatCode="yy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 formatCode="yy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 formatCode="yy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</c:numCache>
            </c:numRef>
          </c:cat>
          <c:val>
            <c:numRef>
              <c:f>'Base original'!$BD$11:$BD$200</c:f>
              <c:numCache>
                <c:formatCode>0.0</c:formatCode>
                <c:ptCount val="190"/>
                <c:pt idx="0">
                  <c:v>19.920000000000002</c:v>
                </c:pt>
                <c:pt idx="1">
                  <c:v>18.600000000000001</c:v>
                </c:pt>
                <c:pt idx="2">
                  <c:v>19.079999999999998</c:v>
                </c:pt>
                <c:pt idx="3">
                  <c:v>20.52</c:v>
                </c:pt>
                <c:pt idx="4">
                  <c:v>20.04</c:v>
                </c:pt>
                <c:pt idx="5">
                  <c:v>16.8</c:v>
                </c:pt>
                <c:pt idx="6">
                  <c:v>19.32</c:v>
                </c:pt>
                <c:pt idx="7">
                  <c:v>15.96</c:v>
                </c:pt>
                <c:pt idx="8">
                  <c:v>15.6</c:v>
                </c:pt>
                <c:pt idx="9">
                  <c:v>20.28</c:v>
                </c:pt>
                <c:pt idx="10">
                  <c:v>16.920000000000002</c:v>
                </c:pt>
                <c:pt idx="11">
                  <c:v>18.72</c:v>
                </c:pt>
                <c:pt idx="12">
                  <c:v>20.04</c:v>
                </c:pt>
                <c:pt idx="13">
                  <c:v>16.32</c:v>
                </c:pt>
                <c:pt idx="14">
                  <c:v>13.32</c:v>
                </c:pt>
                <c:pt idx="15">
                  <c:v>18.48</c:v>
                </c:pt>
                <c:pt idx="16">
                  <c:v>17.64</c:v>
                </c:pt>
                <c:pt idx="17">
                  <c:v>17.16</c:v>
                </c:pt>
                <c:pt idx="18">
                  <c:v>17.88</c:v>
                </c:pt>
                <c:pt idx="19">
                  <c:v>18.600000000000001</c:v>
                </c:pt>
                <c:pt idx="20">
                  <c:v>19.68</c:v>
                </c:pt>
                <c:pt idx="21">
                  <c:v>19.440000000000001</c:v>
                </c:pt>
                <c:pt idx="22">
                  <c:v>18.239999999999998</c:v>
                </c:pt>
                <c:pt idx="23">
                  <c:v>19.2</c:v>
                </c:pt>
                <c:pt idx="24">
                  <c:v>21.36</c:v>
                </c:pt>
                <c:pt idx="25">
                  <c:v>19.68</c:v>
                </c:pt>
                <c:pt idx="26">
                  <c:v>19.079999999999998</c:v>
                </c:pt>
                <c:pt idx="27">
                  <c:v>19.8</c:v>
                </c:pt>
                <c:pt idx="28">
                  <c:v>20.399999999999999</c:v>
                </c:pt>
                <c:pt idx="29">
                  <c:v>20.28</c:v>
                </c:pt>
                <c:pt idx="30">
                  <c:v>21</c:v>
                </c:pt>
                <c:pt idx="31">
                  <c:v>23.28</c:v>
                </c:pt>
                <c:pt idx="32">
                  <c:v>24.36</c:v>
                </c:pt>
                <c:pt idx="33">
                  <c:v>23.52</c:v>
                </c:pt>
                <c:pt idx="34">
                  <c:v>27</c:v>
                </c:pt>
                <c:pt idx="35">
                  <c:v>24.96</c:v>
                </c:pt>
                <c:pt idx="36">
                  <c:v>23.04</c:v>
                </c:pt>
                <c:pt idx="37">
                  <c:v>24.24</c:v>
                </c:pt>
                <c:pt idx="38">
                  <c:v>20.64</c:v>
                </c:pt>
                <c:pt idx="39">
                  <c:v>17.64</c:v>
                </c:pt>
                <c:pt idx="40">
                  <c:v>18.96</c:v>
                </c:pt>
                <c:pt idx="41">
                  <c:v>14.88</c:v>
                </c:pt>
                <c:pt idx="42">
                  <c:v>18.84</c:v>
                </c:pt>
                <c:pt idx="43">
                  <c:v>14.76</c:v>
                </c:pt>
                <c:pt idx="44">
                  <c:v>17.399999999999999</c:v>
                </c:pt>
                <c:pt idx="45">
                  <c:v>16.559999999999999</c:v>
                </c:pt>
                <c:pt idx="46">
                  <c:v>16.68</c:v>
                </c:pt>
                <c:pt idx="47">
                  <c:v>14.76</c:v>
                </c:pt>
                <c:pt idx="48">
                  <c:v>20.28</c:v>
                </c:pt>
                <c:pt idx="49">
                  <c:v>19.079999999999998</c:v>
                </c:pt>
                <c:pt idx="50">
                  <c:v>15.24</c:v>
                </c:pt>
                <c:pt idx="51">
                  <c:v>17.52</c:v>
                </c:pt>
                <c:pt idx="52">
                  <c:v>15.12</c:v>
                </c:pt>
                <c:pt idx="53">
                  <c:v>16.079999999999998</c:v>
                </c:pt>
                <c:pt idx="54">
                  <c:v>17.399999999999999</c:v>
                </c:pt>
                <c:pt idx="55">
                  <c:v>20.399999999999999</c:v>
                </c:pt>
                <c:pt idx="56">
                  <c:v>15.84</c:v>
                </c:pt>
                <c:pt idx="57">
                  <c:v>16.079999999999998</c:v>
                </c:pt>
                <c:pt idx="58">
                  <c:v>18.96</c:v>
                </c:pt>
                <c:pt idx="59">
                  <c:v>17.64</c:v>
                </c:pt>
                <c:pt idx="60">
                  <c:v>20.16</c:v>
                </c:pt>
                <c:pt idx="61">
                  <c:v>20.04</c:v>
                </c:pt>
                <c:pt idx="62">
                  <c:v>18.84</c:v>
                </c:pt>
                <c:pt idx="63">
                  <c:v>18.84</c:v>
                </c:pt>
                <c:pt idx="64">
                  <c:v>18.48</c:v>
                </c:pt>
                <c:pt idx="65">
                  <c:v>16.8</c:v>
                </c:pt>
                <c:pt idx="66">
                  <c:v>17.64</c:v>
                </c:pt>
                <c:pt idx="67">
                  <c:v>20.28</c:v>
                </c:pt>
                <c:pt idx="68">
                  <c:v>18.600000000000001</c:v>
                </c:pt>
                <c:pt idx="69">
                  <c:v>20.16</c:v>
                </c:pt>
                <c:pt idx="70">
                  <c:v>19.2</c:v>
                </c:pt>
                <c:pt idx="71">
                  <c:v>15.12</c:v>
                </c:pt>
                <c:pt idx="72">
                  <c:v>19.8</c:v>
                </c:pt>
                <c:pt idx="73">
                  <c:v>19.8</c:v>
                </c:pt>
                <c:pt idx="74">
                  <c:v>14.28</c:v>
                </c:pt>
                <c:pt idx="75">
                  <c:v>17.88</c:v>
                </c:pt>
                <c:pt idx="76">
                  <c:v>16.920000000000002</c:v>
                </c:pt>
                <c:pt idx="77">
                  <c:v>13.8</c:v>
                </c:pt>
                <c:pt idx="78">
                  <c:v>17.28</c:v>
                </c:pt>
                <c:pt idx="79">
                  <c:v>18.12</c:v>
                </c:pt>
                <c:pt idx="80">
                  <c:v>18.600000000000001</c:v>
                </c:pt>
                <c:pt idx="81">
                  <c:v>18.72</c:v>
                </c:pt>
                <c:pt idx="82">
                  <c:v>15.96</c:v>
                </c:pt>
                <c:pt idx="83">
                  <c:v>16.8</c:v>
                </c:pt>
                <c:pt idx="84">
                  <c:v>17.64</c:v>
                </c:pt>
                <c:pt idx="85">
                  <c:v>17.64</c:v>
                </c:pt>
                <c:pt idx="86">
                  <c:v>16.920000000000002</c:v>
                </c:pt>
                <c:pt idx="87">
                  <c:v>16.440000000000001</c:v>
                </c:pt>
                <c:pt idx="88">
                  <c:v>16.2</c:v>
                </c:pt>
                <c:pt idx="89">
                  <c:v>15.48</c:v>
                </c:pt>
                <c:pt idx="90">
                  <c:v>15.72</c:v>
                </c:pt>
                <c:pt idx="91">
                  <c:v>19.079999999999998</c:v>
                </c:pt>
                <c:pt idx="92">
                  <c:v>19.2</c:v>
                </c:pt>
                <c:pt idx="93">
                  <c:v>17.399999999999999</c:v>
                </c:pt>
                <c:pt idx="94">
                  <c:v>18.48</c:v>
                </c:pt>
                <c:pt idx="95">
                  <c:v>17.16</c:v>
                </c:pt>
                <c:pt idx="96">
                  <c:v>19.799999999999997</c:v>
                </c:pt>
                <c:pt idx="97">
                  <c:v>20.759999999999998</c:v>
                </c:pt>
                <c:pt idx="98">
                  <c:v>17.88</c:v>
                </c:pt>
                <c:pt idx="99">
                  <c:v>20.759999999999998</c:v>
                </c:pt>
                <c:pt idx="100">
                  <c:v>22.56</c:v>
                </c:pt>
                <c:pt idx="101">
                  <c:v>20.399999999999999</c:v>
                </c:pt>
                <c:pt idx="102">
                  <c:v>19.68</c:v>
                </c:pt>
                <c:pt idx="103">
                  <c:v>19.919999999999998</c:v>
                </c:pt>
                <c:pt idx="104">
                  <c:v>20.04</c:v>
                </c:pt>
                <c:pt idx="105">
                  <c:v>17.399999999999999</c:v>
                </c:pt>
                <c:pt idx="106">
                  <c:v>17.88</c:v>
                </c:pt>
                <c:pt idx="107">
                  <c:v>17.88</c:v>
                </c:pt>
                <c:pt idx="108">
                  <c:v>20.52</c:v>
                </c:pt>
                <c:pt idx="109">
                  <c:v>20.04</c:v>
                </c:pt>
                <c:pt idx="110">
                  <c:v>19.32</c:v>
                </c:pt>
                <c:pt idx="111">
                  <c:v>18.600000000000001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26656"/>
        <c:axId val="192348928"/>
      </c:lineChart>
      <c:dateAx>
        <c:axId val="192326656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348928"/>
        <c:crosses val="autoZero"/>
        <c:auto val="1"/>
        <c:lblOffset val="100"/>
        <c:baseTimeUnit val="months"/>
        <c:majorUnit val="4"/>
        <c:majorTimeUnit val="months"/>
        <c:minorUnit val="4"/>
        <c:minorTimeUnit val="months"/>
      </c:dateAx>
      <c:valAx>
        <c:axId val="192348928"/>
        <c:scaling>
          <c:orientation val="minMax"/>
          <c:max val="28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326656"/>
        <c:crosses val="autoZero"/>
        <c:crossBetween val="midCat"/>
        <c:majorUnit val="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25255721539385E-2"/>
          <c:y val="2.5135236473819544E-2"/>
          <c:w val="0.83957089475965041"/>
          <c:h val="0.89073744160358859"/>
        </c:manualLayout>
      </c:layout>
      <c:lineChart>
        <c:grouping val="standard"/>
        <c:varyColors val="0"/>
        <c:ser>
          <c:idx val="0"/>
          <c:order val="1"/>
          <c:tx>
            <c:strRef>
              <c:f>'Base gráficos 1'!$C$2</c:f>
              <c:strCache>
                <c:ptCount val="1"/>
              </c:strCache>
            </c:strRef>
          </c:tx>
          <c:spPr>
            <a:ln w="1905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1'!$C$19:$C$199</c:f>
              <c:numCache>
                <c:formatCode>0.0</c:formatCode>
                <c:ptCount val="181"/>
                <c:pt idx="0">
                  <c:v>23.214257827540223</c:v>
                </c:pt>
                <c:pt idx="1">
                  <c:v>22.57287340079057</c:v>
                </c:pt>
                <c:pt idx="2">
                  <c:v>21.01775333011058</c:v>
                </c:pt>
                <c:pt idx="3">
                  <c:v>20.405017756871374</c:v>
                </c:pt>
                <c:pt idx="4">
                  <c:v>19.585566213036017</c:v>
                </c:pt>
                <c:pt idx="5">
                  <c:v>18.785661186306157</c:v>
                </c:pt>
                <c:pt idx="6">
                  <c:v>18.442387104270438</c:v>
                </c:pt>
                <c:pt idx="7">
                  <c:v>17.645878229400623</c:v>
                </c:pt>
                <c:pt idx="8">
                  <c:v>16.698932492226206</c:v>
                </c:pt>
                <c:pt idx="9">
                  <c:v>16.156534294621579</c:v>
                </c:pt>
                <c:pt idx="10">
                  <c:v>15.694917600053444</c:v>
                </c:pt>
                <c:pt idx="11">
                  <c:v>15.338343844092321</c:v>
                </c:pt>
                <c:pt idx="12">
                  <c:v>15.327279259120033</c:v>
                </c:pt>
                <c:pt idx="13">
                  <c:v>15.171233180741865</c:v>
                </c:pt>
                <c:pt idx="14">
                  <c:v>14.2047277011837</c:v>
                </c:pt>
                <c:pt idx="15">
                  <c:v>14.165146235544015</c:v>
                </c:pt>
                <c:pt idx="16">
                  <c:v>13.473326754138498</c:v>
                </c:pt>
                <c:pt idx="17">
                  <c:v>13.126290554044658</c:v>
                </c:pt>
                <c:pt idx="18">
                  <c:v>12.294786004141756</c:v>
                </c:pt>
                <c:pt idx="19">
                  <c:v>11.167500211905775</c:v>
                </c:pt>
                <c:pt idx="20">
                  <c:v>10.44001468610152</c:v>
                </c:pt>
                <c:pt idx="21">
                  <c:v>9.1482328450985619</c:v>
                </c:pt>
                <c:pt idx="22">
                  <c:v>8.0771603229327269</c:v>
                </c:pt>
                <c:pt idx="23">
                  <c:v>6.7645485344274334</c:v>
                </c:pt>
                <c:pt idx="24">
                  <c:v>5.3804837092024513</c:v>
                </c:pt>
                <c:pt idx="25">
                  <c:v>3.8502626047412605</c:v>
                </c:pt>
                <c:pt idx="26">
                  <c:v>2.8200315586999238</c:v>
                </c:pt>
                <c:pt idx="27">
                  <c:v>2.0225450144623522</c:v>
                </c:pt>
                <c:pt idx="28">
                  <c:v>1.336348610294209</c:v>
                </c:pt>
                <c:pt idx="29">
                  <c:v>0.16224256091280154</c:v>
                </c:pt>
                <c:pt idx="30">
                  <c:v>-0.20002631485553479</c:v>
                </c:pt>
                <c:pt idx="31">
                  <c:v>-0.82355648258108261</c:v>
                </c:pt>
                <c:pt idx="32">
                  <c:v>-0.88472493277458852</c:v>
                </c:pt>
                <c:pt idx="33">
                  <c:v>-0.30103087100995651</c:v>
                </c:pt>
                <c:pt idx="34">
                  <c:v>-0.2367642624623727</c:v>
                </c:pt>
                <c:pt idx="35">
                  <c:v>0.80779557560781257</c:v>
                </c:pt>
                <c:pt idx="36">
                  <c:v>1.4064852978419111</c:v>
                </c:pt>
                <c:pt idx="37">
                  <c:v>2.3118128147396675</c:v>
                </c:pt>
                <c:pt idx="38">
                  <c:v>2.9526078120792647</c:v>
                </c:pt>
                <c:pt idx="39">
                  <c:v>3.9336442785218111</c:v>
                </c:pt>
                <c:pt idx="40">
                  <c:v>4.8357446863036557</c:v>
                </c:pt>
                <c:pt idx="41">
                  <c:v>6.2691507530492316</c:v>
                </c:pt>
                <c:pt idx="42">
                  <c:v>7.126986628044321</c:v>
                </c:pt>
                <c:pt idx="43">
                  <c:v>8.6020547155698495</c:v>
                </c:pt>
                <c:pt idx="44">
                  <c:v>9.2511837128430159</c:v>
                </c:pt>
                <c:pt idx="45">
                  <c:v>9.8272422891534603</c:v>
                </c:pt>
                <c:pt idx="46">
                  <c:v>10.983849433468933</c:v>
                </c:pt>
                <c:pt idx="47">
                  <c:v>11.474994866011002</c:v>
                </c:pt>
                <c:pt idx="48">
                  <c:v>12.475975450034611</c:v>
                </c:pt>
                <c:pt idx="49">
                  <c:v>13.512796300290518</c:v>
                </c:pt>
                <c:pt idx="50">
                  <c:v>15.24757224739632</c:v>
                </c:pt>
                <c:pt idx="51">
                  <c:v>15.582002455314381</c:v>
                </c:pt>
                <c:pt idx="52">
                  <c:v>16.123681239131656</c:v>
                </c:pt>
                <c:pt idx="53">
                  <c:v>16.739563119408942</c:v>
                </c:pt>
                <c:pt idx="54">
                  <c:v>17.020027254733122</c:v>
                </c:pt>
                <c:pt idx="55">
                  <c:v>17.274914686564429</c:v>
                </c:pt>
                <c:pt idx="56">
                  <c:v>17.352151178709292</c:v>
                </c:pt>
                <c:pt idx="57">
                  <c:v>17.234479025918944</c:v>
                </c:pt>
                <c:pt idx="58">
                  <c:v>18.101772472356743</c:v>
                </c:pt>
                <c:pt idx="59">
                  <c:v>17.71566490830692</c:v>
                </c:pt>
                <c:pt idx="60">
                  <c:v>17.2436283594445</c:v>
                </c:pt>
                <c:pt idx="61">
                  <c:v>16.970955632180093</c:v>
                </c:pt>
                <c:pt idx="62">
                  <c:v>15.955980044480839</c:v>
                </c:pt>
                <c:pt idx="63">
                  <c:v>15.053279950196938</c:v>
                </c:pt>
                <c:pt idx="64">
                  <c:v>14.970362393794389</c:v>
                </c:pt>
                <c:pt idx="65">
                  <c:v>14.42767446945372</c:v>
                </c:pt>
                <c:pt idx="66">
                  <c:v>13.990203975613014</c:v>
                </c:pt>
                <c:pt idx="67">
                  <c:v>13.657751759824606</c:v>
                </c:pt>
                <c:pt idx="68">
                  <c:v>13.319415348940595</c:v>
                </c:pt>
                <c:pt idx="69">
                  <c:v>13.246211443462158</c:v>
                </c:pt>
                <c:pt idx="70">
                  <c:v>11.933243645897335</c:v>
                </c:pt>
                <c:pt idx="71">
                  <c:v>11.565110643533203</c:v>
                </c:pt>
                <c:pt idx="72">
                  <c:v>11.42271621760915</c:v>
                </c:pt>
                <c:pt idx="73">
                  <c:v>11.001522577444405</c:v>
                </c:pt>
                <c:pt idx="74">
                  <c:v>10.897038368448577</c:v>
                </c:pt>
                <c:pt idx="75">
                  <c:v>10.999970817742692</c:v>
                </c:pt>
                <c:pt idx="76">
                  <c:v>10.7789133143946</c:v>
                </c:pt>
                <c:pt idx="77">
                  <c:v>10.647731451508307</c:v>
                </c:pt>
                <c:pt idx="78">
                  <c:v>10.485660187884463</c:v>
                </c:pt>
                <c:pt idx="79">
                  <c:v>10.263818164196707</c:v>
                </c:pt>
                <c:pt idx="80">
                  <c:v>10.103639121283152</c:v>
                </c:pt>
                <c:pt idx="81">
                  <c:v>10.243643667531344</c:v>
                </c:pt>
                <c:pt idx="82">
                  <c:v>10.408234025971311</c:v>
                </c:pt>
                <c:pt idx="83">
                  <c:v>10.397704852451966</c:v>
                </c:pt>
                <c:pt idx="84">
                  <c:v>10.809090356488312</c:v>
                </c:pt>
                <c:pt idx="85">
                  <c:v>10.839167082191679</c:v>
                </c:pt>
                <c:pt idx="86">
                  <c:v>10.450260864939025</c:v>
                </c:pt>
                <c:pt idx="87">
                  <c:v>10.346302893740017</c:v>
                </c:pt>
                <c:pt idx="88">
                  <c:v>10.172961967836287</c:v>
                </c:pt>
                <c:pt idx="89">
                  <c:v>9.7965398163549509</c:v>
                </c:pt>
                <c:pt idx="90">
                  <c:v>9.8145472604617083</c:v>
                </c:pt>
                <c:pt idx="91">
                  <c:v>9.3955426649378353</c:v>
                </c:pt>
                <c:pt idx="92">
                  <c:v>9.4204846839571559</c:v>
                </c:pt>
                <c:pt idx="93">
                  <c:v>8.9854273997387963</c:v>
                </c:pt>
                <c:pt idx="94">
                  <c:v>8.6654794085740434</c:v>
                </c:pt>
                <c:pt idx="95">
                  <c:v>8.4139552614156656</c:v>
                </c:pt>
                <c:pt idx="96">
                  <c:v>7.6602146829355462</c:v>
                </c:pt>
                <c:pt idx="97">
                  <c:v>7.5092392543177908</c:v>
                </c:pt>
                <c:pt idx="98">
                  <c:v>7.305032885386936</c:v>
                </c:pt>
                <c:pt idx="99">
                  <c:v>6.9281126546748055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82464"/>
        <c:axId val="192384000"/>
      </c:lineChart>
      <c:lineChart>
        <c:grouping val="standard"/>
        <c:varyColors val="0"/>
        <c:ser>
          <c:idx val="2"/>
          <c:order val="0"/>
          <c:tx>
            <c:strRef>
              <c:f>'Base gráficos 2'!$C$2</c:f>
              <c:strCache>
                <c:ptCount val="1"/>
              </c:strCache>
            </c:strRef>
          </c:tx>
          <c:spPr>
            <a:ln w="19050">
              <a:solidFill>
                <a:srgbClr val="9BBB59">
                  <a:lumMod val="75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'Base original'!$A$23:$A$200</c:f>
              <c:numCache>
                <c:formatCode>mmm</c:formatCode>
                <c:ptCount val="178"/>
                <c:pt idx="0" formatCode="yy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 formatCode="yy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 formatCode="yy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 formatCode="yy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 formatCode="yy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 formatCode="yy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 formatCode="yy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 formatCode="yy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 formatCode="yy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</c:numCache>
            </c:numRef>
          </c:cat>
          <c:val>
            <c:numRef>
              <c:f>'Base gráficos 2'!$C$19:$C$200</c:f>
              <c:numCache>
                <c:formatCode>0.0</c:formatCode>
                <c:ptCount val="182"/>
                <c:pt idx="0">
                  <c:v>1.1501099065297353</c:v>
                </c:pt>
                <c:pt idx="1">
                  <c:v>0.88831004607918373</c:v>
                </c:pt>
                <c:pt idx="2">
                  <c:v>1.9031670499502837</c:v>
                </c:pt>
                <c:pt idx="3">
                  <c:v>1.2542926961639012</c:v>
                </c:pt>
                <c:pt idx="4">
                  <c:v>0.58416686947322205</c:v>
                </c:pt>
                <c:pt idx="5">
                  <c:v>0.73361315085784895</c:v>
                </c:pt>
                <c:pt idx="6">
                  <c:v>1.2323705840997974</c:v>
                </c:pt>
                <c:pt idx="7">
                  <c:v>1.7312812463587761</c:v>
                </c:pt>
                <c:pt idx="8">
                  <c:v>0.98474492981894457</c:v>
                </c:pt>
                <c:pt idx="9">
                  <c:v>1.3075916174739319</c:v>
                </c:pt>
                <c:pt idx="10">
                  <c:v>1.4769093542442988</c:v>
                </c:pt>
                <c:pt idx="11">
                  <c:v>1.11659282520678</c:v>
                </c:pt>
                <c:pt idx="12">
                  <c:v>1.1404064206922016</c:v>
                </c:pt>
                <c:pt idx="13">
                  <c:v>0.75180092839231349</c:v>
                </c:pt>
                <c:pt idx="14">
                  <c:v>1.0480058554569922</c:v>
                </c:pt>
                <c:pt idx="15">
                  <c:v>1.2191996366391464</c:v>
                </c:pt>
                <c:pt idx="16">
                  <c:v>-2.5354411370855701E-2</c:v>
                </c:pt>
                <c:pt idx="17">
                  <c:v>0.42553889825978786</c:v>
                </c:pt>
                <c:pt idx="18">
                  <c:v>0.48828911262326358</c:v>
                </c:pt>
                <c:pt idx="19">
                  <c:v>0.71003856844180291</c:v>
                </c:pt>
                <c:pt idx="20">
                  <c:v>0.32389584961617857</c:v>
                </c:pt>
                <c:pt idx="21">
                  <c:v>0.12262883401945146</c:v>
                </c:pt>
                <c:pt idx="22">
                  <c:v>0.48111559368115309</c:v>
                </c:pt>
                <c:pt idx="23">
                  <c:v>-0.11148192582548688</c:v>
                </c:pt>
                <c:pt idx="24">
                  <c:v>-0.17074864770299314</c:v>
                </c:pt>
                <c:pt idx="25">
                  <c:v>-0.71120746430531767</c:v>
                </c:pt>
                <c:pt idx="26">
                  <c:v>4.5574179678936844E-2</c:v>
                </c:pt>
                <c:pt idx="27">
                  <c:v>0.43412936866677398</c:v>
                </c:pt>
                <c:pt idx="28">
                  <c:v>-0.69777678920094388</c:v>
                </c:pt>
                <c:pt idx="29">
                  <c:v>-0.73801430204625262</c:v>
                </c:pt>
                <c:pt idx="30">
                  <c:v>0.12484098492609519</c:v>
                </c:pt>
                <c:pt idx="31">
                  <c:v>8.0822498321992953E-2</c:v>
                </c:pt>
                <c:pt idx="32">
                  <c:v>0.26201969224604227</c:v>
                </c:pt>
                <c:pt idx="33">
                  <c:v>0.7122552448733046</c:v>
                </c:pt>
                <c:pt idx="34">
                  <c:v>0.54588637896306125</c:v>
                </c:pt>
                <c:pt idx="35">
                  <c:v>0.93438966698384718</c:v>
                </c:pt>
                <c:pt idx="36">
                  <c:v>0.42212957586768596</c:v>
                </c:pt>
                <c:pt idx="37">
                  <c:v>0.17521390941750781</c:v>
                </c:pt>
                <c:pt idx="38">
                  <c:v>0.67217536752409046</c:v>
                </c:pt>
                <c:pt idx="39">
                  <c:v>1.3911672279303104</c:v>
                </c:pt>
                <c:pt idx="40">
                  <c:v>0.16412482768114955</c:v>
                </c:pt>
                <c:pt idx="41">
                  <c:v>0.6191824529575598</c:v>
                </c:pt>
                <c:pt idx="42">
                  <c:v>0.93307818232915452</c:v>
                </c:pt>
                <c:pt idx="43">
                  <c:v>1.4588695440505859</c:v>
                </c:pt>
                <c:pt idx="44">
                  <c:v>0.86129918541828943</c:v>
                </c:pt>
                <c:pt idx="45">
                  <c:v>1.2432898424101779</c:v>
                </c:pt>
                <c:pt idx="46">
                  <c:v>1.6047501735329917</c:v>
                </c:pt>
                <c:pt idx="47">
                  <c:v>1.381062446171228</c:v>
                </c:pt>
                <c:pt idx="48">
                  <c:v>1.3238618615033033</c:v>
                </c:pt>
                <c:pt idx="49">
                  <c:v>1.0986444468683345</c:v>
                </c:pt>
                <c:pt idx="50">
                  <c:v>2.2107126431664739</c:v>
                </c:pt>
                <c:pt idx="51">
                  <c:v>1.6853883423178786</c:v>
                </c:pt>
                <c:pt idx="52">
                  <c:v>0.63354723053110718</c:v>
                </c:pt>
                <c:pt idx="53">
                  <c:v>1.1528335620149477</c:v>
                </c:pt>
                <c:pt idx="54">
                  <c:v>1.1755675984413045</c:v>
                </c:pt>
                <c:pt idx="55">
                  <c:v>1.6798624057108924</c:v>
                </c:pt>
                <c:pt idx="56">
                  <c:v>0.92772577769571285</c:v>
                </c:pt>
                <c:pt idx="57">
                  <c:v>1.1417704773906792</c:v>
                </c:pt>
                <c:pt idx="58">
                  <c:v>2.3564158497456162</c:v>
                </c:pt>
                <c:pt idx="59">
                  <c:v>1.0496195368699546</c:v>
                </c:pt>
                <c:pt idx="60">
                  <c:v>0.91755598787324288</c:v>
                </c:pt>
                <c:pt idx="61">
                  <c:v>0.86352000138845142</c:v>
                </c:pt>
                <c:pt idx="62">
                  <c:v>1.3238140316823177</c:v>
                </c:pt>
                <c:pt idx="63">
                  <c:v>0.89378268637246094</c:v>
                </c:pt>
                <c:pt idx="64">
                  <c:v>0.56102180724819561</c:v>
                </c:pt>
                <c:pt idx="65">
                  <c:v>0.67536771652230243</c:v>
                </c:pt>
                <c:pt idx="66">
                  <c:v>0.78876147197652813</c:v>
                </c:pt>
                <c:pt idx="67">
                  <c:v>1.3833132779887336</c:v>
                </c:pt>
                <c:pt idx="68">
                  <c:v>0.62728410988526662</c:v>
                </c:pt>
                <c:pt idx="69">
                  <c:v>1.0764332835554455</c:v>
                </c:pt>
                <c:pt idx="70">
                  <c:v>1.1697034982073689</c:v>
                </c:pt>
                <c:pt idx="71">
                  <c:v>0.71728127331043368</c:v>
                </c:pt>
                <c:pt idx="72">
                  <c:v>0.78875140579862091</c:v>
                </c:pt>
                <c:pt idx="73">
                  <c:v>0.48224161766779616</c:v>
                </c:pt>
                <c:pt idx="74">
                  <c:v>1.2284393168521319</c:v>
                </c:pt>
                <c:pt idx="75">
                  <c:v>0.98743031054029018</c:v>
                </c:pt>
                <c:pt idx="76">
                  <c:v>0.36075357067953462</c:v>
                </c:pt>
                <c:pt idx="77">
                  <c:v>0.55615024192643148</c:v>
                </c:pt>
                <c:pt idx="78">
                  <c:v>0.64113113453936421</c:v>
                </c:pt>
                <c:pt idx="79">
                  <c:v>1.1797476809011727</c:v>
                </c:pt>
                <c:pt idx="80">
                  <c:v>0.48110395461702637</c:v>
                </c:pt>
                <c:pt idx="81">
                  <c:v>1.2049591006054925</c:v>
                </c:pt>
                <c:pt idx="82">
                  <c:v>1.320746743949968</c:v>
                </c:pt>
                <c:pt idx="83">
                  <c:v>0.70767628560022899</c:v>
                </c:pt>
                <c:pt idx="84">
                  <c:v>1.1643301495205378</c:v>
                </c:pt>
                <c:pt idx="85">
                  <c:v>0.5095153441235567</c:v>
                </c:pt>
                <c:pt idx="86">
                  <c:v>0.8732546790614748</c:v>
                </c:pt>
                <c:pt idx="87">
                  <c:v>0.89237894271667528</c:v>
                </c:pt>
                <c:pt idx="88">
                  <c:v>0.20309875586357862</c:v>
                </c:pt>
                <c:pt idx="89">
                  <c:v>0.21258534412696406</c:v>
                </c:pt>
                <c:pt idx="90">
                  <c:v>0.6576370239487801</c:v>
                </c:pt>
                <c:pt idx="91">
                  <c:v>0.79368972856363484</c:v>
                </c:pt>
                <c:pt idx="92">
                  <c:v>0.50401349503216863</c:v>
                </c:pt>
                <c:pt idx="93">
                  <c:v>0.80256685400823358</c:v>
                </c:pt>
                <c:pt idx="94">
                  <c:v>1.0232999186497551</c:v>
                </c:pt>
                <c:pt idx="95">
                  <c:v>0.47457178426361679</c:v>
                </c:pt>
                <c:pt idx="96">
                  <c:v>0.4609920917530701</c:v>
                </c:pt>
                <c:pt idx="97">
                  <c:v>0.36856757429110587</c:v>
                </c:pt>
                <c:pt idx="98">
                  <c:v>0.68165290415240065</c:v>
                </c:pt>
                <c:pt idx="99">
                  <c:v>0.53798383443874798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95520"/>
        <c:axId val="192393984"/>
      </c:lineChart>
      <c:dateAx>
        <c:axId val="192382464"/>
        <c:scaling>
          <c:orientation val="minMax"/>
          <c:max val="42095"/>
          <c:min val="41365"/>
        </c:scaling>
        <c:delete val="0"/>
        <c:axPos val="b"/>
        <c:numFmt formatCode="mmm\.yy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384000"/>
        <c:crosses val="autoZero"/>
        <c:auto val="0"/>
        <c:lblOffset val="100"/>
        <c:baseTimeUnit val="months"/>
        <c:majorUnit val="4"/>
        <c:majorTimeUnit val="months"/>
      </c:dateAx>
      <c:valAx>
        <c:axId val="192384000"/>
        <c:scaling>
          <c:orientation val="minMax"/>
          <c:max val="20"/>
          <c:min val="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92382464"/>
        <c:crosses val="autoZero"/>
        <c:crossBetween val="midCat"/>
        <c:majorUnit val="4"/>
      </c:valAx>
      <c:valAx>
        <c:axId val="192393984"/>
        <c:scaling>
          <c:orientation val="minMax"/>
          <c:max val="2.4"/>
          <c:min val="-0.8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s-CL"/>
          </a:p>
        </c:txPr>
        <c:crossAx val="192395520"/>
        <c:crosses val="max"/>
        <c:crossBetween val="between"/>
        <c:majorUnit val="0.8"/>
        <c:minorUnit val="4.0000000000000022E-2"/>
      </c:valAx>
      <c:dateAx>
        <c:axId val="192395520"/>
        <c:scaling>
          <c:orientation val="minMax"/>
        </c:scaling>
        <c:delete val="1"/>
        <c:axPos val="b"/>
        <c:numFmt formatCode="yy" sourceLinked="1"/>
        <c:majorTickMark val="out"/>
        <c:minorTickMark val="none"/>
        <c:tickLblPos val="none"/>
        <c:crossAx val="192393984"/>
        <c:crosses val="autoZero"/>
        <c:auto val="1"/>
        <c:lblOffset val="100"/>
        <c:baseTimeUnit val="months"/>
        <c:majorUnit val="1"/>
        <c:minorUnit val="1"/>
      </c:date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image" Target="../media/image7.emf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image" Target="../media/image6.emf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9525</xdr:colOff>
      <xdr:row>35</xdr:row>
      <xdr:rowOff>180975</xdr:rowOff>
    </xdr:to>
    <xdr:graphicFrame macro="">
      <xdr:nvGraphicFramePr>
        <xdr:cNvPr id="8396141" name="Tasa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</xdr:row>
      <xdr:rowOff>0</xdr:rowOff>
    </xdr:from>
    <xdr:to>
      <xdr:col>10</xdr:col>
      <xdr:colOff>9525</xdr:colOff>
      <xdr:row>35</xdr:row>
      <xdr:rowOff>180975</xdr:rowOff>
    </xdr:to>
    <xdr:graphicFrame macro="">
      <xdr:nvGraphicFramePr>
        <xdr:cNvPr id="8396142" name="Tasa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15</xdr:col>
      <xdr:colOff>9525</xdr:colOff>
      <xdr:row>35</xdr:row>
      <xdr:rowOff>180975</xdr:rowOff>
    </xdr:to>
    <xdr:graphicFrame macro="">
      <xdr:nvGraphicFramePr>
        <xdr:cNvPr id="8396143" name="Tasa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20</xdr:col>
      <xdr:colOff>9525</xdr:colOff>
      <xdr:row>35</xdr:row>
      <xdr:rowOff>180975</xdr:rowOff>
    </xdr:to>
    <xdr:graphicFrame macro="">
      <xdr:nvGraphicFramePr>
        <xdr:cNvPr id="8396144" name="Tasa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5</xdr:col>
      <xdr:colOff>9525</xdr:colOff>
      <xdr:row>52</xdr:row>
      <xdr:rowOff>180975</xdr:rowOff>
    </xdr:to>
    <xdr:graphicFrame macro="">
      <xdr:nvGraphicFramePr>
        <xdr:cNvPr id="8396145" name="Tasa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10</xdr:col>
      <xdr:colOff>9525</xdr:colOff>
      <xdr:row>52</xdr:row>
      <xdr:rowOff>180975</xdr:rowOff>
    </xdr:to>
    <xdr:graphicFrame macro="">
      <xdr:nvGraphicFramePr>
        <xdr:cNvPr id="8396146" name="Tasa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15</xdr:col>
      <xdr:colOff>9525</xdr:colOff>
      <xdr:row>52</xdr:row>
      <xdr:rowOff>180975</xdr:rowOff>
    </xdr:to>
    <xdr:graphicFrame macro="">
      <xdr:nvGraphicFramePr>
        <xdr:cNvPr id="8396147" name="Tasa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20</xdr:col>
      <xdr:colOff>9525</xdr:colOff>
      <xdr:row>52</xdr:row>
      <xdr:rowOff>180975</xdr:rowOff>
    </xdr:to>
    <xdr:graphicFrame macro="">
      <xdr:nvGraphicFramePr>
        <xdr:cNvPr id="8396148" name="Tasa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57</xdr:row>
      <xdr:rowOff>0</xdr:rowOff>
    </xdr:from>
    <xdr:to>
      <xdr:col>5</xdr:col>
      <xdr:colOff>9525</xdr:colOff>
      <xdr:row>69</xdr:row>
      <xdr:rowOff>180975</xdr:rowOff>
    </xdr:to>
    <xdr:graphicFrame macro="">
      <xdr:nvGraphicFramePr>
        <xdr:cNvPr id="8396149" name="Colocacion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57</xdr:row>
      <xdr:rowOff>0</xdr:rowOff>
    </xdr:from>
    <xdr:to>
      <xdr:col>10</xdr:col>
      <xdr:colOff>9525</xdr:colOff>
      <xdr:row>69</xdr:row>
      <xdr:rowOff>180975</xdr:rowOff>
    </xdr:to>
    <xdr:graphicFrame macro="">
      <xdr:nvGraphicFramePr>
        <xdr:cNvPr id="8396150" name="Colocacion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57</xdr:row>
      <xdr:rowOff>0</xdr:rowOff>
    </xdr:from>
    <xdr:to>
      <xdr:col>15</xdr:col>
      <xdr:colOff>9525</xdr:colOff>
      <xdr:row>69</xdr:row>
      <xdr:rowOff>180975</xdr:rowOff>
    </xdr:to>
    <xdr:graphicFrame macro="">
      <xdr:nvGraphicFramePr>
        <xdr:cNvPr id="8396151" name="Colocacion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57</xdr:row>
      <xdr:rowOff>0</xdr:rowOff>
    </xdr:from>
    <xdr:to>
      <xdr:col>20</xdr:col>
      <xdr:colOff>9525</xdr:colOff>
      <xdr:row>69</xdr:row>
      <xdr:rowOff>180975</xdr:rowOff>
    </xdr:to>
    <xdr:graphicFrame macro="">
      <xdr:nvGraphicFramePr>
        <xdr:cNvPr id="8396152" name="Colocacion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150000</xdr:colOff>
      <xdr:row>89</xdr:row>
      <xdr:rowOff>55929</xdr:rowOff>
    </xdr:to>
    <xdr:graphicFrame macro="">
      <xdr:nvGraphicFramePr>
        <xdr:cNvPr id="8396164" name="Agregado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0</xdr:colOff>
      <xdr:row>76</xdr:row>
      <xdr:rowOff>0</xdr:rowOff>
    </xdr:from>
    <xdr:to>
      <xdr:col>18</xdr:col>
      <xdr:colOff>150000</xdr:colOff>
      <xdr:row>89</xdr:row>
      <xdr:rowOff>55929</xdr:rowOff>
    </xdr:to>
    <xdr:graphicFrame macro="">
      <xdr:nvGraphicFramePr>
        <xdr:cNvPr id="31" name="Agregados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76</xdr:row>
      <xdr:rowOff>0</xdr:rowOff>
    </xdr:from>
    <xdr:to>
      <xdr:col>12</xdr:col>
      <xdr:colOff>150000</xdr:colOff>
      <xdr:row>89</xdr:row>
      <xdr:rowOff>55929</xdr:rowOff>
    </xdr:to>
    <xdr:graphicFrame macro="">
      <xdr:nvGraphicFramePr>
        <xdr:cNvPr id="32" name="Agregados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9525</xdr:colOff>
      <xdr:row>15</xdr:row>
      <xdr:rowOff>180975</xdr:rowOff>
    </xdr:to>
    <xdr:graphicFrame macro="">
      <xdr:nvGraphicFramePr>
        <xdr:cNvPr id="37" name="Colocacion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11</xdr:col>
      <xdr:colOff>0</xdr:colOff>
      <xdr:row>3</xdr:row>
      <xdr:rowOff>0</xdr:rowOff>
    </xdr:from>
    <xdr:to>
      <xdr:col>15</xdr:col>
      <xdr:colOff>9525</xdr:colOff>
      <xdr:row>15</xdr:row>
      <xdr:rowOff>180975</xdr:rowOff>
    </xdr:to>
    <xdr:graphicFrame macro="">
      <xdr:nvGraphicFramePr>
        <xdr:cNvPr id="39" name="Agregado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5</xdr:col>
      <xdr:colOff>9525</xdr:colOff>
      <xdr:row>15</xdr:row>
      <xdr:rowOff>180975</xdr:rowOff>
    </xdr:to>
    <xdr:graphicFrame macro="">
      <xdr:nvGraphicFramePr>
        <xdr:cNvPr id="40" name="Tasa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134471</xdr:colOff>
      <xdr:row>93</xdr:row>
      <xdr:rowOff>56028</xdr:rowOff>
    </xdr:from>
    <xdr:to>
      <xdr:col>13</xdr:col>
      <xdr:colOff>694765</xdr:colOff>
      <xdr:row>108</xdr:row>
      <xdr:rowOff>100853</xdr:rowOff>
    </xdr:to>
    <xdr:sp macro="" textlink="">
      <xdr:nvSpPr>
        <xdr:cNvPr id="22" name="21 CuadroTexto"/>
        <xdr:cNvSpPr txBox="1"/>
      </xdr:nvSpPr>
      <xdr:spPr>
        <a:xfrm>
          <a:off x="896471" y="18254381"/>
          <a:ext cx="9704294" cy="2902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(1)</a:t>
          </a:r>
          <a:r>
            <a:rPr lang="es-C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Corresponden a tasas de interés efectivas promedio ponderadas de las operaciones realizadas en el mes por bancos comerciales en la Región Metropolitana.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Las tasas de interés nominales ($) se expresan en base 360 días, usando la conversión de interés simple.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El detalle con la participación por plazos y moneda de cada tipo de tasa de interés se encuentra disponible en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series de indicadores (Excel), hoja resumen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Gráficos discontinuos implica que no se registraron operaciones para ese mes.</a:t>
          </a:r>
        </a:p>
        <a:p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(2)          Corresponden a los saldos en pesos chilenos del último día hábil de cada mes, obtenidos de los balances individuales de cada banco comercial. Esto es, no 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considera las operaciones de las filiales y sucursales en el exterior.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Los dos últimos períodos corresponden a cifras provisionales.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Más información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“Estadísticas de colocaciones”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de E. Arraño y B. Velásquez, correspondiente a la Serie de Estudios Económicos Estadísticos, N° 92, Banco Central de Chile, julio 2012.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(3)           Corresponden a los promedios diarios mensuales. Se construyen a partir de información de los bancos comerciales, de la Superintendencia de Bancos e </a:t>
          </a:r>
        </a:p>
        <a:p>
          <a:pPr lvl="0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Instituciones Financieras,  de la Superintendencia de Pensiones, de la</a:t>
          </a:r>
          <a:r>
            <a:rPr lang="es-C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S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uperintendencia de Valores y Seguros; y de la Tesorería General de la República,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Los tres últimos períodos corresponden a cifras provisionales </a:t>
          </a:r>
        </a:p>
        <a:p>
          <a:pPr lvl="1"/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Más información en </a:t>
          </a:r>
          <a:r>
            <a:rPr lang="es-CL" sz="110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“Agregados Monetarios: Nuevas Definiciones”</a:t>
          </a:r>
          <a:r>
            <a:rPr lang="es-CL" sz="1100">
              <a:solidFill>
                <a:schemeClr val="dk1"/>
              </a:solidFill>
              <a:latin typeface="+mn-lt"/>
              <a:ea typeface="+mn-ea"/>
              <a:cs typeface="+mn-cs"/>
            </a:rPr>
            <a:t>, de E. Arraño, correspondiente a la Serie de Estudios Económicos Estadísticos, N°53, Banco Central de Chile, mayo 2006.</a:t>
          </a:r>
          <a:endParaRPr lang="es-CL" sz="1100"/>
        </a:p>
      </xdr:txBody>
    </xdr:sp>
    <xdr:clientData/>
  </xdr:twoCellAnchor>
  <xdr:twoCellAnchor editAs="oneCell">
    <xdr:from>
      <xdr:col>9</xdr:col>
      <xdr:colOff>133349</xdr:colOff>
      <xdr:row>70</xdr:row>
      <xdr:rowOff>76199</xdr:rowOff>
    </xdr:from>
    <xdr:to>
      <xdr:col>12</xdr:col>
      <xdr:colOff>646338</xdr:colOff>
      <xdr:row>71</xdr:row>
      <xdr:rowOff>47624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6991349" y="13754099"/>
          <a:ext cx="2798989" cy="1619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619125</xdr:colOff>
      <xdr:row>53</xdr:row>
      <xdr:rowOff>133350</xdr:rowOff>
    </xdr:from>
    <xdr:to>
      <xdr:col>12</xdr:col>
      <xdr:colOff>28575</xdr:colOff>
      <xdr:row>54</xdr:row>
      <xdr:rowOff>76200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7477125" y="10506075"/>
          <a:ext cx="1695450" cy="1333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2</xdr:row>
      <xdr:rowOff>95250</xdr:rowOff>
    </xdr:from>
    <xdr:to>
      <xdr:col>0</xdr:col>
      <xdr:colOff>709083</xdr:colOff>
      <xdr:row>3</xdr:row>
      <xdr:rowOff>158751</xdr:rowOff>
    </xdr:to>
    <xdr:sp macro="[0]!Fechas" textlink="">
      <xdr:nvSpPr>
        <xdr:cNvPr id="23" name="22 Rectángulo"/>
        <xdr:cNvSpPr/>
      </xdr:nvSpPr>
      <xdr:spPr>
        <a:xfrm>
          <a:off x="95250" y="476250"/>
          <a:ext cx="613833" cy="26458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L" sz="1100"/>
            <a:t>Fechas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4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0.58878</cdr:x>
      <cdr:y>0</cdr:y>
    </cdr:from>
    <cdr:to>
      <cdr:x>0.91588</cdr:x>
      <cdr:y>0.05344</cdr:y>
    </cdr:to>
    <cdr:pic>
      <cdr:nvPicPr>
        <cdr:cNvPr id="2" name="Picture 1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0224" y="0"/>
          <a:ext cx="1000116" cy="13336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0.09969</cdr:x>
      <cdr:y>0</cdr:y>
    </cdr:from>
    <cdr:to>
      <cdr:x>0.53271</cdr:x>
      <cdr:y>0.10425</cdr:y>
    </cdr:to>
    <cdr:pic>
      <cdr:nvPicPr>
        <cdr:cNvPr id="6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323975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0.42991</cdr:x>
      <cdr:y>0.04962</cdr:y>
    </cdr:to>
    <cdr:pic>
      <cdr:nvPicPr>
        <cdr:cNvPr id="3" name="Picture 1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b="51852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0096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0.09969</cdr:x>
      <cdr:y>0</cdr:y>
    </cdr:from>
    <cdr:to>
      <cdr:x>0.51091</cdr:x>
      <cdr:y>0.15267</cdr:y>
    </cdr:to>
    <cdr:pic>
      <cdr:nvPicPr>
        <cdr:cNvPr id="4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04800" y="0"/>
          <a:ext cx="1257315" cy="38099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0.66978</cdr:x>
      <cdr:y>0</cdr:y>
    </cdr:from>
    <cdr:to>
      <cdr:x>0.91277</cdr:x>
      <cdr:y>0.04962</cdr:y>
    </cdr:to>
    <cdr:pic>
      <cdr:nvPicPr>
        <cdr:cNvPr id="5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b="67500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047875" y="0"/>
          <a:ext cx="742950" cy="123825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famepop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or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/>
  </sheetViews>
  <sheetFormatPr baseColWidth="10" defaultRowHeight="15" x14ac:dyDescent="0.25"/>
  <sheetData>
    <row r="1" spans="1:14" x14ac:dyDescent="0.25">
      <c r="A1">
        <v>54</v>
      </c>
      <c r="B1" t="s">
        <v>153</v>
      </c>
    </row>
    <row r="2" spans="1:14" x14ac:dyDescent="0.25">
      <c r="A2" s="38" t="s">
        <v>153</v>
      </c>
      <c r="B2" t="s">
        <v>217</v>
      </c>
      <c r="C2" t="s">
        <v>234</v>
      </c>
      <c r="D2">
        <v>25877.188999999998</v>
      </c>
      <c r="E2" s="62">
        <v>42130.838784722226</v>
      </c>
      <c r="F2" t="b">
        <v>1</v>
      </c>
      <c r="G2" s="38" t="s">
        <v>0</v>
      </c>
      <c r="H2" s="38" t="s">
        <v>232</v>
      </c>
      <c r="I2" s="38" t="s">
        <v>235</v>
      </c>
      <c r="J2">
        <v>0</v>
      </c>
      <c r="K2" s="38" t="s">
        <v>233</v>
      </c>
      <c r="L2" t="b">
        <v>0</v>
      </c>
      <c r="M2" t="b">
        <v>0</v>
      </c>
      <c r="N2" t="b">
        <v>0</v>
      </c>
    </row>
    <row r="3" spans="1:14" x14ac:dyDescent="0.25">
      <c r="A3" s="38" t="s">
        <v>153</v>
      </c>
      <c r="B3" t="s">
        <v>204</v>
      </c>
      <c r="C3" t="s">
        <v>234</v>
      </c>
      <c r="D3">
        <v>5571.0029999999997</v>
      </c>
      <c r="E3" s="62">
        <v>42130.838784722226</v>
      </c>
      <c r="F3" t="b">
        <v>1</v>
      </c>
      <c r="G3" s="38" t="s">
        <v>1</v>
      </c>
      <c r="H3" s="38" t="s">
        <v>232</v>
      </c>
      <c r="I3" s="38" t="s">
        <v>235</v>
      </c>
      <c r="J3">
        <v>0</v>
      </c>
      <c r="K3" s="38" t="s">
        <v>233</v>
      </c>
      <c r="L3" t="b">
        <v>0</v>
      </c>
      <c r="M3" t="b">
        <v>0</v>
      </c>
      <c r="N3" t="b">
        <v>0</v>
      </c>
    </row>
    <row r="4" spans="1:14" x14ac:dyDescent="0.25">
      <c r="A4" s="38" t="s">
        <v>153</v>
      </c>
      <c r="B4" t="s">
        <v>203</v>
      </c>
      <c r="C4" t="s">
        <v>234</v>
      </c>
      <c r="D4">
        <v>9317.4879999999994</v>
      </c>
      <c r="E4" s="62">
        <v>42130.838784722226</v>
      </c>
      <c r="F4" t="b">
        <v>1</v>
      </c>
      <c r="G4" s="38" t="s">
        <v>2</v>
      </c>
      <c r="H4" s="38" t="s">
        <v>232</v>
      </c>
      <c r="I4" s="38" t="s">
        <v>235</v>
      </c>
      <c r="J4">
        <v>0</v>
      </c>
      <c r="K4" s="38" t="s">
        <v>233</v>
      </c>
      <c r="L4" t="b">
        <v>0</v>
      </c>
      <c r="M4" t="b">
        <v>0</v>
      </c>
      <c r="N4" t="b">
        <v>0</v>
      </c>
    </row>
    <row r="5" spans="1:14" x14ac:dyDescent="0.25">
      <c r="A5" s="38" t="s">
        <v>153</v>
      </c>
      <c r="B5" t="s">
        <v>216</v>
      </c>
      <c r="C5" t="s">
        <v>234</v>
      </c>
      <c r="D5">
        <v>3905.4259999999999</v>
      </c>
      <c r="E5" s="62">
        <v>42130.838784722226</v>
      </c>
      <c r="F5" t="b">
        <v>1</v>
      </c>
      <c r="G5" s="38" t="s">
        <v>3</v>
      </c>
      <c r="H5" s="38" t="s">
        <v>232</v>
      </c>
      <c r="I5" s="38" t="s">
        <v>235</v>
      </c>
      <c r="J5">
        <v>0</v>
      </c>
      <c r="K5" s="38" t="s">
        <v>233</v>
      </c>
      <c r="L5" t="b">
        <v>0</v>
      </c>
      <c r="M5" t="b">
        <v>0</v>
      </c>
      <c r="N5" t="b">
        <v>0</v>
      </c>
    </row>
    <row r="6" spans="1:14" x14ac:dyDescent="0.25">
      <c r="A6" s="38" t="s">
        <v>153</v>
      </c>
      <c r="B6" t="s">
        <v>182</v>
      </c>
      <c r="C6" t="s">
        <v>234</v>
      </c>
      <c r="D6">
        <v>44671.106</v>
      </c>
      <c r="E6" s="62">
        <v>42130.838784722226</v>
      </c>
      <c r="F6" t="b">
        <v>1</v>
      </c>
      <c r="G6" s="38" t="s">
        <v>4</v>
      </c>
      <c r="H6" s="38" t="s">
        <v>232</v>
      </c>
      <c r="I6" s="38" t="s">
        <v>235</v>
      </c>
      <c r="J6">
        <v>0</v>
      </c>
      <c r="K6" s="38" t="s">
        <v>233</v>
      </c>
      <c r="L6" t="b">
        <v>0</v>
      </c>
      <c r="M6" t="b">
        <v>0</v>
      </c>
      <c r="N6" t="b">
        <v>0</v>
      </c>
    </row>
    <row r="7" spans="1:14" x14ac:dyDescent="0.25">
      <c r="A7" s="38" t="s">
        <v>153</v>
      </c>
      <c r="B7" t="s">
        <v>215</v>
      </c>
      <c r="C7" t="s">
        <v>234</v>
      </c>
      <c r="D7">
        <v>26.840105511345499</v>
      </c>
      <c r="E7" s="62">
        <v>42130.838784722226</v>
      </c>
      <c r="F7" t="b">
        <v>1</v>
      </c>
      <c r="G7" s="38" t="s">
        <v>5</v>
      </c>
      <c r="H7" s="38" t="s">
        <v>232</v>
      </c>
      <c r="I7" s="38" t="s">
        <v>235</v>
      </c>
      <c r="J7">
        <v>0</v>
      </c>
      <c r="K7" s="38" t="s">
        <v>233</v>
      </c>
      <c r="L7" t="b">
        <v>0</v>
      </c>
      <c r="M7" t="b">
        <v>0</v>
      </c>
      <c r="N7" t="b">
        <v>0</v>
      </c>
    </row>
    <row r="8" spans="1:14" x14ac:dyDescent="0.25">
      <c r="A8" s="38" t="s">
        <v>153</v>
      </c>
      <c r="B8" t="s">
        <v>181</v>
      </c>
      <c r="C8" t="s">
        <v>234</v>
      </c>
      <c r="D8">
        <v>27.02</v>
      </c>
      <c r="E8" s="62">
        <v>42130.838784722226</v>
      </c>
      <c r="F8" t="b">
        <v>1</v>
      </c>
      <c r="G8" s="38" t="s">
        <v>6</v>
      </c>
      <c r="H8" s="38" t="s">
        <v>232</v>
      </c>
      <c r="I8" s="38" t="s">
        <v>235</v>
      </c>
      <c r="J8">
        <v>0</v>
      </c>
      <c r="K8" s="38" t="s">
        <v>233</v>
      </c>
      <c r="L8" t="b">
        <v>0</v>
      </c>
      <c r="M8" t="b">
        <v>0</v>
      </c>
      <c r="N8" t="b">
        <v>0</v>
      </c>
    </row>
    <row r="9" spans="1:14" x14ac:dyDescent="0.25">
      <c r="A9" s="38" t="s">
        <v>153</v>
      </c>
      <c r="B9" t="s">
        <v>192</v>
      </c>
      <c r="C9" t="s">
        <v>234</v>
      </c>
      <c r="D9">
        <v>31.99</v>
      </c>
      <c r="E9" s="62">
        <v>42130.838784722226</v>
      </c>
      <c r="F9" t="b">
        <v>1</v>
      </c>
      <c r="G9" s="38" t="s">
        <v>7</v>
      </c>
      <c r="H9" s="38" t="s">
        <v>232</v>
      </c>
      <c r="I9" s="38" t="s">
        <v>235</v>
      </c>
      <c r="J9">
        <v>0</v>
      </c>
      <c r="K9" s="38" t="s">
        <v>233</v>
      </c>
      <c r="L9" t="b">
        <v>0</v>
      </c>
      <c r="M9" t="b">
        <v>0</v>
      </c>
      <c r="N9" t="b">
        <v>0</v>
      </c>
    </row>
    <row r="10" spans="1:14" x14ac:dyDescent="0.25">
      <c r="A10" s="38" t="s">
        <v>153</v>
      </c>
      <c r="B10" t="s">
        <v>202</v>
      </c>
      <c r="C10" t="s">
        <v>234</v>
      </c>
      <c r="D10">
        <v>24.95</v>
      </c>
      <c r="E10" s="62">
        <v>42130.838784722226</v>
      </c>
      <c r="F10" t="b">
        <v>1</v>
      </c>
      <c r="G10" s="38" t="s">
        <v>8</v>
      </c>
      <c r="H10" s="38" t="s">
        <v>232</v>
      </c>
      <c r="I10" s="38" t="s">
        <v>235</v>
      </c>
      <c r="J10">
        <v>0</v>
      </c>
      <c r="K10" s="38" t="s">
        <v>233</v>
      </c>
      <c r="L10" t="b">
        <v>0</v>
      </c>
      <c r="M10" t="b">
        <v>0</v>
      </c>
      <c r="N10" t="b">
        <v>0</v>
      </c>
    </row>
    <row r="11" spans="1:14" x14ac:dyDescent="0.25">
      <c r="A11" s="38" t="s">
        <v>153</v>
      </c>
      <c r="B11" t="s">
        <v>214</v>
      </c>
      <c r="C11" t="s">
        <v>234</v>
      </c>
      <c r="D11">
        <v>22.13</v>
      </c>
      <c r="E11" s="62">
        <v>42130.838784722226</v>
      </c>
      <c r="F11" t="b">
        <v>1</v>
      </c>
      <c r="G11" s="38" t="s">
        <v>9</v>
      </c>
      <c r="H11" s="38" t="s">
        <v>232</v>
      </c>
      <c r="I11" s="38" t="s">
        <v>235</v>
      </c>
      <c r="J11">
        <v>0</v>
      </c>
      <c r="K11" s="38" t="s">
        <v>233</v>
      </c>
      <c r="L11" t="b">
        <v>0</v>
      </c>
      <c r="M11" t="b">
        <v>0</v>
      </c>
      <c r="N11" t="b">
        <v>0</v>
      </c>
    </row>
    <row r="12" spans="1:14" x14ac:dyDescent="0.25">
      <c r="A12" s="38" t="s">
        <v>153</v>
      </c>
      <c r="B12" t="s">
        <v>180</v>
      </c>
      <c r="C12" t="s">
        <v>234</v>
      </c>
      <c r="D12">
        <v>10.2731725726366</v>
      </c>
      <c r="E12" s="62">
        <v>42130.838784722226</v>
      </c>
      <c r="F12" t="b">
        <v>1</v>
      </c>
      <c r="G12" s="38" t="s">
        <v>10</v>
      </c>
      <c r="H12" s="38" t="s">
        <v>232</v>
      </c>
      <c r="I12" s="38" t="s">
        <v>235</v>
      </c>
      <c r="J12">
        <v>0</v>
      </c>
      <c r="K12" s="38" t="s">
        <v>233</v>
      </c>
      <c r="L12" t="b">
        <v>0</v>
      </c>
      <c r="M12" t="b">
        <v>0</v>
      </c>
      <c r="N12" t="b">
        <v>0</v>
      </c>
    </row>
    <row r="13" spans="1:14" x14ac:dyDescent="0.25">
      <c r="A13" s="38" t="s">
        <v>153</v>
      </c>
      <c r="B13" t="s">
        <v>191</v>
      </c>
      <c r="C13" t="s">
        <v>234</v>
      </c>
      <c r="D13">
        <v>9.25</v>
      </c>
      <c r="E13" s="62">
        <v>42130.838784722226</v>
      </c>
      <c r="F13" t="b">
        <v>1</v>
      </c>
      <c r="G13" s="38" t="s">
        <v>11</v>
      </c>
      <c r="H13" s="38" t="s">
        <v>232</v>
      </c>
      <c r="I13" s="38" t="s">
        <v>235</v>
      </c>
      <c r="J13">
        <v>0</v>
      </c>
      <c r="K13" s="38" t="s">
        <v>233</v>
      </c>
      <c r="L13" t="b">
        <v>0</v>
      </c>
      <c r="M13" t="b">
        <v>0</v>
      </c>
      <c r="N13" t="b">
        <v>0</v>
      </c>
    </row>
    <row r="14" spans="1:14" x14ac:dyDescent="0.25">
      <c r="A14" s="38" t="s">
        <v>153</v>
      </c>
      <c r="B14" t="s">
        <v>201</v>
      </c>
      <c r="C14" t="s">
        <v>234</v>
      </c>
      <c r="D14">
        <v>7.9</v>
      </c>
      <c r="E14" s="62">
        <v>42130.838784722226</v>
      </c>
      <c r="F14" t="b">
        <v>1</v>
      </c>
      <c r="G14" s="38" t="s">
        <v>12</v>
      </c>
      <c r="H14" s="38" t="s">
        <v>232</v>
      </c>
      <c r="I14" s="38" t="s">
        <v>235</v>
      </c>
      <c r="J14">
        <v>0</v>
      </c>
      <c r="K14" s="38" t="s">
        <v>233</v>
      </c>
      <c r="L14" t="b">
        <v>0</v>
      </c>
      <c r="M14" t="b">
        <v>0</v>
      </c>
      <c r="N14" t="b">
        <v>0</v>
      </c>
    </row>
    <row r="15" spans="1:14" x14ac:dyDescent="0.25">
      <c r="A15" s="38" t="s">
        <v>153</v>
      </c>
      <c r="B15" t="s">
        <v>213</v>
      </c>
      <c r="C15" t="s">
        <v>234</v>
      </c>
      <c r="D15">
        <v>8.66</v>
      </c>
      <c r="E15" s="62">
        <v>42130.838796296295</v>
      </c>
      <c r="F15" t="b">
        <v>1</v>
      </c>
      <c r="G15" s="38" t="s">
        <v>13</v>
      </c>
      <c r="H15" s="38" t="s">
        <v>232</v>
      </c>
      <c r="I15" s="38" t="s">
        <v>235</v>
      </c>
      <c r="J15">
        <v>0</v>
      </c>
      <c r="K15" s="38" t="s">
        <v>233</v>
      </c>
      <c r="L15" t="b">
        <v>0</v>
      </c>
      <c r="M15" t="b">
        <v>0</v>
      </c>
      <c r="N15" t="b">
        <v>0</v>
      </c>
    </row>
    <row r="16" spans="1:14" x14ac:dyDescent="0.25">
      <c r="A16" s="38" t="s">
        <v>153</v>
      </c>
      <c r="B16" t="s">
        <v>179</v>
      </c>
      <c r="C16" t="s">
        <v>234</v>
      </c>
      <c r="D16">
        <v>12.71</v>
      </c>
      <c r="E16" s="62">
        <v>42130.838796296295</v>
      </c>
      <c r="F16" t="b">
        <v>1</v>
      </c>
      <c r="G16" s="38" t="s">
        <v>14</v>
      </c>
      <c r="H16" s="38" t="s">
        <v>232</v>
      </c>
      <c r="I16" s="38" t="s">
        <v>235</v>
      </c>
      <c r="J16">
        <v>0</v>
      </c>
      <c r="K16" s="38" t="s">
        <v>233</v>
      </c>
      <c r="L16" t="b">
        <v>0</v>
      </c>
      <c r="M16" t="b">
        <v>0</v>
      </c>
      <c r="N16" t="b">
        <v>0</v>
      </c>
    </row>
    <row r="17" spans="1:14" x14ac:dyDescent="0.25">
      <c r="A17" s="38" t="s">
        <v>153</v>
      </c>
      <c r="B17" t="s">
        <v>190</v>
      </c>
      <c r="C17" t="s">
        <v>234</v>
      </c>
      <c r="D17">
        <v>14.03</v>
      </c>
      <c r="E17" s="62">
        <v>42130.838796296295</v>
      </c>
      <c r="F17" t="b">
        <v>1</v>
      </c>
      <c r="G17" s="38" t="s">
        <v>15</v>
      </c>
      <c r="H17" s="38" t="s">
        <v>232</v>
      </c>
      <c r="I17" s="38" t="s">
        <v>235</v>
      </c>
      <c r="J17">
        <v>0</v>
      </c>
      <c r="K17" s="38" t="s">
        <v>233</v>
      </c>
      <c r="L17" t="b">
        <v>0</v>
      </c>
      <c r="M17" t="b">
        <v>0</v>
      </c>
      <c r="N17" t="b">
        <v>0</v>
      </c>
    </row>
    <row r="18" spans="1:14" x14ac:dyDescent="0.25">
      <c r="A18" s="38" t="s">
        <v>153</v>
      </c>
      <c r="B18" t="s">
        <v>200</v>
      </c>
      <c r="C18" t="s">
        <v>234</v>
      </c>
      <c r="D18">
        <v>5.28923438819597</v>
      </c>
      <c r="E18" s="62">
        <v>42130.838796296295</v>
      </c>
      <c r="F18" t="b">
        <v>1</v>
      </c>
      <c r="G18" s="38" t="s">
        <v>16</v>
      </c>
      <c r="H18" s="38" t="s">
        <v>232</v>
      </c>
      <c r="I18" s="38" t="s">
        <v>235</v>
      </c>
      <c r="J18">
        <v>0</v>
      </c>
      <c r="K18" s="38" t="s">
        <v>233</v>
      </c>
      <c r="L18" t="b">
        <v>0</v>
      </c>
      <c r="M18" t="b">
        <v>0</v>
      </c>
      <c r="N18" t="b">
        <v>0</v>
      </c>
    </row>
    <row r="19" spans="1:14" x14ac:dyDescent="0.25">
      <c r="A19" s="38" t="s">
        <v>153</v>
      </c>
      <c r="B19" t="s">
        <v>212</v>
      </c>
      <c r="C19" t="s">
        <v>234</v>
      </c>
      <c r="D19">
        <v>5.03</v>
      </c>
      <c r="E19" s="62">
        <v>42130.838796296295</v>
      </c>
      <c r="F19" t="b">
        <v>1</v>
      </c>
      <c r="G19" s="38" t="s">
        <v>17</v>
      </c>
      <c r="H19" s="38" t="s">
        <v>232</v>
      </c>
      <c r="I19" s="38" t="s">
        <v>235</v>
      </c>
      <c r="J19">
        <v>0</v>
      </c>
      <c r="K19" s="38" t="s">
        <v>233</v>
      </c>
      <c r="L19" t="b">
        <v>0</v>
      </c>
      <c r="M19" t="b">
        <v>0</v>
      </c>
      <c r="N19" t="b">
        <v>0</v>
      </c>
    </row>
    <row r="20" spans="1:14" x14ac:dyDescent="0.25">
      <c r="A20" s="38" t="s">
        <v>153</v>
      </c>
      <c r="B20" t="s">
        <v>178</v>
      </c>
      <c r="C20" t="s">
        <v>234</v>
      </c>
      <c r="D20">
        <v>5.05</v>
      </c>
      <c r="E20" s="62">
        <v>42130.838796296295</v>
      </c>
      <c r="F20" t="b">
        <v>1</v>
      </c>
      <c r="G20" s="38" t="s">
        <v>18</v>
      </c>
      <c r="H20" s="38" t="s">
        <v>232</v>
      </c>
      <c r="I20" s="38" t="s">
        <v>235</v>
      </c>
      <c r="J20">
        <v>0</v>
      </c>
      <c r="K20" s="38" t="s">
        <v>233</v>
      </c>
      <c r="L20" t="b">
        <v>0</v>
      </c>
      <c r="M20" t="b">
        <v>0</v>
      </c>
      <c r="N20" t="b">
        <v>0</v>
      </c>
    </row>
    <row r="21" spans="1:14" x14ac:dyDescent="0.25">
      <c r="A21" s="38" t="s">
        <v>153</v>
      </c>
      <c r="B21" t="s">
        <v>189</v>
      </c>
      <c r="C21" t="s">
        <v>234</v>
      </c>
      <c r="D21">
        <v>5.75</v>
      </c>
      <c r="E21" s="62">
        <v>42130.838796296295</v>
      </c>
      <c r="F21" t="b">
        <v>1</v>
      </c>
      <c r="G21" s="38" t="s">
        <v>19</v>
      </c>
      <c r="H21" s="38" t="s">
        <v>232</v>
      </c>
      <c r="I21" s="38" t="s">
        <v>235</v>
      </c>
      <c r="J21">
        <v>0</v>
      </c>
      <c r="K21" s="38" t="s">
        <v>233</v>
      </c>
      <c r="L21" t="b">
        <v>0</v>
      </c>
      <c r="M21" t="b">
        <v>0</v>
      </c>
      <c r="N21" t="b">
        <v>0</v>
      </c>
    </row>
    <row r="22" spans="1:14" x14ac:dyDescent="0.25">
      <c r="A22" s="38" t="s">
        <v>153</v>
      </c>
      <c r="B22" t="s">
        <v>199</v>
      </c>
      <c r="C22" t="s">
        <v>234</v>
      </c>
      <c r="D22">
        <v>6.03</v>
      </c>
      <c r="E22" s="62">
        <v>42130.838796296295</v>
      </c>
      <c r="F22" t="b">
        <v>1</v>
      </c>
      <c r="G22" s="38" t="s">
        <v>20</v>
      </c>
      <c r="H22" s="38" t="s">
        <v>232</v>
      </c>
      <c r="I22" s="38" t="s">
        <v>235</v>
      </c>
      <c r="J22">
        <v>0</v>
      </c>
      <c r="K22" s="38" t="s">
        <v>233</v>
      </c>
      <c r="L22" t="b">
        <v>0</v>
      </c>
      <c r="M22" t="b">
        <v>0</v>
      </c>
      <c r="N22" t="b">
        <v>0</v>
      </c>
    </row>
    <row r="23" spans="1:14" x14ac:dyDescent="0.25">
      <c r="A23" s="38" t="s">
        <v>153</v>
      </c>
      <c r="B23" t="s">
        <v>211</v>
      </c>
      <c r="C23" t="s">
        <v>234</v>
      </c>
      <c r="D23">
        <v>6.1</v>
      </c>
      <c r="E23" s="62">
        <v>42130.838796296295</v>
      </c>
      <c r="F23" t="b">
        <v>1</v>
      </c>
      <c r="G23" s="38" t="s">
        <v>21</v>
      </c>
      <c r="H23" s="38" t="s">
        <v>232</v>
      </c>
      <c r="I23" s="38" t="s">
        <v>235</v>
      </c>
      <c r="J23">
        <v>0</v>
      </c>
      <c r="K23" s="38" t="s">
        <v>233</v>
      </c>
      <c r="L23" t="b">
        <v>0</v>
      </c>
      <c r="M23" t="b">
        <v>0</v>
      </c>
      <c r="N23" t="b">
        <v>0</v>
      </c>
    </row>
    <row r="24" spans="1:14" x14ac:dyDescent="0.25">
      <c r="A24" s="38" t="s">
        <v>153</v>
      </c>
      <c r="B24" t="s">
        <v>177</v>
      </c>
      <c r="C24" t="s">
        <v>234</v>
      </c>
      <c r="D24">
        <v>5.31</v>
      </c>
      <c r="E24" s="62">
        <v>42130.838796296295</v>
      </c>
      <c r="F24" t="b">
        <v>1</v>
      </c>
      <c r="G24" s="38" t="s">
        <v>22</v>
      </c>
      <c r="H24" s="38" t="s">
        <v>232</v>
      </c>
      <c r="I24" s="38" t="s">
        <v>235</v>
      </c>
      <c r="J24">
        <v>0</v>
      </c>
      <c r="K24" s="38" t="s">
        <v>233</v>
      </c>
      <c r="L24" t="b">
        <v>0</v>
      </c>
      <c r="M24" t="b">
        <v>0</v>
      </c>
      <c r="N24" t="b">
        <v>0</v>
      </c>
    </row>
    <row r="25" spans="1:14" x14ac:dyDescent="0.25">
      <c r="A25" s="38" t="s">
        <v>153</v>
      </c>
      <c r="B25" t="s">
        <v>188</v>
      </c>
      <c r="C25" t="s">
        <v>234</v>
      </c>
      <c r="D25">
        <v>2757.7</v>
      </c>
      <c r="E25" s="62">
        <v>42130.838796296295</v>
      </c>
      <c r="F25" t="b">
        <v>1</v>
      </c>
      <c r="G25" s="38" t="s">
        <v>31</v>
      </c>
      <c r="H25" s="38" t="s">
        <v>232</v>
      </c>
      <c r="I25" s="38" t="s">
        <v>235</v>
      </c>
      <c r="J25">
        <v>0</v>
      </c>
      <c r="K25" s="38" t="s">
        <v>233</v>
      </c>
      <c r="L25" t="b">
        <v>0</v>
      </c>
      <c r="M25" t="b">
        <v>0</v>
      </c>
      <c r="N25" t="b">
        <v>0</v>
      </c>
    </row>
    <row r="26" spans="1:14" x14ac:dyDescent="0.25">
      <c r="A26" s="38" t="s">
        <v>153</v>
      </c>
      <c r="B26" t="s">
        <v>198</v>
      </c>
      <c r="C26" t="s">
        <v>234</v>
      </c>
      <c r="D26">
        <v>1694</v>
      </c>
      <c r="E26" s="62">
        <v>42130.838796296295</v>
      </c>
      <c r="F26" t="b">
        <v>1</v>
      </c>
      <c r="G26" s="38" t="s">
        <v>32</v>
      </c>
      <c r="H26" s="38" t="s">
        <v>232</v>
      </c>
      <c r="I26" s="38" t="s">
        <v>235</v>
      </c>
      <c r="J26">
        <v>0</v>
      </c>
      <c r="K26" s="38" t="s">
        <v>233</v>
      </c>
      <c r="L26" t="b">
        <v>0</v>
      </c>
      <c r="M26" t="b">
        <v>0</v>
      </c>
      <c r="N26" t="b">
        <v>0</v>
      </c>
    </row>
    <row r="27" spans="1:14" x14ac:dyDescent="0.25">
      <c r="A27" s="38" t="s">
        <v>153</v>
      </c>
      <c r="B27" t="s">
        <v>210</v>
      </c>
      <c r="C27" t="s">
        <v>234</v>
      </c>
      <c r="D27">
        <v>4263.9799999999996</v>
      </c>
      <c r="E27" s="62">
        <v>42130.838796296295</v>
      </c>
      <c r="F27" t="b">
        <v>1</v>
      </c>
      <c r="G27" s="38" t="s">
        <v>33</v>
      </c>
      <c r="H27" s="38" t="s">
        <v>232</v>
      </c>
      <c r="I27" s="38" t="s">
        <v>235</v>
      </c>
      <c r="J27">
        <v>0</v>
      </c>
      <c r="K27" s="38" t="s">
        <v>233</v>
      </c>
      <c r="L27" t="b">
        <v>0</v>
      </c>
      <c r="M27" t="b">
        <v>0</v>
      </c>
      <c r="N27" t="b">
        <v>0</v>
      </c>
    </row>
    <row r="28" spans="1:14" x14ac:dyDescent="0.25">
      <c r="A28" s="38" t="s">
        <v>153</v>
      </c>
      <c r="B28" t="s">
        <v>176</v>
      </c>
      <c r="C28" t="s">
        <v>234</v>
      </c>
      <c r="D28">
        <v>1619.63</v>
      </c>
      <c r="E28" s="62">
        <v>42130.838796296295</v>
      </c>
      <c r="F28" t="b">
        <v>1</v>
      </c>
      <c r="G28" s="38" t="s">
        <v>34</v>
      </c>
      <c r="H28" s="38" t="s">
        <v>232</v>
      </c>
      <c r="I28" s="38" t="s">
        <v>235</v>
      </c>
      <c r="J28">
        <v>0</v>
      </c>
      <c r="K28" s="38" t="s">
        <v>233</v>
      </c>
      <c r="L28" t="b">
        <v>0</v>
      </c>
      <c r="M28" t="b">
        <v>0</v>
      </c>
      <c r="N28" t="b">
        <v>0</v>
      </c>
    </row>
    <row r="29" spans="1:14" x14ac:dyDescent="0.25">
      <c r="A29" s="38" t="s">
        <v>153</v>
      </c>
      <c r="B29" t="s">
        <v>187</v>
      </c>
      <c r="C29" t="s">
        <v>234</v>
      </c>
      <c r="D29">
        <v>7577.57</v>
      </c>
      <c r="E29" s="62">
        <v>42130.838796296295</v>
      </c>
      <c r="F29" t="b">
        <v>1</v>
      </c>
      <c r="G29" s="38" t="s">
        <v>35</v>
      </c>
      <c r="H29" s="38" t="s">
        <v>232</v>
      </c>
      <c r="I29" s="38" t="s">
        <v>235</v>
      </c>
      <c r="J29">
        <v>0</v>
      </c>
      <c r="K29" s="38" t="s">
        <v>233</v>
      </c>
      <c r="L29" t="b">
        <v>0</v>
      </c>
      <c r="M29" t="b">
        <v>0</v>
      </c>
      <c r="N29" t="b">
        <v>0</v>
      </c>
    </row>
    <row r="30" spans="1:14" x14ac:dyDescent="0.25">
      <c r="A30" s="38" t="s">
        <v>153</v>
      </c>
      <c r="B30" t="s">
        <v>197</v>
      </c>
      <c r="C30" t="s">
        <v>234</v>
      </c>
      <c r="D30">
        <v>22893.1</v>
      </c>
      <c r="E30" s="62">
        <v>42130.838796296295</v>
      </c>
      <c r="F30" t="b">
        <v>1</v>
      </c>
      <c r="G30" s="38" t="s">
        <v>36</v>
      </c>
      <c r="H30" s="38" t="s">
        <v>232</v>
      </c>
      <c r="I30" s="38" t="s">
        <v>235</v>
      </c>
      <c r="J30">
        <v>0</v>
      </c>
      <c r="K30" s="38" t="s">
        <v>233</v>
      </c>
      <c r="L30" t="b">
        <v>0</v>
      </c>
      <c r="M30" t="b">
        <v>0</v>
      </c>
      <c r="N30" t="b">
        <v>0</v>
      </c>
    </row>
    <row r="31" spans="1:14" x14ac:dyDescent="0.25">
      <c r="A31" s="38" t="s">
        <v>153</v>
      </c>
      <c r="B31" t="s">
        <v>209</v>
      </c>
      <c r="C31" t="s">
        <v>234</v>
      </c>
      <c r="D31">
        <v>2244.9699999999998</v>
      </c>
      <c r="E31" s="62">
        <v>42130.838796296295</v>
      </c>
      <c r="F31" t="b">
        <v>1</v>
      </c>
      <c r="G31" s="38" t="s">
        <v>37</v>
      </c>
      <c r="H31" s="38" t="s">
        <v>232</v>
      </c>
      <c r="I31" s="38" t="s">
        <v>235</v>
      </c>
      <c r="J31">
        <v>0</v>
      </c>
      <c r="K31" s="38" t="s">
        <v>233</v>
      </c>
      <c r="L31" t="b">
        <v>0</v>
      </c>
      <c r="M31" t="b">
        <v>0</v>
      </c>
      <c r="N31" t="b">
        <v>0</v>
      </c>
    </row>
    <row r="32" spans="1:14" x14ac:dyDescent="0.25">
      <c r="A32" s="38" t="s">
        <v>153</v>
      </c>
      <c r="B32" t="s">
        <v>175</v>
      </c>
      <c r="C32" t="s">
        <v>234</v>
      </c>
      <c r="D32">
        <v>3330.57</v>
      </c>
      <c r="E32" s="62">
        <v>42130.838796296295</v>
      </c>
      <c r="F32" t="b">
        <v>1</v>
      </c>
      <c r="G32" s="38" t="s">
        <v>38</v>
      </c>
      <c r="H32" s="38" t="s">
        <v>232</v>
      </c>
      <c r="I32" s="38" t="s">
        <v>235</v>
      </c>
      <c r="J32">
        <v>0</v>
      </c>
      <c r="K32" s="38" t="s">
        <v>233</v>
      </c>
      <c r="L32" t="b">
        <v>0</v>
      </c>
      <c r="M32" t="b">
        <v>0</v>
      </c>
      <c r="N32" t="b">
        <v>0</v>
      </c>
    </row>
    <row r="33" spans="1:14" x14ac:dyDescent="0.25">
      <c r="A33" s="38" t="s">
        <v>153</v>
      </c>
      <c r="B33" t="s">
        <v>186</v>
      </c>
      <c r="C33" t="s">
        <v>234</v>
      </c>
      <c r="D33">
        <v>110.16</v>
      </c>
      <c r="E33" s="62">
        <v>42130.838796296295</v>
      </c>
      <c r="F33" t="b">
        <v>1</v>
      </c>
      <c r="G33" s="38" t="s">
        <v>39</v>
      </c>
      <c r="H33" s="38" t="s">
        <v>232</v>
      </c>
      <c r="I33" s="38" t="s">
        <v>235</v>
      </c>
      <c r="J33">
        <v>0</v>
      </c>
      <c r="K33" s="38" t="s">
        <v>233</v>
      </c>
      <c r="L33" t="b">
        <v>0</v>
      </c>
      <c r="M33" t="b">
        <v>0</v>
      </c>
      <c r="N33" t="b">
        <v>0</v>
      </c>
    </row>
    <row r="34" spans="1:14" x14ac:dyDescent="0.25">
      <c r="A34" s="38" t="s">
        <v>153</v>
      </c>
      <c r="B34" t="s">
        <v>196</v>
      </c>
      <c r="C34" t="s">
        <v>234</v>
      </c>
      <c r="D34">
        <v>3111.66</v>
      </c>
      <c r="E34" s="62">
        <v>42130.838796296295</v>
      </c>
      <c r="F34" t="b">
        <v>1</v>
      </c>
      <c r="G34" s="38" t="s">
        <v>40</v>
      </c>
      <c r="H34" s="38" t="s">
        <v>232</v>
      </c>
      <c r="I34" s="38" t="s">
        <v>235</v>
      </c>
      <c r="J34">
        <v>0</v>
      </c>
      <c r="K34" s="38" t="s">
        <v>233</v>
      </c>
      <c r="L34" t="b">
        <v>0</v>
      </c>
      <c r="M34" t="b">
        <v>0</v>
      </c>
      <c r="N34" t="b">
        <v>0</v>
      </c>
    </row>
    <row r="35" spans="1:14" x14ac:dyDescent="0.25">
      <c r="A35" s="38" t="s">
        <v>153</v>
      </c>
      <c r="B35" t="s">
        <v>208</v>
      </c>
      <c r="C35" t="s">
        <v>234</v>
      </c>
      <c r="D35">
        <v>8.4700000000000006</v>
      </c>
      <c r="E35" s="62">
        <v>42130.838796296295</v>
      </c>
      <c r="F35" t="b">
        <v>1</v>
      </c>
      <c r="G35" s="38" t="s">
        <v>41</v>
      </c>
      <c r="H35" s="38" t="s">
        <v>232</v>
      </c>
      <c r="I35" s="38" t="s">
        <v>235</v>
      </c>
      <c r="J35">
        <v>0</v>
      </c>
      <c r="K35" s="38" t="s">
        <v>233</v>
      </c>
      <c r="L35" t="b">
        <v>0</v>
      </c>
      <c r="M35" t="b">
        <v>0</v>
      </c>
      <c r="N35" t="b">
        <v>0</v>
      </c>
    </row>
    <row r="36" spans="1:14" x14ac:dyDescent="0.25">
      <c r="A36" s="38" t="s">
        <v>153</v>
      </c>
      <c r="B36" t="s">
        <v>174</v>
      </c>
      <c r="C36" t="s">
        <v>234</v>
      </c>
      <c r="D36">
        <v>33036.230000000003</v>
      </c>
      <c r="E36" s="62">
        <v>42130.838796296295</v>
      </c>
      <c r="F36" t="b">
        <v>1</v>
      </c>
      <c r="G36" s="38" t="s">
        <v>42</v>
      </c>
      <c r="H36" s="38" t="s">
        <v>232</v>
      </c>
      <c r="I36" s="38" t="s">
        <v>235</v>
      </c>
      <c r="J36">
        <v>0</v>
      </c>
      <c r="K36" s="38" t="s">
        <v>233</v>
      </c>
      <c r="L36" t="b">
        <v>0</v>
      </c>
      <c r="M36" t="b">
        <v>0</v>
      </c>
      <c r="N36" t="b">
        <v>0</v>
      </c>
    </row>
    <row r="37" spans="1:14" x14ac:dyDescent="0.25">
      <c r="A37" s="38" t="s">
        <v>153</v>
      </c>
      <c r="B37" t="s">
        <v>185</v>
      </c>
      <c r="C37" t="s">
        <v>234</v>
      </c>
      <c r="D37">
        <v>3263.92</v>
      </c>
      <c r="E37" s="62">
        <v>42130.838796296295</v>
      </c>
      <c r="F37" t="b">
        <v>1</v>
      </c>
      <c r="G37" s="38" t="s">
        <v>43</v>
      </c>
      <c r="H37" s="38" t="s">
        <v>232</v>
      </c>
      <c r="I37" s="38" t="s">
        <v>235</v>
      </c>
      <c r="J37">
        <v>0</v>
      </c>
      <c r="K37" s="38" t="s">
        <v>233</v>
      </c>
      <c r="L37" t="b">
        <v>0</v>
      </c>
      <c r="M37" t="b">
        <v>0</v>
      </c>
      <c r="N37" t="b">
        <v>0</v>
      </c>
    </row>
    <row r="38" spans="1:14" x14ac:dyDescent="0.25">
      <c r="A38" s="38" t="s">
        <v>153</v>
      </c>
      <c r="B38" t="s">
        <v>195</v>
      </c>
      <c r="C38" t="s">
        <v>234</v>
      </c>
      <c r="D38">
        <v>6603.07</v>
      </c>
      <c r="E38" s="62">
        <v>42130.838796296295</v>
      </c>
      <c r="F38" t="b">
        <v>1</v>
      </c>
      <c r="G38" s="38" t="s">
        <v>44</v>
      </c>
      <c r="H38" s="38" t="s">
        <v>232</v>
      </c>
      <c r="I38" s="38" t="s">
        <v>235</v>
      </c>
      <c r="J38">
        <v>0</v>
      </c>
      <c r="K38" s="38" t="s">
        <v>233</v>
      </c>
      <c r="L38" t="b">
        <v>0</v>
      </c>
      <c r="M38" t="b">
        <v>0</v>
      </c>
      <c r="N38" t="b">
        <v>0</v>
      </c>
    </row>
    <row r="39" spans="1:14" x14ac:dyDescent="0.25">
      <c r="A39" s="38" t="s">
        <v>153</v>
      </c>
      <c r="B39" t="s">
        <v>207</v>
      </c>
      <c r="C39" t="s">
        <v>234</v>
      </c>
      <c r="D39">
        <v>1040.99</v>
      </c>
      <c r="E39" s="62">
        <v>42130.838796296295</v>
      </c>
      <c r="F39" t="b">
        <v>1</v>
      </c>
      <c r="G39" s="38" t="s">
        <v>45</v>
      </c>
      <c r="H39" s="38" t="s">
        <v>232</v>
      </c>
      <c r="I39" s="38" t="s">
        <v>235</v>
      </c>
      <c r="J39">
        <v>0</v>
      </c>
      <c r="K39" s="38" t="s">
        <v>233</v>
      </c>
      <c r="L39" t="b">
        <v>0</v>
      </c>
      <c r="M39" t="b">
        <v>0</v>
      </c>
      <c r="N39" t="b">
        <v>0</v>
      </c>
    </row>
    <row r="40" spans="1:14" x14ac:dyDescent="0.25">
      <c r="A40" s="38" t="s">
        <v>153</v>
      </c>
      <c r="B40" t="s">
        <v>173</v>
      </c>
      <c r="C40" t="s">
        <v>234</v>
      </c>
      <c r="D40">
        <v>4253.96</v>
      </c>
      <c r="E40" s="62">
        <v>42130.838796296295</v>
      </c>
      <c r="F40" t="b">
        <v>1</v>
      </c>
      <c r="G40" s="38" t="s">
        <v>46</v>
      </c>
      <c r="H40" s="38" t="s">
        <v>232</v>
      </c>
      <c r="I40" s="38" t="s">
        <v>235</v>
      </c>
      <c r="J40">
        <v>0</v>
      </c>
      <c r="K40" s="38" t="s">
        <v>233</v>
      </c>
      <c r="L40" t="b">
        <v>0</v>
      </c>
      <c r="M40" t="b">
        <v>0</v>
      </c>
      <c r="N40" t="b">
        <v>0</v>
      </c>
    </row>
    <row r="41" spans="1:14" x14ac:dyDescent="0.25">
      <c r="A41" s="38" t="s">
        <v>153</v>
      </c>
      <c r="B41" t="s">
        <v>184</v>
      </c>
      <c r="C41" t="s">
        <v>234</v>
      </c>
      <c r="D41">
        <v>352.74</v>
      </c>
      <c r="E41" s="62">
        <v>42130.838796296295</v>
      </c>
      <c r="F41" t="b">
        <v>1</v>
      </c>
      <c r="G41" s="38" t="s">
        <v>47</v>
      </c>
      <c r="H41" s="38" t="s">
        <v>232</v>
      </c>
      <c r="I41" s="38" t="s">
        <v>235</v>
      </c>
      <c r="J41">
        <v>0</v>
      </c>
      <c r="K41" s="38" t="s">
        <v>233</v>
      </c>
      <c r="L41" t="b">
        <v>0</v>
      </c>
      <c r="M41" t="b">
        <v>0</v>
      </c>
      <c r="N41" t="b">
        <v>0</v>
      </c>
    </row>
    <row r="42" spans="1:14" x14ac:dyDescent="0.25">
      <c r="A42" s="38" t="s">
        <v>153</v>
      </c>
      <c r="B42" t="s">
        <v>194</v>
      </c>
      <c r="C42" t="s">
        <v>234</v>
      </c>
      <c r="D42">
        <v>8243.9500000000007</v>
      </c>
      <c r="E42" s="62">
        <v>42130.838807870372</v>
      </c>
      <c r="F42" t="b">
        <v>1</v>
      </c>
      <c r="G42" s="38" t="s">
        <v>48</v>
      </c>
      <c r="H42" s="38" t="s">
        <v>232</v>
      </c>
      <c r="I42" s="38" t="s">
        <v>235</v>
      </c>
      <c r="J42">
        <v>0</v>
      </c>
      <c r="K42" s="38" t="s">
        <v>233</v>
      </c>
      <c r="L42" t="b">
        <v>0</v>
      </c>
      <c r="M42" t="b">
        <v>0</v>
      </c>
      <c r="N42" t="b">
        <v>0</v>
      </c>
    </row>
    <row r="43" spans="1:14" x14ac:dyDescent="0.25">
      <c r="A43" s="38" t="s">
        <v>153</v>
      </c>
      <c r="B43" t="s">
        <v>206</v>
      </c>
      <c r="C43" t="s">
        <v>234</v>
      </c>
      <c r="D43">
        <v>3443.76</v>
      </c>
      <c r="E43" s="62">
        <v>42130.838807870372</v>
      </c>
      <c r="F43" t="b">
        <v>1</v>
      </c>
      <c r="G43" s="38" t="s">
        <v>49</v>
      </c>
      <c r="H43" s="38" t="s">
        <v>232</v>
      </c>
      <c r="I43" s="38" t="s">
        <v>235</v>
      </c>
      <c r="J43">
        <v>0</v>
      </c>
      <c r="K43" s="38" t="s">
        <v>233</v>
      </c>
      <c r="L43" t="b">
        <v>0</v>
      </c>
      <c r="M43" t="b">
        <v>0</v>
      </c>
      <c r="N43" t="b">
        <v>0</v>
      </c>
    </row>
    <row r="44" spans="1:14" x14ac:dyDescent="0.25">
      <c r="A44" s="38" t="s">
        <v>153</v>
      </c>
      <c r="B44" t="s">
        <v>172</v>
      </c>
      <c r="C44" t="s">
        <v>234</v>
      </c>
      <c r="D44">
        <v>408.65</v>
      </c>
      <c r="E44" s="62">
        <v>42130.838807870372</v>
      </c>
      <c r="F44" t="b">
        <v>1</v>
      </c>
      <c r="G44" s="38" t="s">
        <v>50</v>
      </c>
      <c r="H44" s="38" t="s">
        <v>232</v>
      </c>
      <c r="I44" s="38" t="s">
        <v>235</v>
      </c>
      <c r="J44">
        <v>0</v>
      </c>
      <c r="K44" s="38" t="s">
        <v>233</v>
      </c>
      <c r="L44" t="b">
        <v>0</v>
      </c>
      <c r="M44" t="b">
        <v>0</v>
      </c>
      <c r="N44" t="b">
        <v>0</v>
      </c>
    </row>
    <row r="45" spans="1:14" x14ac:dyDescent="0.25">
      <c r="A45" s="38" t="s">
        <v>153</v>
      </c>
      <c r="B45" t="s">
        <v>183</v>
      </c>
      <c r="C45" t="s">
        <v>234</v>
      </c>
      <c r="D45">
        <v>2312.86</v>
      </c>
      <c r="E45" s="62">
        <v>42130.838807870372</v>
      </c>
      <c r="F45" t="b">
        <v>1</v>
      </c>
      <c r="G45" s="38" t="s">
        <v>51</v>
      </c>
      <c r="H45" s="38" t="s">
        <v>232</v>
      </c>
      <c r="I45" s="38" t="s">
        <v>235</v>
      </c>
      <c r="J45">
        <v>0</v>
      </c>
      <c r="K45" s="38" t="s">
        <v>233</v>
      </c>
      <c r="L45" t="b">
        <v>0</v>
      </c>
      <c r="M45" t="b">
        <v>0</v>
      </c>
      <c r="N45" t="b">
        <v>0</v>
      </c>
    </row>
    <row r="46" spans="1:14" x14ac:dyDescent="0.25">
      <c r="A46" s="38" t="s">
        <v>153</v>
      </c>
      <c r="B46" t="s">
        <v>193</v>
      </c>
      <c r="C46" t="s">
        <v>234</v>
      </c>
      <c r="D46">
        <v>161.41</v>
      </c>
      <c r="E46" s="62">
        <v>42130.838807870372</v>
      </c>
      <c r="F46" t="b">
        <v>1</v>
      </c>
      <c r="G46" s="38" t="s">
        <v>52</v>
      </c>
      <c r="H46" s="38" t="s">
        <v>232</v>
      </c>
      <c r="I46" s="38" t="s">
        <v>235</v>
      </c>
      <c r="J46">
        <v>0</v>
      </c>
      <c r="K46" s="38" t="s">
        <v>233</v>
      </c>
      <c r="L46" t="b">
        <v>0</v>
      </c>
      <c r="M46" t="b">
        <v>0</v>
      </c>
      <c r="N46" t="b">
        <v>0</v>
      </c>
    </row>
    <row r="47" spans="1:14" x14ac:dyDescent="0.25">
      <c r="A47" s="38" t="s">
        <v>153</v>
      </c>
      <c r="B47" t="s">
        <v>205</v>
      </c>
      <c r="C47" t="s">
        <v>234</v>
      </c>
      <c r="D47">
        <v>58173</v>
      </c>
      <c r="E47" s="62">
        <v>42130.838807870372</v>
      </c>
      <c r="F47" t="b">
        <v>1</v>
      </c>
      <c r="G47" s="38" t="s">
        <v>53</v>
      </c>
      <c r="H47" s="38" t="s">
        <v>232</v>
      </c>
      <c r="I47" s="38" t="s">
        <v>235</v>
      </c>
      <c r="J47">
        <v>0</v>
      </c>
      <c r="K47" s="38" t="s">
        <v>233</v>
      </c>
      <c r="L47" t="b">
        <v>0</v>
      </c>
      <c r="M47" t="b">
        <v>0</v>
      </c>
      <c r="N47" t="b">
        <v>0</v>
      </c>
    </row>
    <row r="48" spans="1:14" x14ac:dyDescent="0.25">
      <c r="A48" s="38" t="s">
        <v>153</v>
      </c>
      <c r="B48" t="s">
        <v>229</v>
      </c>
      <c r="C48" t="s">
        <v>234</v>
      </c>
      <c r="D48">
        <v>4.92</v>
      </c>
      <c r="E48" s="62">
        <v>42130.838807870372</v>
      </c>
      <c r="F48" t="b">
        <v>1</v>
      </c>
      <c r="G48" s="38" t="s">
        <v>23</v>
      </c>
      <c r="H48" s="38" t="s">
        <v>232</v>
      </c>
      <c r="I48" s="38" t="s">
        <v>235</v>
      </c>
      <c r="J48">
        <v>0</v>
      </c>
      <c r="K48" s="38" t="s">
        <v>233</v>
      </c>
      <c r="L48" t="b">
        <v>0</v>
      </c>
      <c r="M48" t="b">
        <v>0</v>
      </c>
      <c r="N48" t="b">
        <v>0</v>
      </c>
    </row>
    <row r="49" spans="1:14" x14ac:dyDescent="0.25">
      <c r="A49" s="38" t="s">
        <v>153</v>
      </c>
      <c r="B49" t="s">
        <v>226</v>
      </c>
      <c r="C49" t="s">
        <v>234</v>
      </c>
      <c r="D49">
        <v>7.56</v>
      </c>
      <c r="E49" s="62">
        <v>42130.838807870372</v>
      </c>
      <c r="F49" t="b">
        <v>1</v>
      </c>
      <c r="G49" s="38" t="s">
        <v>24</v>
      </c>
      <c r="H49" s="38" t="s">
        <v>232</v>
      </c>
      <c r="I49" s="38" t="s">
        <v>235</v>
      </c>
      <c r="J49">
        <v>0</v>
      </c>
      <c r="K49" s="38" t="s">
        <v>233</v>
      </c>
      <c r="L49" t="b">
        <v>0</v>
      </c>
      <c r="M49" t="b">
        <v>0</v>
      </c>
      <c r="N49" t="b">
        <v>0</v>
      </c>
    </row>
    <row r="50" spans="1:14" x14ac:dyDescent="0.25">
      <c r="A50" s="38" t="s">
        <v>153</v>
      </c>
      <c r="B50" t="s">
        <v>227</v>
      </c>
      <c r="C50" t="s">
        <v>234</v>
      </c>
      <c r="D50">
        <v>5.52</v>
      </c>
      <c r="E50" s="62">
        <v>42130.838807870372</v>
      </c>
      <c r="F50" t="b">
        <v>1</v>
      </c>
      <c r="G50" s="38" t="s">
        <v>25</v>
      </c>
      <c r="H50" s="38" t="s">
        <v>232</v>
      </c>
      <c r="I50" s="38" t="s">
        <v>235</v>
      </c>
      <c r="J50">
        <v>0</v>
      </c>
      <c r="K50" s="38" t="s">
        <v>233</v>
      </c>
      <c r="L50" t="b">
        <v>0</v>
      </c>
      <c r="M50" t="b">
        <v>0</v>
      </c>
      <c r="N50" t="b">
        <v>0</v>
      </c>
    </row>
    <row r="51" spans="1:14" x14ac:dyDescent="0.25">
      <c r="A51" s="38" t="s">
        <v>153</v>
      </c>
      <c r="B51" t="s">
        <v>225</v>
      </c>
      <c r="C51" t="s">
        <v>234</v>
      </c>
      <c r="D51">
        <v>14.76</v>
      </c>
      <c r="E51" s="62">
        <v>42130.838807870372</v>
      </c>
      <c r="F51" t="b">
        <v>1</v>
      </c>
      <c r="G51" s="38" t="s">
        <v>26</v>
      </c>
      <c r="H51" s="38" t="s">
        <v>232</v>
      </c>
      <c r="I51" s="38" t="s">
        <v>235</v>
      </c>
      <c r="J51">
        <v>0</v>
      </c>
      <c r="K51" s="38" t="s">
        <v>233</v>
      </c>
      <c r="L51" t="b">
        <v>0</v>
      </c>
      <c r="M51" t="b">
        <v>0</v>
      </c>
      <c r="N51" t="b">
        <v>0</v>
      </c>
    </row>
    <row r="52" spans="1:14" x14ac:dyDescent="0.25">
      <c r="A52" s="38" t="s">
        <v>153</v>
      </c>
      <c r="B52" t="s">
        <v>228</v>
      </c>
      <c r="C52" t="s">
        <v>234</v>
      </c>
      <c r="D52">
        <v>6.24</v>
      </c>
      <c r="E52" s="62">
        <v>42130.838807870372</v>
      </c>
      <c r="F52" t="b">
        <v>1</v>
      </c>
      <c r="G52" s="38" t="s">
        <v>27</v>
      </c>
      <c r="H52" s="38" t="s">
        <v>232</v>
      </c>
      <c r="I52" s="38" t="s">
        <v>235</v>
      </c>
      <c r="J52">
        <v>0</v>
      </c>
      <c r="K52" s="38" t="s">
        <v>233</v>
      </c>
      <c r="L52" t="b">
        <v>0</v>
      </c>
      <c r="M52" t="b">
        <v>0</v>
      </c>
      <c r="N52" t="b">
        <v>0</v>
      </c>
    </row>
    <row r="53" spans="1:14" x14ac:dyDescent="0.25">
      <c r="A53" s="38" t="s">
        <v>153</v>
      </c>
      <c r="B53" t="s">
        <v>230</v>
      </c>
      <c r="C53" t="s">
        <v>234</v>
      </c>
      <c r="D53">
        <v>17.64</v>
      </c>
      <c r="E53" s="62">
        <v>42130.838807870372</v>
      </c>
      <c r="F53" t="b">
        <v>1</v>
      </c>
      <c r="G53" s="38" t="s">
        <v>28</v>
      </c>
      <c r="H53" s="38" t="s">
        <v>232</v>
      </c>
      <c r="I53" s="38" t="s">
        <v>235</v>
      </c>
      <c r="J53">
        <v>0</v>
      </c>
      <c r="K53" s="38" t="s">
        <v>233</v>
      </c>
      <c r="L53" t="b">
        <v>0</v>
      </c>
      <c r="M53" t="b">
        <v>0</v>
      </c>
      <c r="N53" t="b">
        <v>0</v>
      </c>
    </row>
    <row r="54" spans="1:14" x14ac:dyDescent="0.25">
      <c r="A54" s="38" t="s">
        <v>153</v>
      </c>
      <c r="B54" t="s">
        <v>231</v>
      </c>
      <c r="C54" t="s">
        <v>234</v>
      </c>
      <c r="D54">
        <v>6.36</v>
      </c>
      <c r="E54" s="62">
        <v>42130.838807870372</v>
      </c>
      <c r="F54" t="b">
        <v>1</v>
      </c>
      <c r="G54" s="38" t="s">
        <v>29</v>
      </c>
      <c r="H54" s="38" t="s">
        <v>232</v>
      </c>
      <c r="I54" s="38" t="s">
        <v>235</v>
      </c>
      <c r="J54">
        <v>0</v>
      </c>
      <c r="K54" s="38" t="s">
        <v>233</v>
      </c>
      <c r="L54" t="b">
        <v>0</v>
      </c>
      <c r="M54" t="b">
        <v>0</v>
      </c>
      <c r="N54" t="b">
        <v>0</v>
      </c>
    </row>
    <row r="55" spans="1:14" x14ac:dyDescent="0.25">
      <c r="A55" s="38" t="s">
        <v>153</v>
      </c>
      <c r="B55" t="s">
        <v>224</v>
      </c>
      <c r="C55" t="s">
        <v>234</v>
      </c>
      <c r="D55">
        <v>19.920000000000002</v>
      </c>
      <c r="E55" s="62">
        <v>42130.838807870372</v>
      </c>
      <c r="F55" t="b">
        <v>1</v>
      </c>
      <c r="G55" s="38" t="s">
        <v>30</v>
      </c>
      <c r="H55" s="38" t="s">
        <v>232</v>
      </c>
      <c r="I55" s="38" t="s">
        <v>235</v>
      </c>
      <c r="J55">
        <v>0</v>
      </c>
      <c r="K55" s="38" t="s">
        <v>233</v>
      </c>
      <c r="L55" t="b">
        <v>0</v>
      </c>
      <c r="M55" t="b">
        <v>0</v>
      </c>
      <c r="N55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D129"/>
  <sheetViews>
    <sheetView showGridLines="0" tabSelected="1" zoomScaleNormal="100" workbookViewId="0">
      <pane xSplit="1" ySplit="6" topLeftCell="B111" activePane="bottomRight" state="frozen"/>
      <selection pane="topRight" activeCell="B1" sqref="B1"/>
      <selection pane="bottomLeft" activeCell="A5" sqref="A5"/>
      <selection pane="bottomRight" activeCell="A122" sqref="A122"/>
    </sheetView>
  </sheetViews>
  <sheetFormatPr baseColWidth="10" defaultRowHeight="15" x14ac:dyDescent="0.25"/>
  <cols>
    <col min="1" max="1" width="11.42578125" style="1"/>
    <col min="2" max="6" width="13" style="2" customWidth="1"/>
    <col min="7" max="11" width="11.7109375" style="2" bestFit="1" customWidth="1"/>
    <col min="12" max="15" width="11.5703125" style="2" bestFit="1" customWidth="1"/>
    <col min="16" max="17" width="11.7109375" style="2" bestFit="1" customWidth="1"/>
    <col min="18" max="23" width="11.5703125" style="2" bestFit="1" customWidth="1"/>
    <col min="24" max="24" width="14.28515625" style="2" customWidth="1"/>
    <col min="25" max="26" width="11.7109375" style="2" bestFit="1" customWidth="1"/>
    <col min="27" max="31" width="11.5703125" style="2" bestFit="1" customWidth="1"/>
    <col min="32" max="32" width="11.7109375" style="2" bestFit="1" customWidth="1"/>
    <col min="33" max="33" width="11.5703125" style="2" bestFit="1" customWidth="1"/>
    <col min="34" max="34" width="11.7109375" style="2" bestFit="1" customWidth="1"/>
    <col min="35" max="37" width="11.5703125" style="2" bestFit="1" customWidth="1"/>
    <col min="38" max="38" width="11.7109375" style="2" bestFit="1" customWidth="1"/>
    <col min="39" max="39" width="11.5703125" style="2" bestFit="1" customWidth="1"/>
    <col min="40" max="41" width="12.42578125" style="2" bestFit="1" customWidth="1"/>
    <col min="42" max="47" width="11.5703125" style="2" bestFit="1" customWidth="1"/>
    <col min="48" max="48" width="11.5703125" style="2" customWidth="1"/>
    <col min="49" max="56" width="15.7109375" style="2" customWidth="1"/>
    <col min="57" max="16384" width="11.42578125" style="2"/>
  </cols>
  <sheetData>
    <row r="1" spans="1:56" ht="33" customHeight="1" x14ac:dyDescent="0.35">
      <c r="B1" s="78" t="s">
        <v>155</v>
      </c>
      <c r="C1" s="78"/>
      <c r="D1" s="78"/>
      <c r="E1" s="78"/>
      <c r="F1" s="78"/>
      <c r="G1" s="85" t="s">
        <v>154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86"/>
      <c r="Y1" s="81" t="s">
        <v>93</v>
      </c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58"/>
      <c r="AW1" s="78" t="s">
        <v>159</v>
      </c>
      <c r="AX1" s="78"/>
      <c r="AY1" s="78"/>
      <c r="AZ1" s="78"/>
      <c r="BA1" s="78"/>
      <c r="BB1" s="78"/>
      <c r="BC1" s="78"/>
      <c r="BD1" s="78"/>
    </row>
    <row r="2" spans="1:56" s="4" customFormat="1" ht="18.75" customHeight="1" x14ac:dyDescent="0.25">
      <c r="A2" s="3"/>
      <c r="B2" s="82" t="s">
        <v>66</v>
      </c>
      <c r="C2" s="82"/>
      <c r="D2" s="82"/>
      <c r="E2" s="82"/>
      <c r="F2" s="82"/>
      <c r="G2" s="84" t="s">
        <v>160</v>
      </c>
      <c r="H2" s="82"/>
      <c r="I2" s="82"/>
      <c r="J2" s="82"/>
      <c r="K2" s="83"/>
      <c r="L2" s="84" t="s">
        <v>161</v>
      </c>
      <c r="M2" s="82"/>
      <c r="N2" s="82"/>
      <c r="O2" s="82"/>
      <c r="P2" s="82"/>
      <c r="Q2" s="83"/>
      <c r="R2" s="84" t="s">
        <v>162</v>
      </c>
      <c r="S2" s="82"/>
      <c r="T2" s="82"/>
      <c r="U2" s="82"/>
      <c r="V2" s="82"/>
      <c r="W2" s="83"/>
      <c r="X2" s="45" t="s">
        <v>163</v>
      </c>
      <c r="Y2" s="82" t="s">
        <v>59</v>
      </c>
      <c r="Z2" s="82"/>
      <c r="AA2" s="82"/>
      <c r="AB2" s="82"/>
      <c r="AC2" s="83"/>
      <c r="AD2" s="84" t="s">
        <v>60</v>
      </c>
      <c r="AE2" s="82"/>
      <c r="AF2" s="82"/>
      <c r="AG2" s="82"/>
      <c r="AH2" s="82"/>
      <c r="AI2" s="82"/>
      <c r="AJ2" s="83"/>
      <c r="AK2" s="84" t="s">
        <v>63</v>
      </c>
      <c r="AL2" s="82"/>
      <c r="AM2" s="82"/>
      <c r="AN2" s="82"/>
      <c r="AO2" s="82"/>
      <c r="AP2" s="82"/>
      <c r="AQ2" s="82"/>
      <c r="AR2" s="82"/>
      <c r="AS2" s="82"/>
      <c r="AT2" s="82"/>
      <c r="AU2" s="83"/>
      <c r="AV2" s="59"/>
      <c r="AW2" s="79" t="s">
        <v>98</v>
      </c>
      <c r="AX2" s="80"/>
      <c r="AY2" s="79" t="s">
        <v>101</v>
      </c>
      <c r="AZ2" s="80"/>
      <c r="BA2" s="79" t="s">
        <v>102</v>
      </c>
      <c r="BB2" s="80"/>
      <c r="BC2" s="79" t="s">
        <v>103</v>
      </c>
      <c r="BD2" s="80"/>
    </row>
    <row r="3" spans="1:56" s="4" customFormat="1" ht="51" x14ac:dyDescent="0.25">
      <c r="A3" s="3"/>
      <c r="B3" s="46" t="s">
        <v>141</v>
      </c>
      <c r="C3" s="46" t="s">
        <v>64</v>
      </c>
      <c r="D3" s="46" t="s">
        <v>58</v>
      </c>
      <c r="E3" s="46" t="s">
        <v>164</v>
      </c>
      <c r="F3" s="47" t="s">
        <v>65</v>
      </c>
      <c r="G3" s="47" t="s">
        <v>114</v>
      </c>
      <c r="H3" s="46" t="s">
        <v>54</v>
      </c>
      <c r="I3" s="46" t="s">
        <v>67</v>
      </c>
      <c r="J3" s="46" t="s">
        <v>68</v>
      </c>
      <c r="K3" s="48" t="s">
        <v>69</v>
      </c>
      <c r="L3" s="47" t="s">
        <v>115</v>
      </c>
      <c r="M3" s="46" t="s">
        <v>56</v>
      </c>
      <c r="N3" s="46" t="s">
        <v>70</v>
      </c>
      <c r="O3" s="46" t="s">
        <v>71</v>
      </c>
      <c r="P3" s="46" t="s">
        <v>67</v>
      </c>
      <c r="Q3" s="48" t="s">
        <v>57</v>
      </c>
      <c r="R3" s="47" t="s">
        <v>116</v>
      </c>
      <c r="S3" s="46" t="s">
        <v>56</v>
      </c>
      <c r="T3" s="46" t="s">
        <v>70</v>
      </c>
      <c r="U3" s="46" t="s">
        <v>71</v>
      </c>
      <c r="V3" s="46" t="s">
        <v>67</v>
      </c>
      <c r="W3" s="48" t="s">
        <v>57</v>
      </c>
      <c r="X3" s="49" t="s">
        <v>69</v>
      </c>
      <c r="Y3" s="46" t="s">
        <v>73</v>
      </c>
      <c r="Z3" s="46" t="s">
        <v>74</v>
      </c>
      <c r="AA3" s="46" t="s">
        <v>75</v>
      </c>
      <c r="AB3" s="46" t="s">
        <v>76</v>
      </c>
      <c r="AC3" s="48" t="s">
        <v>59</v>
      </c>
      <c r="AD3" s="50" t="s">
        <v>77</v>
      </c>
      <c r="AE3" s="46" t="s">
        <v>78</v>
      </c>
      <c r="AF3" s="46" t="s">
        <v>79</v>
      </c>
      <c r="AG3" s="46" t="s">
        <v>80</v>
      </c>
      <c r="AH3" s="46" t="s">
        <v>81</v>
      </c>
      <c r="AI3" s="46" t="s">
        <v>82</v>
      </c>
      <c r="AJ3" s="48" t="s">
        <v>60</v>
      </c>
      <c r="AK3" s="50" t="s">
        <v>83</v>
      </c>
      <c r="AL3" s="46" t="s">
        <v>84</v>
      </c>
      <c r="AM3" s="46" t="s">
        <v>85</v>
      </c>
      <c r="AN3" s="46" t="s">
        <v>61</v>
      </c>
      <c r="AO3" s="46" t="s">
        <v>62</v>
      </c>
      <c r="AP3" s="46" t="s">
        <v>86</v>
      </c>
      <c r="AQ3" s="46" t="s">
        <v>87</v>
      </c>
      <c r="AR3" s="46" t="s">
        <v>88</v>
      </c>
      <c r="AS3" s="46" t="s">
        <v>89</v>
      </c>
      <c r="AT3" s="46" t="s">
        <v>90</v>
      </c>
      <c r="AU3" s="48" t="s">
        <v>63</v>
      </c>
      <c r="AV3" s="60"/>
      <c r="AW3" s="51" t="s">
        <v>99</v>
      </c>
      <c r="AX3" s="52" t="s">
        <v>100</v>
      </c>
      <c r="AY3" s="51" t="s">
        <v>99</v>
      </c>
      <c r="AZ3" s="52" t="s">
        <v>100</v>
      </c>
      <c r="BA3" s="51" t="s">
        <v>99</v>
      </c>
      <c r="BB3" s="52" t="s">
        <v>100</v>
      </c>
      <c r="BC3" s="51" t="s">
        <v>99</v>
      </c>
      <c r="BD3" s="52" t="s">
        <v>100</v>
      </c>
    </row>
    <row r="4" spans="1:56" s="4" customFormat="1" ht="15" customHeight="1" x14ac:dyDescent="0.25">
      <c r="A4" s="3"/>
      <c r="B4" s="70" t="s">
        <v>165</v>
      </c>
      <c r="C4" s="71"/>
      <c r="D4" s="71"/>
      <c r="E4" s="71"/>
      <c r="F4" s="72"/>
      <c r="G4" s="70" t="s">
        <v>166</v>
      </c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2"/>
      <c r="Y4" s="70" t="s">
        <v>165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2"/>
      <c r="AW4" s="70" t="s">
        <v>166</v>
      </c>
      <c r="AX4" s="71"/>
      <c r="AY4" s="71"/>
      <c r="AZ4" s="71"/>
      <c r="BA4" s="71"/>
      <c r="BB4" s="71"/>
      <c r="BC4" s="71"/>
      <c r="BD4" s="72"/>
    </row>
    <row r="5" spans="1:56" s="4" customFormat="1" ht="15" customHeight="1" x14ac:dyDescent="0.25">
      <c r="A5" s="3"/>
      <c r="B5" s="73" t="s">
        <v>145</v>
      </c>
      <c r="C5" s="74"/>
      <c r="D5" s="74"/>
      <c r="E5" s="74"/>
      <c r="F5" s="75"/>
      <c r="G5" s="76" t="s">
        <v>143</v>
      </c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7"/>
      <c r="Y5" s="73" t="s">
        <v>143</v>
      </c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5"/>
      <c r="AW5" s="73" t="s">
        <v>143</v>
      </c>
      <c r="AX5" s="74"/>
      <c r="AY5" s="74"/>
      <c r="AZ5" s="74"/>
      <c r="BA5" s="74"/>
      <c r="BB5" s="74"/>
      <c r="BC5" s="74"/>
      <c r="BD5" s="75"/>
    </row>
    <row r="6" spans="1:56" s="5" customFormat="1" x14ac:dyDescent="0.25">
      <c r="A6" s="1"/>
      <c r="B6" s="7" t="s">
        <v>0</v>
      </c>
      <c r="C6" s="7" t="s">
        <v>1</v>
      </c>
      <c r="D6" s="7" t="s">
        <v>2</v>
      </c>
      <c r="E6" s="7" t="s">
        <v>3</v>
      </c>
      <c r="F6" s="10" t="s">
        <v>4</v>
      </c>
      <c r="G6" s="10" t="s">
        <v>5</v>
      </c>
      <c r="H6" s="7" t="s">
        <v>6</v>
      </c>
      <c r="I6" s="7" t="s">
        <v>7</v>
      </c>
      <c r="J6" s="7" t="s">
        <v>8</v>
      </c>
      <c r="K6" s="8" t="s">
        <v>9</v>
      </c>
      <c r="L6" s="10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8" t="s">
        <v>15</v>
      </c>
      <c r="R6" s="10" t="s">
        <v>16</v>
      </c>
      <c r="S6" s="7" t="s">
        <v>17</v>
      </c>
      <c r="T6" s="7" t="s">
        <v>18</v>
      </c>
      <c r="U6" s="7" t="s">
        <v>19</v>
      </c>
      <c r="V6" s="7" t="s">
        <v>20</v>
      </c>
      <c r="W6" s="8" t="s">
        <v>21</v>
      </c>
      <c r="X6" s="10" t="s">
        <v>22</v>
      </c>
      <c r="Y6" s="7" t="s">
        <v>31</v>
      </c>
      <c r="Z6" s="7" t="s">
        <v>32</v>
      </c>
      <c r="AA6" s="7" t="s">
        <v>33</v>
      </c>
      <c r="AB6" s="7" t="s">
        <v>34</v>
      </c>
      <c r="AC6" s="8" t="s">
        <v>35</v>
      </c>
      <c r="AD6" s="15" t="s">
        <v>36</v>
      </c>
      <c r="AE6" s="7" t="s">
        <v>37</v>
      </c>
      <c r="AF6" s="7" t="s">
        <v>38</v>
      </c>
      <c r="AG6" s="7" t="s">
        <v>39</v>
      </c>
      <c r="AH6" s="7" t="s">
        <v>40</v>
      </c>
      <c r="AI6" s="7" t="s">
        <v>41</v>
      </c>
      <c r="AJ6" s="8" t="s">
        <v>42</v>
      </c>
      <c r="AK6" s="15" t="s">
        <v>43</v>
      </c>
      <c r="AL6" s="7" t="s">
        <v>44</v>
      </c>
      <c r="AM6" s="7" t="s">
        <v>45</v>
      </c>
      <c r="AN6" s="7" t="s">
        <v>46</v>
      </c>
      <c r="AO6" s="7" t="s">
        <v>47</v>
      </c>
      <c r="AP6" s="7" t="s">
        <v>48</v>
      </c>
      <c r="AQ6" s="7" t="s">
        <v>49</v>
      </c>
      <c r="AR6" s="7" t="s">
        <v>50</v>
      </c>
      <c r="AS6" s="7" t="s">
        <v>51</v>
      </c>
      <c r="AT6" s="7" t="s">
        <v>52</v>
      </c>
      <c r="AU6" s="8" t="s">
        <v>53</v>
      </c>
      <c r="AV6" s="39"/>
      <c r="AW6" s="19" t="s">
        <v>23</v>
      </c>
      <c r="AX6" s="18" t="s">
        <v>24</v>
      </c>
      <c r="AY6" s="18" t="s">
        <v>25</v>
      </c>
      <c r="AZ6" s="18" t="s">
        <v>26</v>
      </c>
      <c r="BA6" s="18" t="s">
        <v>27</v>
      </c>
      <c r="BB6" s="18" t="s">
        <v>28</v>
      </c>
      <c r="BC6" s="18" t="s">
        <v>29</v>
      </c>
      <c r="BD6" s="22" t="s">
        <v>30</v>
      </c>
    </row>
    <row r="7" spans="1:56" s="5" customFormat="1" x14ac:dyDescent="0.25">
      <c r="A7" s="1"/>
      <c r="B7" s="13"/>
      <c r="C7" s="13"/>
      <c r="D7" s="13"/>
      <c r="E7" s="13"/>
      <c r="F7" s="11"/>
      <c r="G7" s="11"/>
      <c r="H7" s="13"/>
      <c r="I7" s="13"/>
      <c r="J7" s="13"/>
      <c r="K7" s="9"/>
      <c r="L7" s="11"/>
      <c r="M7" s="13"/>
      <c r="N7" s="13"/>
      <c r="O7" s="13"/>
      <c r="P7" s="13"/>
      <c r="Q7" s="9"/>
      <c r="R7" s="11"/>
      <c r="S7" s="13"/>
      <c r="T7" s="13"/>
      <c r="U7" s="13"/>
      <c r="V7" s="13"/>
      <c r="W7" s="9"/>
      <c r="X7" s="11"/>
      <c r="Y7" s="13"/>
      <c r="Z7" s="13"/>
      <c r="AA7" s="13"/>
      <c r="AB7" s="13"/>
      <c r="AC7" s="9"/>
      <c r="AD7" s="16"/>
      <c r="AE7" s="13"/>
      <c r="AF7" s="13"/>
      <c r="AG7" s="13"/>
      <c r="AH7" s="13"/>
      <c r="AI7" s="13"/>
      <c r="AJ7" s="9"/>
      <c r="AK7" s="16"/>
      <c r="AL7" s="13"/>
      <c r="AM7" s="13"/>
      <c r="AN7" s="13"/>
      <c r="AO7" s="13"/>
      <c r="AP7" s="13"/>
      <c r="AQ7" s="13"/>
      <c r="AR7" s="13"/>
      <c r="AS7" s="13"/>
      <c r="AT7" s="13"/>
      <c r="AU7" s="9"/>
      <c r="AV7" s="2"/>
      <c r="AW7" s="39"/>
      <c r="AX7" s="40"/>
      <c r="AY7" s="39"/>
      <c r="AZ7" s="40"/>
      <c r="BA7" s="39"/>
      <c r="BB7" s="40"/>
      <c r="BC7" s="39"/>
      <c r="BD7" s="40"/>
    </row>
    <row r="8" spans="1:56" s="5" customFormat="1" x14ac:dyDescent="0.25">
      <c r="A8" s="1"/>
      <c r="B8" s="13"/>
      <c r="C8" s="13"/>
      <c r="D8" s="13"/>
      <c r="E8" s="13"/>
      <c r="F8" s="11"/>
      <c r="G8" s="11"/>
      <c r="H8" s="13"/>
      <c r="I8" s="13"/>
      <c r="J8" s="13"/>
      <c r="K8" s="9"/>
      <c r="L8" s="11"/>
      <c r="M8" s="13"/>
      <c r="N8" s="13"/>
      <c r="O8" s="13"/>
      <c r="P8" s="13"/>
      <c r="Q8" s="9"/>
      <c r="R8" s="11"/>
      <c r="S8" s="13"/>
      <c r="T8" s="13"/>
      <c r="U8" s="13"/>
      <c r="V8" s="13"/>
      <c r="W8" s="9"/>
      <c r="X8" s="11"/>
      <c r="Y8" s="13"/>
      <c r="Z8" s="13"/>
      <c r="AA8" s="13"/>
      <c r="AB8" s="13"/>
      <c r="AC8" s="9"/>
      <c r="AD8" s="16"/>
      <c r="AE8" s="13"/>
      <c r="AF8" s="13"/>
      <c r="AG8" s="13"/>
      <c r="AH8" s="13"/>
      <c r="AI8" s="13"/>
      <c r="AJ8" s="9"/>
      <c r="AK8" s="16"/>
      <c r="AL8" s="13"/>
      <c r="AM8" s="13"/>
      <c r="AN8" s="13"/>
      <c r="AO8" s="13"/>
      <c r="AP8" s="13"/>
      <c r="AQ8" s="13"/>
      <c r="AR8" s="13"/>
      <c r="AS8" s="13"/>
      <c r="AT8" s="13"/>
      <c r="AU8" s="9"/>
      <c r="AV8" s="2"/>
      <c r="AW8" s="39"/>
      <c r="AX8" s="40"/>
      <c r="AY8" s="39"/>
      <c r="AZ8" s="40"/>
      <c r="BA8" s="39"/>
      <c r="BB8" s="40"/>
      <c r="BC8" s="39"/>
      <c r="BD8" s="40"/>
    </row>
    <row r="9" spans="1:56" s="5" customFormat="1" x14ac:dyDescent="0.25">
      <c r="A9" s="1"/>
      <c r="B9" s="13"/>
      <c r="C9" s="13"/>
      <c r="D9" s="13"/>
      <c r="E9" s="13"/>
      <c r="F9" s="11"/>
      <c r="G9" s="11"/>
      <c r="H9" s="13"/>
      <c r="I9" s="13"/>
      <c r="J9" s="13"/>
      <c r="K9" s="9"/>
      <c r="L9" s="11"/>
      <c r="M9" s="13"/>
      <c r="N9" s="13"/>
      <c r="O9" s="13"/>
      <c r="P9" s="13"/>
      <c r="Q9" s="9"/>
      <c r="R9" s="11"/>
      <c r="S9" s="13"/>
      <c r="T9" s="13"/>
      <c r="U9" s="13"/>
      <c r="V9" s="13"/>
      <c r="W9" s="9"/>
      <c r="X9" s="11"/>
      <c r="Y9" s="13"/>
      <c r="Z9" s="13"/>
      <c r="AA9" s="13"/>
      <c r="AB9" s="13"/>
      <c r="AC9" s="9"/>
      <c r="AD9" s="16"/>
      <c r="AE9" s="13"/>
      <c r="AF9" s="13"/>
      <c r="AG9" s="13"/>
      <c r="AH9" s="13"/>
      <c r="AI9" s="13"/>
      <c r="AJ9" s="9"/>
      <c r="AK9" s="16"/>
      <c r="AL9" s="13"/>
      <c r="AM9" s="13"/>
      <c r="AN9" s="13"/>
      <c r="AO9" s="13"/>
      <c r="AP9" s="13"/>
      <c r="AQ9" s="13"/>
      <c r="AR9" s="13"/>
      <c r="AS9" s="13"/>
      <c r="AT9" s="13"/>
      <c r="AU9" s="9"/>
      <c r="AV9" s="2"/>
      <c r="AW9" s="39"/>
      <c r="AX9" s="40"/>
      <c r="AY9" s="39"/>
      <c r="AZ9" s="40"/>
      <c r="BA9" s="39"/>
      <c r="BB9" s="40"/>
      <c r="BC9" s="39"/>
      <c r="BD9" s="40"/>
    </row>
    <row r="10" spans="1:56" s="5" customFormat="1" x14ac:dyDescent="0.25">
      <c r="A10" s="1"/>
      <c r="B10" s="13"/>
      <c r="C10" s="13"/>
      <c r="D10" s="13"/>
      <c r="E10" s="9"/>
      <c r="F10" s="9"/>
      <c r="G10" s="11"/>
      <c r="H10" s="13"/>
      <c r="I10" s="13"/>
      <c r="J10" s="13"/>
      <c r="K10" s="9"/>
      <c r="L10" s="11"/>
      <c r="M10" s="13"/>
      <c r="N10" s="13"/>
      <c r="O10" s="13"/>
      <c r="P10" s="13"/>
      <c r="Q10" s="9"/>
      <c r="R10" s="11"/>
      <c r="S10" s="13"/>
      <c r="T10" s="13"/>
      <c r="U10" s="13"/>
      <c r="V10" s="13"/>
      <c r="W10" s="9"/>
      <c r="X10" s="11"/>
      <c r="Y10" s="13"/>
      <c r="Z10" s="13"/>
      <c r="AA10" s="13"/>
      <c r="AB10" s="13"/>
      <c r="AC10" s="9"/>
      <c r="AD10" s="16"/>
      <c r="AE10" s="13"/>
      <c r="AF10" s="13"/>
      <c r="AG10" s="13"/>
      <c r="AH10" s="13"/>
      <c r="AI10" s="13"/>
      <c r="AJ10" s="9"/>
      <c r="AK10" s="16"/>
      <c r="AL10" s="13"/>
      <c r="AM10" s="13"/>
      <c r="AN10" s="13"/>
      <c r="AO10" s="13"/>
      <c r="AP10" s="13"/>
      <c r="AQ10" s="13"/>
      <c r="AR10" s="13"/>
      <c r="AS10" s="13"/>
      <c r="AT10" s="13"/>
      <c r="AU10" s="9"/>
      <c r="AV10" s="2"/>
      <c r="AW10" s="39"/>
      <c r="AX10" s="40"/>
      <c r="AY10" s="39"/>
      <c r="AZ10" s="40"/>
      <c r="BA10" s="39"/>
      <c r="BB10" s="40"/>
      <c r="BC10" s="39"/>
      <c r="BD10" s="40"/>
    </row>
    <row r="11" spans="1:56" s="5" customFormat="1" x14ac:dyDescent="0.25">
      <c r="A11" s="20">
        <v>38718</v>
      </c>
      <c r="B11" s="64">
        <f>[1]!FAMEData(B6, "2006", "2015", 0,"Monthly", "Down", "No Heading", "Normal")</f>
        <v>25877.188999999998</v>
      </c>
      <c r="C11" s="64">
        <f>[1]!FAMEData(C6, "2006", "2015", 0,"Monthly", "Down", "No Heading", "Normal")</f>
        <v>5571.0029999999997</v>
      </c>
      <c r="D11" s="64">
        <f>[1]!FAMEData(D6, "2006", "2015", 0,"Monthly", "Down", "No Heading", "Normal")</f>
        <v>9317.4879999999994</v>
      </c>
      <c r="E11" s="67">
        <f>[1]!FAMEData(E6, "2006", "2015", 0,"Monthly", "Down", "No Heading", "Normal")</f>
        <v>3905.4259999999999</v>
      </c>
      <c r="F11" s="64">
        <f>[1]!FAMEData(F6, "2006", "2015", 0,"Monthly", "Down", "No Heading", "Normal")</f>
        <v>44671.106</v>
      </c>
      <c r="G11" s="16">
        <f>[1]!FAMEData(G6, "2006", "2015", 0,"Monthly", "Down", "No Heading", "Normal")</f>
        <v>26.840105511345499</v>
      </c>
      <c r="H11" s="16">
        <f>[1]!FAMEData(H6, "2006", "2015", 0,"Monthly", "Down", "No Heading", "Normal")</f>
        <v>27.02</v>
      </c>
      <c r="I11" s="13">
        <f>[1]!FAMEData(I6, "2006", "2015", 0,"Monthly", "Down", "No Heading", "Normal")</f>
        <v>31.99</v>
      </c>
      <c r="J11" s="13">
        <f>[1]!FAMEData(J6, "2006", "2015", 0,"Monthly", "Down", "No Heading", "Normal")</f>
        <v>24.95</v>
      </c>
      <c r="K11" s="9">
        <f>[1]!FAMEData(K6, "2006", "2015", 0,"Monthly", "Down", "No Heading", "Normal")</f>
        <v>22.13</v>
      </c>
      <c r="L11" s="16">
        <f>[1]!FAMEData(L6, "2006", "2015", 0,"Monthly", "Down", "No Heading", "Normal")</f>
        <v>10.2731725726366</v>
      </c>
      <c r="M11" s="16">
        <f>[1]!FAMEData(M6, "2006", "2015", 0,"Monthly", "Down", "No Heading", "Normal")</f>
        <v>9.25</v>
      </c>
      <c r="N11" s="13">
        <f>[1]!FAMEData(N6, "2006", "2015", 0,"Monthly", "Down", "No Heading", "Normal")</f>
        <v>7.9</v>
      </c>
      <c r="O11" s="13">
        <f>[1]!FAMEData(O6, "2006", "2015", 0,"Monthly", "Down", "No Heading", "Normal")</f>
        <v>8.66</v>
      </c>
      <c r="P11" s="13">
        <f>[1]!FAMEData(P6, "2006", "2015", 0,"Monthly", "Down", "No Heading", "Normal")</f>
        <v>12.71</v>
      </c>
      <c r="Q11" s="9">
        <f>[1]!FAMEData(Q6, "2006", "2015", 0,"Monthly", "Down", "No Heading", "Normal")</f>
        <v>14.03</v>
      </c>
      <c r="R11" s="16">
        <f>[1]!FAMEData(R6, "2006", "2015", 0,"Monthly", "Down", "No Heading", "Normal")</f>
        <v>5.28923438819597</v>
      </c>
      <c r="S11" s="16">
        <f>[1]!FAMEData(S6, "2006", "2015", 0,"Monthly", "Down", "No Heading", "Normal")</f>
        <v>5.03</v>
      </c>
      <c r="T11" s="13">
        <f>[1]!FAMEData(T6, "2006", "2015", 0,"Monthly", "Down", "No Heading", "Normal")</f>
        <v>5.05</v>
      </c>
      <c r="U11" s="13">
        <f>[1]!FAMEData(U6, "2006", "2015", 0,"Monthly", "Down", "No Heading", "Normal")</f>
        <v>5.75</v>
      </c>
      <c r="V11" s="13">
        <f>[1]!FAMEData(V6, "2006", "2015", 0,"Monthly", "Down", "No Heading", "Normal")</f>
        <v>6.03</v>
      </c>
      <c r="W11" s="9">
        <f>[1]!FAMEData(W6, "2006", "2015", 0,"Monthly", "Down", "No Heading", "Normal")</f>
        <v>6.1</v>
      </c>
      <c r="X11" s="11">
        <f>[1]!FAMEData(X6, "2006", "2015", 0,"Monthly", "Down", "No Heading", "Normal")</f>
        <v>5.31</v>
      </c>
      <c r="Y11" s="64">
        <f>[1]!FAMEData(Y6, "2006", "2015", 0,"Monthly", "Down", "No Heading", "Normal")</f>
        <v>2757.7</v>
      </c>
      <c r="Z11" s="64">
        <f>[1]!FAMEData(Z6, "2006", "2015", 0,"Monthly", "Down", "No Heading", "Normal")</f>
        <v>1694</v>
      </c>
      <c r="AA11" s="64">
        <f>[1]!FAMEData(AA6, "2006", "2015", 0,"Monthly", "Down", "No Heading", "Normal")</f>
        <v>4263.9799999999996</v>
      </c>
      <c r="AB11" s="64">
        <f>[1]!FAMEData(AB6, "2006", "2015", 0,"Monthly", "Down", "No Heading", "Normal")</f>
        <v>1619.63</v>
      </c>
      <c r="AC11" s="67">
        <f>[1]!FAMEData(AC6, "2006", "2015", 0,"Monthly", "Down", "No Heading", "Normal")</f>
        <v>7577.57</v>
      </c>
      <c r="AD11" s="64">
        <f>[1]!FAMEData(AD6, "2006", "2015", 0,"Monthly", "Down", "No Heading", "Normal")</f>
        <v>22893.1</v>
      </c>
      <c r="AE11" s="64">
        <f>[1]!FAMEData(AE6, "2006", "2015", 0,"Monthly", "Down", "No Heading", "Normal")</f>
        <v>2244.9699999999998</v>
      </c>
      <c r="AF11" s="64">
        <f>[1]!FAMEData(AF6, "2006", "2015", 0,"Monthly", "Down", "No Heading", "Normal")</f>
        <v>3330.57</v>
      </c>
      <c r="AG11" s="64">
        <f>[1]!FAMEData(AG6, "2006", "2015", 0,"Monthly", "Down", "No Heading", "Normal")</f>
        <v>110.16</v>
      </c>
      <c r="AH11" s="64">
        <f>[1]!FAMEData(AH6, "2006", "2015", 0,"Monthly", "Down", "No Heading", "Normal")</f>
        <v>3111.66</v>
      </c>
      <c r="AI11" s="64">
        <f>[1]!FAMEData(AI6, "2006", "2015", 0,"Monthly", "Down", "No Heading", "Normal")</f>
        <v>8.4700000000000006</v>
      </c>
      <c r="AJ11" s="67">
        <f>[1]!FAMEData(AJ6, "2006", "2015", 0,"Monthly", "Down", "No Heading", "Normal")</f>
        <v>33036.230000000003</v>
      </c>
      <c r="AK11" s="64">
        <f>[1]!FAMEData(AK6, "2006", "2015", 0,"Monthly", "Down", "No Heading", "Normal")</f>
        <v>3263.92</v>
      </c>
      <c r="AL11" s="64">
        <f>[1]!FAMEData(AL6, "2006", "2015", 0,"Monthly", "Down", "No Heading", "Normal")</f>
        <v>6603.07</v>
      </c>
      <c r="AM11" s="64">
        <f>[1]!FAMEData(AM6, "2006", "2015", 0,"Monthly", "Down", "No Heading", "Normal")</f>
        <v>1040.99</v>
      </c>
      <c r="AN11" s="64">
        <f>[1]!FAMEData(AN6, "2006", "2015", 0,"Monthly", "Down", "No Heading", "Normal")</f>
        <v>4253.96</v>
      </c>
      <c r="AO11" s="64">
        <f>[1]!FAMEData(AO6, "2006", "2015", 0,"Monthly", "Down", "No Heading", "Normal")</f>
        <v>352.74</v>
      </c>
      <c r="AP11" s="64">
        <f>[1]!FAMEData(AP6, "2006", "2015", 0,"Monthly", "Down", "No Heading", "Normal")</f>
        <v>8243.9500000000007</v>
      </c>
      <c r="AQ11" s="64">
        <f>[1]!FAMEData(AQ6, "2006", "2015", 0,"Monthly", "Down", "No Heading", "Normal")</f>
        <v>3443.76</v>
      </c>
      <c r="AR11" s="64">
        <f>[1]!FAMEData(AR6, "2006", "2015", 0,"Monthly", "Down", "No Heading", "Normal")</f>
        <v>408.65</v>
      </c>
      <c r="AS11" s="64">
        <f>[1]!FAMEData(AS6, "2006", "2015", 0,"Monthly", "Down", "No Heading", "Normal")</f>
        <v>2312.86</v>
      </c>
      <c r="AT11" s="64">
        <f>[1]!FAMEData(AT6, "2006", "2015", 0,"Monthly", "Down", "No Heading", "Normal")</f>
        <v>161.41</v>
      </c>
      <c r="AU11" s="67">
        <f>[1]!FAMEData(AU6, "2006", "2015", 0,"Monthly", "Down", "No Heading", "Normal")</f>
        <v>58173</v>
      </c>
      <c r="AV11" s="6"/>
      <c r="AW11" s="16">
        <f>[1]!FAMEData(AW6, "2006", "2015", 0,"Monthly", "Down", "No Heading", "Normal")</f>
        <v>4.92</v>
      </c>
      <c r="AX11" s="13">
        <f>[1]!FAMEData(AX6, "2006", "2015", 0,"Monthly", "Down", "No Heading", "Normal")</f>
        <v>7.56</v>
      </c>
      <c r="AY11" s="16">
        <f>[1]!FAMEData(AY6, "2006", "2015", 0,"Monthly", "Down", "No Heading", "Normal")</f>
        <v>5.52</v>
      </c>
      <c r="AZ11" s="13">
        <f>[1]!FAMEData(AZ6, "2006", "2015", 0,"Monthly", "Down", "No Heading", "Normal")</f>
        <v>14.76</v>
      </c>
      <c r="BA11" s="16">
        <f>[1]!FAMEData(BA6, "2006", "2015", 0,"Monthly", "Down", "No Heading", "Normal")</f>
        <v>6.24</v>
      </c>
      <c r="BB11" s="13">
        <f>[1]!FAMEData(BB6, "2006", "2015", 0,"Monthly", "Down", "No Heading", "Normal")</f>
        <v>17.64</v>
      </c>
      <c r="BC11" s="16">
        <f>[1]!FAMEData(BC6, "2006", "2015", 0,"Monthly", "Down", "No Heading", "Normal")</f>
        <v>6.36</v>
      </c>
      <c r="BD11" s="9">
        <f>[1]!FAMEData(BD6, "2006", "2015", 0,"Monthly", "Down", "No Heading", "Normal")</f>
        <v>19.920000000000002</v>
      </c>
    </row>
    <row r="12" spans="1:56" s="5" customFormat="1" x14ac:dyDescent="0.25">
      <c r="A12" s="20">
        <v>38749</v>
      </c>
      <c r="B12" s="64">
        <v>25995.919000000002</v>
      </c>
      <c r="C12" s="64">
        <v>5649.9009999999998</v>
      </c>
      <c r="D12" s="64">
        <v>9409.7510000000002</v>
      </c>
      <c r="E12" s="67">
        <v>3971.4110000000001</v>
      </c>
      <c r="F12" s="64">
        <v>45026.982000000004</v>
      </c>
      <c r="G12" s="16">
        <v>28.080010671663999</v>
      </c>
      <c r="H12" s="16">
        <v>28.43</v>
      </c>
      <c r="I12" s="13">
        <v>32.409999999999997</v>
      </c>
      <c r="J12" s="13">
        <v>26.06</v>
      </c>
      <c r="K12" s="9">
        <v>24.43</v>
      </c>
      <c r="L12" s="16">
        <v>10.6917516556947</v>
      </c>
      <c r="M12" s="16">
        <v>9.49</v>
      </c>
      <c r="N12" s="13">
        <v>7.92</v>
      </c>
      <c r="O12" s="13">
        <v>8.26</v>
      </c>
      <c r="P12" s="13">
        <v>13.8</v>
      </c>
      <c r="Q12" s="9">
        <v>12.93</v>
      </c>
      <c r="R12" s="16">
        <v>5.4882926812584802</v>
      </c>
      <c r="S12" s="16">
        <v>5.61</v>
      </c>
      <c r="T12" s="13">
        <v>5.03</v>
      </c>
      <c r="U12" s="13">
        <v>6.11</v>
      </c>
      <c r="V12" s="13">
        <v>6.08</v>
      </c>
      <c r="W12" s="9">
        <v>7.9</v>
      </c>
      <c r="X12" s="11">
        <v>5.33</v>
      </c>
      <c r="Y12" s="64">
        <v>2800.8</v>
      </c>
      <c r="Z12" s="64">
        <v>1718.6</v>
      </c>
      <c r="AA12" s="64">
        <v>4226.79</v>
      </c>
      <c r="AB12" s="64">
        <v>1602.98</v>
      </c>
      <c r="AC12" s="67">
        <v>7548.38</v>
      </c>
      <c r="AD12" s="64">
        <v>23081.63</v>
      </c>
      <c r="AE12" s="64">
        <v>2237.5500000000002</v>
      </c>
      <c r="AF12" s="64">
        <v>3233.72</v>
      </c>
      <c r="AG12" s="64">
        <v>123.01</v>
      </c>
      <c r="AH12" s="64">
        <v>3034.93</v>
      </c>
      <c r="AI12" s="64">
        <v>5.84</v>
      </c>
      <c r="AJ12" s="67">
        <v>33183.519999999997</v>
      </c>
      <c r="AK12" s="64">
        <v>3379.45</v>
      </c>
      <c r="AL12" s="64">
        <v>6469.58</v>
      </c>
      <c r="AM12" s="64">
        <v>1053.0899999999999</v>
      </c>
      <c r="AN12" s="64">
        <v>4269.9799999999996</v>
      </c>
      <c r="AO12" s="64">
        <v>358.48</v>
      </c>
      <c r="AP12" s="64">
        <v>8174.45</v>
      </c>
      <c r="AQ12" s="64">
        <v>3670.98</v>
      </c>
      <c r="AR12" s="64">
        <v>420.38</v>
      </c>
      <c r="AS12" s="64">
        <v>2365.2199999999998</v>
      </c>
      <c r="AT12" s="64">
        <v>163.97</v>
      </c>
      <c r="AU12" s="67">
        <v>58450.73</v>
      </c>
      <c r="AV12" s="6"/>
      <c r="AW12" s="16">
        <v>4.5599999999999996</v>
      </c>
      <c r="AX12" s="13">
        <v>7.56</v>
      </c>
      <c r="AY12" s="16">
        <v>5.16</v>
      </c>
      <c r="AZ12" s="13">
        <v>15.48</v>
      </c>
      <c r="BA12" s="16">
        <v>6.36</v>
      </c>
      <c r="BB12" s="13">
        <v>17.64</v>
      </c>
      <c r="BC12" s="16">
        <v>7.2</v>
      </c>
      <c r="BD12" s="9">
        <v>18.600000000000001</v>
      </c>
    </row>
    <row r="13" spans="1:56" s="5" customFormat="1" x14ac:dyDescent="0.25">
      <c r="A13" s="20">
        <v>38777</v>
      </c>
      <c r="B13" s="64">
        <v>26532.268</v>
      </c>
      <c r="C13" s="64">
        <v>5831.4129999999996</v>
      </c>
      <c r="D13" s="64">
        <v>9540.0669999999991</v>
      </c>
      <c r="E13" s="67">
        <v>4086.0120000000002</v>
      </c>
      <c r="F13" s="64">
        <v>45989.760000000002</v>
      </c>
      <c r="G13" s="16">
        <v>25.220629902156901</v>
      </c>
      <c r="H13" s="16">
        <v>27.58</v>
      </c>
      <c r="I13" s="13">
        <v>31.42</v>
      </c>
      <c r="J13" s="13">
        <v>22.94</v>
      </c>
      <c r="K13" s="9">
        <v>21.26</v>
      </c>
      <c r="L13" s="16">
        <v>10.242012151611499</v>
      </c>
      <c r="M13" s="16">
        <v>9.3800000000000008</v>
      </c>
      <c r="N13" s="13">
        <v>7.46</v>
      </c>
      <c r="O13" s="13">
        <v>8.24</v>
      </c>
      <c r="P13" s="13">
        <v>13.47</v>
      </c>
      <c r="Q13" s="9">
        <v>13.68</v>
      </c>
      <c r="R13" s="16">
        <v>5.8475082006758301</v>
      </c>
      <c r="S13" s="16">
        <v>5.5</v>
      </c>
      <c r="T13" s="13">
        <v>5.64</v>
      </c>
      <c r="U13" s="13">
        <v>6.25</v>
      </c>
      <c r="V13" s="13">
        <v>6.26</v>
      </c>
      <c r="W13" s="9">
        <v>8.15</v>
      </c>
      <c r="X13" s="11">
        <v>5.22</v>
      </c>
      <c r="Y13" s="64">
        <v>2897.1</v>
      </c>
      <c r="Z13" s="64">
        <v>1708.3</v>
      </c>
      <c r="AA13" s="64">
        <v>4271.7</v>
      </c>
      <c r="AB13" s="64">
        <v>1559.58</v>
      </c>
      <c r="AC13" s="67">
        <v>7539.62</v>
      </c>
      <c r="AD13" s="64">
        <v>23481.8</v>
      </c>
      <c r="AE13" s="64">
        <v>2238.86</v>
      </c>
      <c r="AF13" s="64">
        <v>3752.51</v>
      </c>
      <c r="AG13" s="64">
        <v>127.13</v>
      </c>
      <c r="AH13" s="64">
        <v>3546.99</v>
      </c>
      <c r="AI13" s="64">
        <v>6.15</v>
      </c>
      <c r="AJ13" s="67">
        <v>33586.78</v>
      </c>
      <c r="AK13" s="64">
        <v>3311.26</v>
      </c>
      <c r="AL13" s="64">
        <v>6343.46</v>
      </c>
      <c r="AM13" s="64">
        <v>1063.27</v>
      </c>
      <c r="AN13" s="64">
        <v>4348.74</v>
      </c>
      <c r="AO13" s="64">
        <v>354.14</v>
      </c>
      <c r="AP13" s="64">
        <v>8242.23</v>
      </c>
      <c r="AQ13" s="64">
        <v>3777.33</v>
      </c>
      <c r="AR13" s="64">
        <v>430.6</v>
      </c>
      <c r="AS13" s="64">
        <v>2420.59</v>
      </c>
      <c r="AT13" s="64">
        <v>166.01</v>
      </c>
      <c r="AU13" s="67">
        <v>58871.199999999997</v>
      </c>
      <c r="AV13" s="6"/>
      <c r="AW13" s="16">
        <v>4.68</v>
      </c>
      <c r="AX13" s="13">
        <v>7.32</v>
      </c>
      <c r="AY13" s="16">
        <v>5.28</v>
      </c>
      <c r="AZ13" s="13">
        <v>14.64</v>
      </c>
      <c r="BA13" s="16">
        <v>6</v>
      </c>
      <c r="BB13" s="13">
        <v>15.96</v>
      </c>
      <c r="BC13" s="16">
        <v>7.2</v>
      </c>
      <c r="BD13" s="9">
        <v>19.079999999999998</v>
      </c>
    </row>
    <row r="14" spans="1:56" s="5" customFormat="1" x14ac:dyDescent="0.25">
      <c r="A14" s="20">
        <v>38808</v>
      </c>
      <c r="B14" s="64">
        <v>27144.353999999999</v>
      </c>
      <c r="C14" s="64">
        <v>5934.6040000000003</v>
      </c>
      <c r="D14" s="64">
        <v>9634.7270000000008</v>
      </c>
      <c r="E14" s="67">
        <v>4126.3919999999998</v>
      </c>
      <c r="F14" s="64">
        <v>46840.076999999997</v>
      </c>
      <c r="G14" s="16">
        <v>26.812381250088201</v>
      </c>
      <c r="H14" s="16">
        <v>27.85</v>
      </c>
      <c r="I14" s="13">
        <v>32.07</v>
      </c>
      <c r="J14" s="13">
        <v>25.09</v>
      </c>
      <c r="K14" s="9">
        <v>22.94</v>
      </c>
      <c r="L14" s="16">
        <v>10.6963342219099</v>
      </c>
      <c r="M14" s="16">
        <v>9.61</v>
      </c>
      <c r="N14" s="13">
        <v>7.62</v>
      </c>
      <c r="O14" s="13">
        <v>8.19</v>
      </c>
      <c r="P14" s="13">
        <v>13.17</v>
      </c>
      <c r="Q14" s="9">
        <v>15.02</v>
      </c>
      <c r="R14" s="16">
        <v>5.6534729872904501</v>
      </c>
      <c r="S14" s="16">
        <v>5.55</v>
      </c>
      <c r="T14" s="13">
        <v>5.39</v>
      </c>
      <c r="U14" s="13">
        <v>6.15</v>
      </c>
      <c r="V14" s="13">
        <v>5.98</v>
      </c>
      <c r="W14" s="9">
        <v>5.13</v>
      </c>
      <c r="X14" s="11">
        <v>5.04</v>
      </c>
      <c r="Y14" s="64">
        <v>3019.9</v>
      </c>
      <c r="Z14" s="64">
        <v>1710.9</v>
      </c>
      <c r="AA14" s="64">
        <v>4306.13</v>
      </c>
      <c r="AB14" s="64">
        <v>1619.61</v>
      </c>
      <c r="AC14" s="67">
        <v>7636.6</v>
      </c>
      <c r="AD14" s="64">
        <v>23929.040000000001</v>
      </c>
      <c r="AE14" s="64">
        <v>2239.71</v>
      </c>
      <c r="AF14" s="64">
        <v>4222.62</v>
      </c>
      <c r="AG14" s="64">
        <v>123.45</v>
      </c>
      <c r="AH14" s="64">
        <v>4032.18</v>
      </c>
      <c r="AI14" s="64">
        <v>11.32</v>
      </c>
      <c r="AJ14" s="67">
        <v>34107.93</v>
      </c>
      <c r="AK14" s="64">
        <v>3342.52</v>
      </c>
      <c r="AL14" s="64">
        <v>6252.99</v>
      </c>
      <c r="AM14" s="64">
        <v>1067.8399999999999</v>
      </c>
      <c r="AN14" s="64">
        <v>4250.3</v>
      </c>
      <c r="AO14" s="64">
        <v>330.64</v>
      </c>
      <c r="AP14" s="64">
        <v>8372.4</v>
      </c>
      <c r="AQ14" s="64">
        <v>3828.1</v>
      </c>
      <c r="AR14" s="64">
        <v>445.85</v>
      </c>
      <c r="AS14" s="64">
        <v>2485.1</v>
      </c>
      <c r="AT14" s="64">
        <v>168.26</v>
      </c>
      <c r="AU14" s="67">
        <v>59345.22</v>
      </c>
      <c r="AV14" s="6"/>
      <c r="AW14" s="16">
        <v>4.8</v>
      </c>
      <c r="AX14" s="13">
        <v>7.44</v>
      </c>
      <c r="AY14" s="16">
        <v>5.52</v>
      </c>
      <c r="AZ14" s="13">
        <v>14.52</v>
      </c>
      <c r="BA14" s="16">
        <v>6.12</v>
      </c>
      <c r="BB14" s="13">
        <v>18.84</v>
      </c>
      <c r="BC14" s="16">
        <v>6.96</v>
      </c>
      <c r="BD14" s="9">
        <v>20.52</v>
      </c>
    </row>
    <row r="15" spans="1:56" s="5" customFormat="1" x14ac:dyDescent="0.25">
      <c r="A15" s="20">
        <v>38838</v>
      </c>
      <c r="B15" s="64">
        <v>27224.794999999998</v>
      </c>
      <c r="C15" s="64">
        <v>6010.1760000000004</v>
      </c>
      <c r="D15" s="64">
        <v>9795.9539999999997</v>
      </c>
      <c r="E15" s="67">
        <v>4360.8059999999996</v>
      </c>
      <c r="F15" s="64">
        <v>47391.731</v>
      </c>
      <c r="G15" s="16">
        <v>27.4996852524513</v>
      </c>
      <c r="H15" s="16">
        <v>28.48</v>
      </c>
      <c r="I15" s="13">
        <v>32.75</v>
      </c>
      <c r="J15" s="13">
        <v>25.38</v>
      </c>
      <c r="K15" s="9">
        <v>23.44</v>
      </c>
      <c r="L15" s="16">
        <v>10.699763036027299</v>
      </c>
      <c r="M15" s="16">
        <v>9.6199999999999992</v>
      </c>
      <c r="N15" s="13">
        <v>7.62</v>
      </c>
      <c r="O15" s="13">
        <v>8.2899999999999991</v>
      </c>
      <c r="P15" s="13">
        <v>14.04</v>
      </c>
      <c r="Q15" s="9">
        <v>14.48</v>
      </c>
      <c r="R15" s="16">
        <v>6.0693249259096804</v>
      </c>
      <c r="S15" s="16">
        <v>5.83</v>
      </c>
      <c r="T15" s="13">
        <v>5.9</v>
      </c>
      <c r="U15" s="13">
        <v>6.29</v>
      </c>
      <c r="V15" s="13">
        <v>6.48</v>
      </c>
      <c r="W15" s="9">
        <v>5.77</v>
      </c>
      <c r="X15" s="11">
        <v>5.03</v>
      </c>
      <c r="Y15" s="64">
        <v>2891.7</v>
      </c>
      <c r="Z15" s="64">
        <v>1719</v>
      </c>
      <c r="AA15" s="64">
        <v>4375.74</v>
      </c>
      <c r="AB15" s="64">
        <v>1600.8</v>
      </c>
      <c r="AC15" s="67">
        <v>7695.52</v>
      </c>
      <c r="AD15" s="64">
        <v>24246.240000000002</v>
      </c>
      <c r="AE15" s="64">
        <v>2258.06</v>
      </c>
      <c r="AF15" s="64">
        <v>3957.82</v>
      </c>
      <c r="AG15" s="64">
        <v>124.65</v>
      </c>
      <c r="AH15" s="64">
        <v>3797.24</v>
      </c>
      <c r="AI15" s="64">
        <v>11.71</v>
      </c>
      <c r="AJ15" s="67">
        <v>34473.339999999997</v>
      </c>
      <c r="AK15" s="64">
        <v>3514.52</v>
      </c>
      <c r="AL15" s="64">
        <v>6039.46</v>
      </c>
      <c r="AM15" s="64">
        <v>1065.26</v>
      </c>
      <c r="AN15" s="64">
        <v>4309.05</v>
      </c>
      <c r="AO15" s="64">
        <v>313.95999999999998</v>
      </c>
      <c r="AP15" s="64">
        <v>8445.32</v>
      </c>
      <c r="AQ15" s="64">
        <v>3866.9</v>
      </c>
      <c r="AR15" s="64">
        <v>455.5</v>
      </c>
      <c r="AS15" s="64">
        <v>2471.92</v>
      </c>
      <c r="AT15" s="64">
        <v>179.66</v>
      </c>
      <c r="AU15" s="67">
        <v>59831.71</v>
      </c>
      <c r="AV15" s="6"/>
      <c r="AW15" s="16">
        <v>4.92</v>
      </c>
      <c r="AX15" s="13">
        <v>7.44</v>
      </c>
      <c r="AY15" s="16">
        <v>5.52</v>
      </c>
      <c r="AZ15" s="13">
        <v>15.12</v>
      </c>
      <c r="BA15" s="16">
        <v>6.12</v>
      </c>
      <c r="BB15" s="13">
        <v>18.48</v>
      </c>
      <c r="BC15" s="16"/>
      <c r="BD15" s="9">
        <v>20.04</v>
      </c>
    </row>
    <row r="16" spans="1:56" s="5" customFormat="1" x14ac:dyDescent="0.25">
      <c r="A16" s="20">
        <v>38869</v>
      </c>
      <c r="B16" s="64">
        <v>27538.088</v>
      </c>
      <c r="C16" s="64">
        <v>6095.0370000000003</v>
      </c>
      <c r="D16" s="64">
        <v>9949.0169999999998</v>
      </c>
      <c r="E16" s="67">
        <v>4700.0010000000002</v>
      </c>
      <c r="F16" s="64">
        <v>48282.142999999996</v>
      </c>
      <c r="G16" s="16">
        <v>27.540614539592301</v>
      </c>
      <c r="H16" s="16">
        <v>29.12</v>
      </c>
      <c r="I16" s="13">
        <v>33.020000000000003</v>
      </c>
      <c r="J16" s="13">
        <v>25.11</v>
      </c>
      <c r="K16" s="9">
        <v>23.28</v>
      </c>
      <c r="L16" s="16">
        <v>10.0914888005923</v>
      </c>
      <c r="M16" s="16">
        <v>9.27</v>
      </c>
      <c r="N16" s="13">
        <v>7.62</v>
      </c>
      <c r="O16" s="13">
        <v>8.68</v>
      </c>
      <c r="P16" s="13">
        <v>12.12</v>
      </c>
      <c r="Q16" s="9">
        <v>12.35</v>
      </c>
      <c r="R16" s="16">
        <v>6.0986268480947396</v>
      </c>
      <c r="S16" s="16">
        <v>5.69</v>
      </c>
      <c r="T16" s="13">
        <v>6.04</v>
      </c>
      <c r="U16" s="13">
        <v>6.54</v>
      </c>
      <c r="V16" s="13">
        <v>6.68</v>
      </c>
      <c r="W16" s="9">
        <v>6.24</v>
      </c>
      <c r="X16" s="11">
        <v>5</v>
      </c>
      <c r="Y16" s="64">
        <v>2910.9</v>
      </c>
      <c r="Z16" s="64">
        <v>1755.2</v>
      </c>
      <c r="AA16" s="64">
        <v>4449.54</v>
      </c>
      <c r="AB16" s="64">
        <v>1617.06</v>
      </c>
      <c r="AC16" s="67">
        <v>7821.82</v>
      </c>
      <c r="AD16" s="64">
        <v>24651.759999999998</v>
      </c>
      <c r="AE16" s="64">
        <v>2289.71</v>
      </c>
      <c r="AF16" s="64">
        <v>4054.03</v>
      </c>
      <c r="AG16" s="64">
        <v>128.52000000000001</v>
      </c>
      <c r="AH16" s="64">
        <v>3856.88</v>
      </c>
      <c r="AI16" s="64">
        <v>7.17</v>
      </c>
      <c r="AJ16" s="67">
        <v>35081.800000000003</v>
      </c>
      <c r="AK16" s="64">
        <v>3629.06</v>
      </c>
      <c r="AL16" s="64">
        <v>5881.13</v>
      </c>
      <c r="AM16" s="64">
        <v>1057.3800000000001</v>
      </c>
      <c r="AN16" s="64">
        <v>4419.18</v>
      </c>
      <c r="AO16" s="64">
        <v>316.05</v>
      </c>
      <c r="AP16" s="64">
        <v>8469.06</v>
      </c>
      <c r="AQ16" s="64">
        <v>3777.34</v>
      </c>
      <c r="AR16" s="64">
        <v>452.49</v>
      </c>
      <c r="AS16" s="64">
        <v>2419.6799999999998</v>
      </c>
      <c r="AT16" s="64">
        <v>184.36</v>
      </c>
      <c r="AU16" s="67">
        <v>60479.45</v>
      </c>
      <c r="AV16" s="6"/>
      <c r="AW16" s="16">
        <v>5.04</v>
      </c>
      <c r="AX16" s="13">
        <v>7.56</v>
      </c>
      <c r="AY16" s="16">
        <v>5.4</v>
      </c>
      <c r="AZ16" s="13">
        <v>14.28</v>
      </c>
      <c r="BA16" s="16">
        <v>6.12</v>
      </c>
      <c r="BB16" s="13">
        <v>17.04</v>
      </c>
      <c r="BC16" s="16">
        <v>7.56</v>
      </c>
      <c r="BD16" s="9">
        <v>16.8</v>
      </c>
    </row>
    <row r="17" spans="1:56" x14ac:dyDescent="0.25">
      <c r="A17" s="20">
        <v>38899</v>
      </c>
      <c r="B17" s="64">
        <v>27878.936000000002</v>
      </c>
      <c r="C17" s="64">
        <v>6188.0330000000004</v>
      </c>
      <c r="D17" s="64">
        <v>10134.075000000001</v>
      </c>
      <c r="E17" s="67">
        <v>4504.95</v>
      </c>
      <c r="F17" s="64">
        <v>48705.993999999999</v>
      </c>
      <c r="G17" s="16">
        <v>27.283235773047799</v>
      </c>
      <c r="H17" s="16">
        <v>29.05</v>
      </c>
      <c r="I17" s="13">
        <v>33.049999999999997</v>
      </c>
      <c r="J17" s="13">
        <v>24.82</v>
      </c>
      <c r="K17" s="9">
        <v>22.78</v>
      </c>
      <c r="L17" s="16">
        <v>9.9566969940811703</v>
      </c>
      <c r="M17" s="16">
        <v>9.08</v>
      </c>
      <c r="N17" s="13">
        <v>7.96</v>
      </c>
      <c r="O17" s="13">
        <v>8.56</v>
      </c>
      <c r="P17" s="13">
        <v>11.3</v>
      </c>
      <c r="Q17" s="9">
        <v>13.63</v>
      </c>
      <c r="R17" s="16">
        <v>6.2949303717057496</v>
      </c>
      <c r="S17" s="16">
        <v>6.05</v>
      </c>
      <c r="T17" s="13">
        <v>6.14</v>
      </c>
      <c r="U17" s="13">
        <v>6.57</v>
      </c>
      <c r="V17" s="13">
        <v>6.56</v>
      </c>
      <c r="W17" s="9">
        <v>6.19</v>
      </c>
      <c r="X17" s="11">
        <v>5.0999999999999996</v>
      </c>
      <c r="Y17" s="64">
        <v>2889.3</v>
      </c>
      <c r="Z17" s="64">
        <v>1744.3</v>
      </c>
      <c r="AA17" s="64">
        <v>4319.55</v>
      </c>
      <c r="AB17" s="64">
        <v>1626.34</v>
      </c>
      <c r="AC17" s="67">
        <v>7690.16</v>
      </c>
      <c r="AD17" s="64">
        <v>24894.17</v>
      </c>
      <c r="AE17" s="64">
        <v>2298.52</v>
      </c>
      <c r="AF17" s="64">
        <v>4091.77</v>
      </c>
      <c r="AG17" s="64">
        <v>128.53</v>
      </c>
      <c r="AH17" s="64">
        <v>3878.73</v>
      </c>
      <c r="AI17" s="64">
        <v>8.41</v>
      </c>
      <c r="AJ17" s="67">
        <v>35216.019999999997</v>
      </c>
      <c r="AK17" s="64">
        <v>3630.31</v>
      </c>
      <c r="AL17" s="64">
        <v>5722.86</v>
      </c>
      <c r="AM17" s="64">
        <v>1063.0999999999999</v>
      </c>
      <c r="AN17" s="64">
        <v>4334.5600000000004</v>
      </c>
      <c r="AO17" s="64">
        <v>337.86</v>
      </c>
      <c r="AP17" s="64">
        <v>8430.67</v>
      </c>
      <c r="AQ17" s="64">
        <v>3818.66</v>
      </c>
      <c r="AR17" s="64">
        <v>455.8</v>
      </c>
      <c r="AS17" s="64">
        <v>2486.5700000000002</v>
      </c>
      <c r="AT17" s="64">
        <v>185.74</v>
      </c>
      <c r="AU17" s="67">
        <v>60337.53</v>
      </c>
      <c r="AV17" s="6"/>
      <c r="AW17" s="16">
        <v>5.04</v>
      </c>
      <c r="AX17" s="13">
        <v>7.8</v>
      </c>
      <c r="AY17" s="16">
        <v>5.52</v>
      </c>
      <c r="AZ17" s="13">
        <v>13.92</v>
      </c>
      <c r="BA17" s="16">
        <v>6.12</v>
      </c>
      <c r="BB17" s="13">
        <v>17.88</v>
      </c>
      <c r="BC17" s="16">
        <v>7.68</v>
      </c>
      <c r="BD17" s="9">
        <v>19.32</v>
      </c>
    </row>
    <row r="18" spans="1:56" x14ac:dyDescent="0.25">
      <c r="A18" s="20">
        <v>38930</v>
      </c>
      <c r="B18" s="64">
        <v>28247.624</v>
      </c>
      <c r="C18" s="64">
        <v>6337.7860000000001</v>
      </c>
      <c r="D18" s="64">
        <v>10348.575000000001</v>
      </c>
      <c r="E18" s="67">
        <v>4524.201</v>
      </c>
      <c r="F18" s="64">
        <v>49458.186000000002</v>
      </c>
      <c r="G18" s="16">
        <v>26.639610178285299</v>
      </c>
      <c r="H18" s="16">
        <v>27.92</v>
      </c>
      <c r="I18" s="13">
        <v>32.799999999999997</v>
      </c>
      <c r="J18" s="13">
        <v>24.22</v>
      </c>
      <c r="K18" s="9">
        <v>22.36</v>
      </c>
      <c r="L18" s="16">
        <v>10.308394808512</v>
      </c>
      <c r="M18" s="16">
        <v>9.5299999999999994</v>
      </c>
      <c r="N18" s="13">
        <v>8.11</v>
      </c>
      <c r="O18" s="13">
        <v>8.3699999999999992</v>
      </c>
      <c r="P18" s="13">
        <v>12.31</v>
      </c>
      <c r="Q18" s="9">
        <v>11.93</v>
      </c>
      <c r="R18" s="16">
        <v>6.2227574390990599</v>
      </c>
      <c r="S18" s="16">
        <v>6.07</v>
      </c>
      <c r="T18" s="13">
        <v>6</v>
      </c>
      <c r="U18" s="13">
        <v>6.49</v>
      </c>
      <c r="V18" s="13">
        <v>6.52</v>
      </c>
      <c r="W18" s="9">
        <v>5.84</v>
      </c>
      <c r="X18" s="11">
        <v>5.05</v>
      </c>
      <c r="Y18" s="64">
        <v>2764.6</v>
      </c>
      <c r="Z18" s="64">
        <v>1724.9</v>
      </c>
      <c r="AA18" s="64">
        <v>4273.7700000000004</v>
      </c>
      <c r="AB18" s="64">
        <v>1658.92</v>
      </c>
      <c r="AC18" s="67">
        <v>7657.62</v>
      </c>
      <c r="AD18" s="64">
        <v>25240.11</v>
      </c>
      <c r="AE18" s="64">
        <v>2303.31</v>
      </c>
      <c r="AF18" s="64">
        <v>3801.64</v>
      </c>
      <c r="AG18" s="64">
        <v>127.65</v>
      </c>
      <c r="AH18" s="64">
        <v>3148.09</v>
      </c>
      <c r="AI18" s="64">
        <v>9.9</v>
      </c>
      <c r="AJ18" s="67">
        <v>35972.35</v>
      </c>
      <c r="AK18" s="64">
        <v>3597.79</v>
      </c>
      <c r="AL18" s="64">
        <v>6004.8</v>
      </c>
      <c r="AM18" s="64">
        <v>1071.25</v>
      </c>
      <c r="AN18" s="64">
        <v>4281.3599999999997</v>
      </c>
      <c r="AO18" s="64">
        <v>363.45</v>
      </c>
      <c r="AP18" s="64">
        <v>8510.2199999999993</v>
      </c>
      <c r="AQ18" s="64">
        <v>4004.45</v>
      </c>
      <c r="AR18" s="64">
        <v>469</v>
      </c>
      <c r="AS18" s="64">
        <v>2893.12</v>
      </c>
      <c r="AT18" s="64">
        <v>189.31</v>
      </c>
      <c r="AU18" s="67">
        <v>61192.22</v>
      </c>
      <c r="AV18" s="6"/>
      <c r="AW18" s="16">
        <v>5.16</v>
      </c>
      <c r="AX18" s="13">
        <v>8.16</v>
      </c>
      <c r="AY18" s="16">
        <v>5.52</v>
      </c>
      <c r="AZ18" s="13">
        <v>14.16</v>
      </c>
      <c r="BA18" s="16">
        <v>6.12</v>
      </c>
      <c r="BB18" s="13">
        <v>17.28</v>
      </c>
      <c r="BC18" s="16">
        <v>7.8</v>
      </c>
      <c r="BD18" s="9">
        <v>15.96</v>
      </c>
    </row>
    <row r="19" spans="1:56" x14ac:dyDescent="0.25">
      <c r="A19" s="20">
        <v>38961</v>
      </c>
      <c r="B19" s="64">
        <v>28286.671999999999</v>
      </c>
      <c r="C19" s="64">
        <v>6452.1310000000003</v>
      </c>
      <c r="D19" s="64">
        <v>10481.288</v>
      </c>
      <c r="E19" s="67">
        <v>4639.0709999999999</v>
      </c>
      <c r="F19" s="64">
        <v>49859.161999999997</v>
      </c>
      <c r="G19" s="16">
        <v>26.537279800045599</v>
      </c>
      <c r="H19" s="16">
        <v>25.1</v>
      </c>
      <c r="I19" s="13">
        <v>32.81</v>
      </c>
      <c r="J19" s="13">
        <v>24.59</v>
      </c>
      <c r="K19" s="9">
        <v>22.48</v>
      </c>
      <c r="L19" s="16">
        <v>10.345094933528101</v>
      </c>
      <c r="M19" s="16">
        <v>9.64</v>
      </c>
      <c r="N19" s="13">
        <v>8.2899999999999991</v>
      </c>
      <c r="O19" s="13">
        <v>8.7200000000000006</v>
      </c>
      <c r="P19" s="13">
        <v>11.87</v>
      </c>
      <c r="Q19" s="9">
        <v>12.05</v>
      </c>
      <c r="R19" s="16">
        <v>6.2888466043057596</v>
      </c>
      <c r="S19" s="16">
        <v>6.31</v>
      </c>
      <c r="T19" s="13">
        <v>6.02</v>
      </c>
      <c r="U19" s="13">
        <v>6.48</v>
      </c>
      <c r="V19" s="13">
        <v>6.36</v>
      </c>
      <c r="W19" s="9">
        <v>6.69</v>
      </c>
      <c r="X19" s="11">
        <v>5.01</v>
      </c>
      <c r="Y19" s="64">
        <v>3018.5</v>
      </c>
      <c r="Z19" s="64">
        <v>1805.7</v>
      </c>
      <c r="AA19" s="64">
        <v>4356.1099999999997</v>
      </c>
      <c r="AB19" s="64">
        <v>1763.2</v>
      </c>
      <c r="AC19" s="67">
        <v>7925.03</v>
      </c>
      <c r="AD19" s="64">
        <v>25631.79</v>
      </c>
      <c r="AE19" s="64">
        <v>2309.4499999999998</v>
      </c>
      <c r="AF19" s="64">
        <v>4298.29</v>
      </c>
      <c r="AG19" s="64">
        <v>151.94999999999999</v>
      </c>
      <c r="AH19" s="64">
        <v>3592.98</v>
      </c>
      <c r="AI19" s="64">
        <v>9.93</v>
      </c>
      <c r="AJ19" s="67">
        <v>36713.599999999999</v>
      </c>
      <c r="AK19" s="64">
        <v>3605.23</v>
      </c>
      <c r="AL19" s="64">
        <v>6394.11</v>
      </c>
      <c r="AM19" s="64">
        <v>1079.8</v>
      </c>
      <c r="AN19" s="64">
        <v>4379.0600000000004</v>
      </c>
      <c r="AO19" s="64">
        <v>371.07</v>
      </c>
      <c r="AP19" s="64">
        <v>8652.0300000000007</v>
      </c>
      <c r="AQ19" s="64">
        <v>4126.88</v>
      </c>
      <c r="AR19" s="64">
        <v>482.11</v>
      </c>
      <c r="AS19" s="64">
        <v>2999.78</v>
      </c>
      <c r="AT19" s="64">
        <v>191.47</v>
      </c>
      <c r="AU19" s="67">
        <v>62612.63</v>
      </c>
      <c r="AV19" s="6"/>
      <c r="AW19" s="16">
        <v>5.16</v>
      </c>
      <c r="AX19" s="13">
        <v>8.16</v>
      </c>
      <c r="AY19" s="16">
        <v>5.52</v>
      </c>
      <c r="AZ19" s="13">
        <v>14.4</v>
      </c>
      <c r="BA19" s="16">
        <v>6</v>
      </c>
      <c r="BB19" s="13">
        <v>17.28</v>
      </c>
      <c r="BC19" s="16">
        <v>6.12</v>
      </c>
      <c r="BD19" s="9">
        <v>15.6</v>
      </c>
    </row>
    <row r="20" spans="1:56" x14ac:dyDescent="0.25">
      <c r="A20" s="20">
        <v>38991</v>
      </c>
      <c r="B20" s="64">
        <v>28525.245999999999</v>
      </c>
      <c r="C20" s="64">
        <v>6567.0209999999997</v>
      </c>
      <c r="D20" s="64">
        <v>10583.666999999999</v>
      </c>
      <c r="E20" s="67">
        <v>4580.3370000000004</v>
      </c>
      <c r="F20" s="64">
        <v>50256.271000000001</v>
      </c>
      <c r="G20" s="16">
        <v>26.874266437626801</v>
      </c>
      <c r="H20" s="16">
        <v>25.03</v>
      </c>
      <c r="I20" s="13">
        <v>32.75</v>
      </c>
      <c r="J20" s="13">
        <v>24.94</v>
      </c>
      <c r="K20" s="9">
        <v>23.15</v>
      </c>
      <c r="L20" s="16">
        <v>10.3284256051627</v>
      </c>
      <c r="M20" s="16">
        <v>9.5</v>
      </c>
      <c r="N20" s="13">
        <v>8.07</v>
      </c>
      <c r="O20" s="13">
        <v>8.73</v>
      </c>
      <c r="P20" s="13">
        <v>11.71</v>
      </c>
      <c r="Q20" s="9">
        <v>14.66</v>
      </c>
      <c r="R20" s="16">
        <v>6.1776341040460299</v>
      </c>
      <c r="S20" s="16">
        <v>6.01</v>
      </c>
      <c r="T20" s="13">
        <v>5.94</v>
      </c>
      <c r="U20" s="13">
        <v>6.59</v>
      </c>
      <c r="V20" s="13">
        <v>6.26</v>
      </c>
      <c r="W20" s="9">
        <v>5.61</v>
      </c>
      <c r="X20" s="11">
        <v>4.95</v>
      </c>
      <c r="Y20" s="64">
        <v>3003.1</v>
      </c>
      <c r="Z20" s="64">
        <v>1781.4</v>
      </c>
      <c r="AA20" s="64">
        <v>4251.24</v>
      </c>
      <c r="AB20" s="64">
        <v>1706.93</v>
      </c>
      <c r="AC20" s="67">
        <v>7739.56</v>
      </c>
      <c r="AD20" s="64">
        <v>26090.65</v>
      </c>
      <c r="AE20" s="64">
        <v>2313.98</v>
      </c>
      <c r="AF20" s="64">
        <v>4781.8100000000004</v>
      </c>
      <c r="AG20" s="64">
        <v>176.88</v>
      </c>
      <c r="AH20" s="64">
        <v>4504.55</v>
      </c>
      <c r="AI20" s="64">
        <v>11.2</v>
      </c>
      <c r="AJ20" s="67">
        <v>36587.129999999997</v>
      </c>
      <c r="AK20" s="64">
        <v>3638.46</v>
      </c>
      <c r="AL20" s="64">
        <v>6187.42</v>
      </c>
      <c r="AM20" s="64">
        <v>1089.92</v>
      </c>
      <c r="AN20" s="64">
        <v>4337.05</v>
      </c>
      <c r="AO20" s="64">
        <v>371.05</v>
      </c>
      <c r="AP20" s="64">
        <v>8713.07</v>
      </c>
      <c r="AQ20" s="64">
        <v>4168.04</v>
      </c>
      <c r="AR20" s="64">
        <v>498.26</v>
      </c>
      <c r="AS20" s="64">
        <v>2737.7</v>
      </c>
      <c r="AT20" s="64">
        <v>193.7</v>
      </c>
      <c r="AU20" s="67">
        <v>62659.01</v>
      </c>
      <c r="AV20" s="6"/>
      <c r="AW20" s="16">
        <v>5.16</v>
      </c>
      <c r="AX20" s="13">
        <v>8.0399999999999991</v>
      </c>
      <c r="AY20" s="16">
        <v>5.52</v>
      </c>
      <c r="AZ20" s="13">
        <v>14.16</v>
      </c>
      <c r="BA20" s="16">
        <v>5.88</v>
      </c>
      <c r="BB20" s="13">
        <v>18.600000000000001</v>
      </c>
      <c r="BC20" s="16">
        <v>6.48</v>
      </c>
      <c r="BD20" s="9">
        <v>20.28</v>
      </c>
    </row>
    <row r="21" spans="1:56" x14ac:dyDescent="0.25">
      <c r="A21" s="20">
        <v>39022</v>
      </c>
      <c r="B21" s="64">
        <v>29148.368999999999</v>
      </c>
      <c r="C21" s="64">
        <v>6690.5990000000002</v>
      </c>
      <c r="D21" s="64">
        <v>10695.628000000001</v>
      </c>
      <c r="E21" s="67">
        <v>4696.9269999999997</v>
      </c>
      <c r="F21" s="64">
        <v>51231.523000000001</v>
      </c>
      <c r="G21" s="16">
        <v>26.970837734170999</v>
      </c>
      <c r="H21" s="16">
        <v>25.29</v>
      </c>
      <c r="I21" s="13">
        <v>32.93</v>
      </c>
      <c r="J21" s="13">
        <v>25.19</v>
      </c>
      <c r="K21" s="9">
        <v>22.82</v>
      </c>
      <c r="L21" s="16">
        <v>10.169422469712799</v>
      </c>
      <c r="M21" s="16">
        <v>9.25</v>
      </c>
      <c r="N21" s="13">
        <v>8.08</v>
      </c>
      <c r="O21" s="13">
        <v>8.5500000000000007</v>
      </c>
      <c r="P21" s="13">
        <v>12.14</v>
      </c>
      <c r="Q21" s="9">
        <v>12.7</v>
      </c>
      <c r="R21" s="16">
        <v>6.1078112166577503</v>
      </c>
      <c r="S21" s="16">
        <v>5.96</v>
      </c>
      <c r="T21" s="13">
        <v>5.92</v>
      </c>
      <c r="U21" s="13">
        <v>6.44</v>
      </c>
      <c r="V21" s="13">
        <v>6.16</v>
      </c>
      <c r="W21" s="9">
        <v>5.73</v>
      </c>
      <c r="X21" s="11">
        <v>4.82</v>
      </c>
      <c r="Y21" s="64">
        <v>3011.8</v>
      </c>
      <c r="Z21" s="64">
        <v>1804.2</v>
      </c>
      <c r="AA21" s="64">
        <v>4348.96</v>
      </c>
      <c r="AB21" s="64">
        <v>1714.08</v>
      </c>
      <c r="AC21" s="67">
        <v>7867.27</v>
      </c>
      <c r="AD21" s="64">
        <v>26364</v>
      </c>
      <c r="AE21" s="64">
        <v>2304.87</v>
      </c>
      <c r="AF21" s="64">
        <v>4571.5</v>
      </c>
      <c r="AG21" s="64">
        <v>177.92</v>
      </c>
      <c r="AH21" s="64">
        <v>4354.2</v>
      </c>
      <c r="AI21" s="64">
        <v>12.42</v>
      </c>
      <c r="AJ21" s="67">
        <v>36918.94</v>
      </c>
      <c r="AK21" s="64">
        <v>3679.09</v>
      </c>
      <c r="AL21" s="64">
        <v>6044.24</v>
      </c>
      <c r="AM21" s="64">
        <v>1082.9000000000001</v>
      </c>
      <c r="AN21" s="64">
        <v>4440.1000000000004</v>
      </c>
      <c r="AO21" s="64">
        <v>368.02</v>
      </c>
      <c r="AP21" s="64">
        <v>8780.32</v>
      </c>
      <c r="AQ21" s="64">
        <v>4245.68</v>
      </c>
      <c r="AR21" s="64">
        <v>516.44000000000005</v>
      </c>
      <c r="AS21" s="64">
        <v>2714.6</v>
      </c>
      <c r="AT21" s="64">
        <v>197.76</v>
      </c>
      <c r="AU21" s="67">
        <v>63163.38</v>
      </c>
      <c r="AV21" s="6"/>
      <c r="AW21" s="16">
        <v>5.16</v>
      </c>
      <c r="AX21" s="13">
        <v>7.92</v>
      </c>
      <c r="AY21" s="16">
        <v>5.52</v>
      </c>
      <c r="AZ21" s="13">
        <v>14.4</v>
      </c>
      <c r="BA21" s="16">
        <v>5.76</v>
      </c>
      <c r="BB21" s="13">
        <v>18.12</v>
      </c>
      <c r="BC21" s="16">
        <v>7.08</v>
      </c>
      <c r="BD21" s="9">
        <v>16.920000000000002</v>
      </c>
    </row>
    <row r="22" spans="1:56" x14ac:dyDescent="0.25">
      <c r="A22" s="20">
        <v>39052</v>
      </c>
      <c r="B22" s="64">
        <v>29910.707999999999</v>
      </c>
      <c r="C22" s="64">
        <v>6786.2209999999995</v>
      </c>
      <c r="D22" s="64">
        <v>10799.63</v>
      </c>
      <c r="E22" s="67">
        <v>4805.6109999999999</v>
      </c>
      <c r="F22" s="64">
        <v>52302.17</v>
      </c>
      <c r="G22" s="16">
        <v>27.0849800029482</v>
      </c>
      <c r="H22" s="16">
        <v>25.03</v>
      </c>
      <c r="I22" s="13">
        <v>33.04</v>
      </c>
      <c r="J22" s="13">
        <v>24.98</v>
      </c>
      <c r="K22" s="9">
        <v>22.99</v>
      </c>
      <c r="L22" s="16">
        <v>10.2462156294828</v>
      </c>
      <c r="M22" s="16">
        <v>9.73</v>
      </c>
      <c r="N22" s="13">
        <v>7.78</v>
      </c>
      <c r="O22" s="13">
        <v>8.5299999999999994</v>
      </c>
      <c r="P22" s="13">
        <v>11.56</v>
      </c>
      <c r="Q22" s="9">
        <v>14.17</v>
      </c>
      <c r="R22" s="16">
        <v>6.0777325619925202</v>
      </c>
      <c r="S22" s="16">
        <v>5.88</v>
      </c>
      <c r="T22" s="13">
        <v>6.11</v>
      </c>
      <c r="U22" s="13">
        <v>6.25</v>
      </c>
      <c r="V22" s="13">
        <v>6.26</v>
      </c>
      <c r="W22" s="9">
        <v>5.79</v>
      </c>
      <c r="X22" s="11">
        <v>4.7699999999999996</v>
      </c>
      <c r="Y22" s="64">
        <v>3504.1</v>
      </c>
      <c r="Z22" s="64">
        <v>1958.1</v>
      </c>
      <c r="AA22" s="64">
        <v>4738.6099999999997</v>
      </c>
      <c r="AB22" s="64">
        <v>1883.39</v>
      </c>
      <c r="AC22" s="67">
        <v>8580.14</v>
      </c>
      <c r="AD22" s="64">
        <v>26945.88</v>
      </c>
      <c r="AE22" s="64">
        <v>2282.73</v>
      </c>
      <c r="AF22" s="64">
        <v>4613.79</v>
      </c>
      <c r="AG22" s="64">
        <v>174.56</v>
      </c>
      <c r="AH22" s="64">
        <v>4388.79</v>
      </c>
      <c r="AI22" s="64">
        <v>12.87</v>
      </c>
      <c r="AJ22" s="67">
        <v>38195.43</v>
      </c>
      <c r="AK22" s="64">
        <v>3630.32</v>
      </c>
      <c r="AL22" s="64">
        <v>5879.37</v>
      </c>
      <c r="AM22" s="64">
        <v>1058.49</v>
      </c>
      <c r="AN22" s="64">
        <v>4467.42</v>
      </c>
      <c r="AO22" s="64">
        <v>364.22</v>
      </c>
      <c r="AP22" s="64">
        <v>8999.0300000000007</v>
      </c>
      <c r="AQ22" s="64">
        <v>4359.5200000000004</v>
      </c>
      <c r="AR22" s="64">
        <v>538.89</v>
      </c>
      <c r="AS22" s="64">
        <v>2696.8</v>
      </c>
      <c r="AT22" s="64">
        <v>202.16</v>
      </c>
      <c r="AU22" s="67">
        <v>64593.74</v>
      </c>
      <c r="AV22" s="6"/>
      <c r="AW22" s="16">
        <v>5.28</v>
      </c>
      <c r="AX22" s="13">
        <v>7.68</v>
      </c>
      <c r="AY22" s="16">
        <v>5.64</v>
      </c>
      <c r="AZ22" s="13">
        <v>13.44</v>
      </c>
      <c r="BA22" s="16">
        <v>5.88</v>
      </c>
      <c r="BB22" s="13">
        <v>18</v>
      </c>
      <c r="BC22" s="16">
        <v>6.12</v>
      </c>
      <c r="BD22" s="9">
        <v>18.72</v>
      </c>
    </row>
    <row r="23" spans="1:56" x14ac:dyDescent="0.25">
      <c r="A23" s="21">
        <v>39083</v>
      </c>
      <c r="B23" s="64">
        <v>30104.208999999999</v>
      </c>
      <c r="C23" s="64">
        <v>6864.27</v>
      </c>
      <c r="D23" s="64">
        <v>10928.962</v>
      </c>
      <c r="E23" s="67">
        <v>4950.3680000000004</v>
      </c>
      <c r="F23" s="64">
        <v>52847.809000000001</v>
      </c>
      <c r="G23" s="16">
        <v>27.904564651345101</v>
      </c>
      <c r="H23" s="16">
        <v>25.46</v>
      </c>
      <c r="I23" s="13">
        <v>33.43</v>
      </c>
      <c r="J23" s="13">
        <v>25.61</v>
      </c>
      <c r="K23" s="9">
        <v>24.11</v>
      </c>
      <c r="L23" s="16">
        <v>10.0813509695242</v>
      </c>
      <c r="M23" s="16">
        <v>10.039999999999999</v>
      </c>
      <c r="N23" s="13">
        <v>7.69</v>
      </c>
      <c r="O23" s="13">
        <v>8.34</v>
      </c>
      <c r="P23" s="13">
        <v>11.02</v>
      </c>
      <c r="Q23" s="9">
        <v>13.73</v>
      </c>
      <c r="R23" s="16">
        <v>6.10488173655519</v>
      </c>
      <c r="S23" s="16">
        <v>5.88</v>
      </c>
      <c r="T23" s="13">
        <v>5.92</v>
      </c>
      <c r="U23" s="13">
        <v>6.43</v>
      </c>
      <c r="V23" s="13">
        <v>6.42</v>
      </c>
      <c r="W23" s="9">
        <v>6.28</v>
      </c>
      <c r="X23" s="11">
        <v>4.68</v>
      </c>
      <c r="Y23" s="64">
        <v>3035.9</v>
      </c>
      <c r="Z23" s="64">
        <v>1944.3</v>
      </c>
      <c r="AA23" s="64">
        <v>4940.37</v>
      </c>
      <c r="AB23" s="64">
        <v>1907.18</v>
      </c>
      <c r="AC23" s="67">
        <v>8791.89</v>
      </c>
      <c r="AD23" s="64">
        <v>27722.48</v>
      </c>
      <c r="AE23" s="64">
        <v>2275.6999999999998</v>
      </c>
      <c r="AF23" s="64">
        <v>4558.09</v>
      </c>
      <c r="AG23" s="64">
        <v>170.67</v>
      </c>
      <c r="AH23" s="64">
        <v>4356.9399999999996</v>
      </c>
      <c r="AI23" s="64">
        <v>12.05</v>
      </c>
      <c r="AJ23" s="67">
        <v>39149.839999999997</v>
      </c>
      <c r="AK23" s="64">
        <v>3630.65</v>
      </c>
      <c r="AL23" s="64">
        <v>5344.41</v>
      </c>
      <c r="AM23" s="64">
        <v>1039.43</v>
      </c>
      <c r="AN23" s="64">
        <v>4352.59</v>
      </c>
      <c r="AO23" s="64">
        <v>361.04</v>
      </c>
      <c r="AP23" s="64">
        <v>9272.74</v>
      </c>
      <c r="AQ23" s="64">
        <v>4565.59</v>
      </c>
      <c r="AR23" s="64">
        <v>558.19000000000005</v>
      </c>
      <c r="AS23" s="64">
        <v>2684.67</v>
      </c>
      <c r="AT23" s="64">
        <v>208.05</v>
      </c>
      <c r="AU23" s="67">
        <v>65381.760000000002</v>
      </c>
      <c r="AV23" s="6"/>
      <c r="AW23" s="16">
        <v>5.04</v>
      </c>
      <c r="AX23" s="13">
        <v>7.44</v>
      </c>
      <c r="AY23" s="16">
        <v>5.4</v>
      </c>
      <c r="AZ23" s="13">
        <v>13.56</v>
      </c>
      <c r="BA23" s="16">
        <v>5.64</v>
      </c>
      <c r="BB23" s="13">
        <v>17.88</v>
      </c>
      <c r="BC23" s="16">
        <v>6.12</v>
      </c>
      <c r="BD23" s="9">
        <v>20.04</v>
      </c>
    </row>
    <row r="24" spans="1:56" x14ac:dyDescent="0.25">
      <c r="A24" s="20">
        <v>39114</v>
      </c>
      <c r="B24" s="64">
        <v>30453.855</v>
      </c>
      <c r="C24" s="64">
        <v>6925.2460000000001</v>
      </c>
      <c r="D24" s="64">
        <v>11070.236999999999</v>
      </c>
      <c r="E24" s="67">
        <v>4981.741</v>
      </c>
      <c r="F24" s="64">
        <v>53431.078999999998</v>
      </c>
      <c r="G24" s="16">
        <v>28.682036168198401</v>
      </c>
      <c r="H24" s="16">
        <v>25.09</v>
      </c>
      <c r="I24" s="13">
        <v>33.950000000000003</v>
      </c>
      <c r="J24" s="13">
        <v>26.74</v>
      </c>
      <c r="K24" s="9">
        <v>25.51</v>
      </c>
      <c r="L24" s="16">
        <v>9.9487011377282997</v>
      </c>
      <c r="M24" s="16">
        <v>9.76</v>
      </c>
      <c r="N24" s="13">
        <v>8.1199999999999992</v>
      </c>
      <c r="O24" s="13">
        <v>8.25</v>
      </c>
      <c r="P24" s="13">
        <v>11.24</v>
      </c>
      <c r="Q24" s="9">
        <v>11.05</v>
      </c>
      <c r="R24" s="16">
        <v>6.0921878167335102</v>
      </c>
      <c r="S24" s="16">
        <v>6.14</v>
      </c>
      <c r="T24" s="13">
        <v>5.72</v>
      </c>
      <c r="U24" s="13">
        <v>6.34</v>
      </c>
      <c r="V24" s="13">
        <v>6.38</v>
      </c>
      <c r="W24" s="9">
        <v>0</v>
      </c>
      <c r="X24" s="11">
        <v>4.58</v>
      </c>
      <c r="Y24" s="64">
        <v>3250.9</v>
      </c>
      <c r="Z24" s="64">
        <v>1974</v>
      </c>
      <c r="AA24" s="64">
        <v>4840.67</v>
      </c>
      <c r="AB24" s="64">
        <v>1924.77</v>
      </c>
      <c r="AC24" s="67">
        <v>8739.4500000000007</v>
      </c>
      <c r="AD24" s="64">
        <v>28168.01</v>
      </c>
      <c r="AE24" s="64">
        <v>2273.9499999999998</v>
      </c>
      <c r="AF24" s="64">
        <v>4242.7</v>
      </c>
      <c r="AG24" s="64">
        <v>172.72</v>
      </c>
      <c r="AH24" s="64">
        <v>4138.21</v>
      </c>
      <c r="AI24" s="64">
        <v>12.09</v>
      </c>
      <c r="AJ24" s="67">
        <v>39446.53</v>
      </c>
      <c r="AK24" s="64">
        <v>3755.68</v>
      </c>
      <c r="AL24" s="64">
        <v>5159.6000000000004</v>
      </c>
      <c r="AM24" s="64">
        <v>1049.47</v>
      </c>
      <c r="AN24" s="64">
        <v>4365.8999999999996</v>
      </c>
      <c r="AO24" s="64">
        <v>363.87</v>
      </c>
      <c r="AP24" s="64">
        <v>9393.7000000000007</v>
      </c>
      <c r="AQ24" s="64">
        <v>4755.82</v>
      </c>
      <c r="AR24" s="64">
        <v>566.44000000000005</v>
      </c>
      <c r="AS24" s="64">
        <v>2714.44</v>
      </c>
      <c r="AT24" s="64">
        <v>205.13</v>
      </c>
      <c r="AU24" s="67">
        <v>65937.429999999993</v>
      </c>
      <c r="AV24" s="6"/>
      <c r="AW24" s="16">
        <v>5.04</v>
      </c>
      <c r="AX24" s="13">
        <v>8.0399999999999991</v>
      </c>
      <c r="AY24" s="16">
        <v>5.4</v>
      </c>
      <c r="AZ24" s="13">
        <v>14.16</v>
      </c>
      <c r="BA24" s="16">
        <v>5.64</v>
      </c>
      <c r="BB24" s="13">
        <v>19.2</v>
      </c>
      <c r="BC24" s="16">
        <v>6.6</v>
      </c>
      <c r="BD24" s="9">
        <v>16.32</v>
      </c>
    </row>
    <row r="25" spans="1:56" x14ac:dyDescent="0.25">
      <c r="A25" s="20">
        <v>39142</v>
      </c>
      <c r="B25" s="64">
        <v>30797.955000000002</v>
      </c>
      <c r="C25" s="64">
        <v>7057.0450000000001</v>
      </c>
      <c r="D25" s="64">
        <v>11237.237999999999</v>
      </c>
      <c r="E25" s="67">
        <v>4974.9380000000001</v>
      </c>
      <c r="F25" s="64">
        <v>54067.175999999999</v>
      </c>
      <c r="G25" s="16">
        <v>26.988437835351601</v>
      </c>
      <c r="H25" s="16">
        <v>25.08</v>
      </c>
      <c r="I25" s="13">
        <v>34.08</v>
      </c>
      <c r="J25" s="13">
        <v>24.51</v>
      </c>
      <c r="K25" s="9">
        <v>22.77</v>
      </c>
      <c r="L25" s="16">
        <v>9.8189661910433408</v>
      </c>
      <c r="M25" s="16">
        <v>9.7799999999999994</v>
      </c>
      <c r="N25" s="13">
        <v>8.1999999999999993</v>
      </c>
      <c r="O25" s="13">
        <v>8.33</v>
      </c>
      <c r="P25" s="13">
        <v>11.53</v>
      </c>
      <c r="Q25" s="9">
        <v>9.8000000000000007</v>
      </c>
      <c r="R25" s="16">
        <v>5.9929048908901699</v>
      </c>
      <c r="S25" s="16">
        <v>5.83</v>
      </c>
      <c r="T25" s="13">
        <v>5.74</v>
      </c>
      <c r="U25" s="13">
        <v>6.54</v>
      </c>
      <c r="V25" s="13">
        <v>6.27</v>
      </c>
      <c r="W25" s="9">
        <v>6.29</v>
      </c>
      <c r="X25" s="11">
        <v>4.5599999999999996</v>
      </c>
      <c r="Y25" s="64">
        <v>3466.2</v>
      </c>
      <c r="Z25" s="64">
        <v>1967.6</v>
      </c>
      <c r="AA25" s="64">
        <v>4882.75</v>
      </c>
      <c r="AB25" s="64">
        <v>1931.18</v>
      </c>
      <c r="AC25" s="67">
        <v>8781.56</v>
      </c>
      <c r="AD25" s="64">
        <v>28824.3</v>
      </c>
      <c r="AE25" s="64">
        <v>2277.19</v>
      </c>
      <c r="AF25" s="64">
        <v>4764.3500000000004</v>
      </c>
      <c r="AG25" s="64">
        <v>176.15</v>
      </c>
      <c r="AH25" s="64">
        <v>4639.47</v>
      </c>
      <c r="AI25" s="64">
        <v>11.9</v>
      </c>
      <c r="AJ25" s="67">
        <v>40172.18</v>
      </c>
      <c r="AK25" s="64">
        <v>3758.09</v>
      </c>
      <c r="AL25" s="64">
        <v>5135.92</v>
      </c>
      <c r="AM25" s="64">
        <v>1035.8399999999999</v>
      </c>
      <c r="AN25" s="64">
        <v>4402.84</v>
      </c>
      <c r="AO25" s="64">
        <v>369.8</v>
      </c>
      <c r="AP25" s="64">
        <v>9433.6200000000008</v>
      </c>
      <c r="AQ25" s="64">
        <v>4940.53</v>
      </c>
      <c r="AR25" s="64">
        <v>574.64</v>
      </c>
      <c r="AS25" s="64">
        <v>2836.48</v>
      </c>
      <c r="AT25" s="64">
        <v>210.66</v>
      </c>
      <c r="AU25" s="67">
        <v>66776.33</v>
      </c>
      <c r="AV25" s="6"/>
      <c r="AW25" s="16">
        <v>5.04</v>
      </c>
      <c r="AX25" s="13">
        <v>7.8</v>
      </c>
      <c r="AY25" s="16">
        <v>5.28</v>
      </c>
      <c r="AZ25" s="13">
        <v>14.16</v>
      </c>
      <c r="BA25" s="16">
        <v>5.52</v>
      </c>
      <c r="BB25" s="13">
        <v>17.64</v>
      </c>
      <c r="BC25" s="16">
        <v>6.6</v>
      </c>
      <c r="BD25" s="9">
        <v>13.32</v>
      </c>
    </row>
    <row r="26" spans="1:56" x14ac:dyDescent="0.25">
      <c r="A26" s="20">
        <v>39173</v>
      </c>
      <c r="B26" s="64">
        <v>31287.592000000001</v>
      </c>
      <c r="C26" s="64">
        <v>7145.5609999999997</v>
      </c>
      <c r="D26" s="64">
        <v>11391.856</v>
      </c>
      <c r="E26" s="67">
        <v>5143.0990000000002</v>
      </c>
      <c r="F26" s="64">
        <v>54968.108</v>
      </c>
      <c r="G26" s="16">
        <v>27.737390581552599</v>
      </c>
      <c r="H26" s="16">
        <v>25.86</v>
      </c>
      <c r="I26" s="13">
        <v>34.24</v>
      </c>
      <c r="J26" s="13">
        <v>25.45</v>
      </c>
      <c r="K26" s="9">
        <v>23.39</v>
      </c>
      <c r="L26" s="16">
        <v>9.9490411209631109</v>
      </c>
      <c r="M26" s="16">
        <v>10.029999999999999</v>
      </c>
      <c r="N26" s="13">
        <v>8.23</v>
      </c>
      <c r="O26" s="13">
        <v>7.51</v>
      </c>
      <c r="P26" s="13">
        <v>10.88</v>
      </c>
      <c r="Q26" s="9">
        <v>12.68</v>
      </c>
      <c r="R26" s="16">
        <v>6.0265213090979604</v>
      </c>
      <c r="S26" s="16">
        <v>5.77</v>
      </c>
      <c r="T26" s="13">
        <v>5.98</v>
      </c>
      <c r="U26" s="13">
        <v>6.34</v>
      </c>
      <c r="V26" s="13">
        <v>6.22</v>
      </c>
      <c r="W26" s="9">
        <v>5.55</v>
      </c>
      <c r="X26" s="11">
        <v>4.54</v>
      </c>
      <c r="Y26" s="64">
        <v>3604.7</v>
      </c>
      <c r="Z26" s="64">
        <v>1972.8</v>
      </c>
      <c r="AA26" s="64">
        <v>4974.9799999999996</v>
      </c>
      <c r="AB26" s="64">
        <v>2048.2399999999998</v>
      </c>
      <c r="AC26" s="67">
        <v>8996.06</v>
      </c>
      <c r="AD26" s="64">
        <v>29174.45</v>
      </c>
      <c r="AE26" s="64">
        <v>2277.08</v>
      </c>
      <c r="AF26" s="64">
        <v>5255.88</v>
      </c>
      <c r="AG26" s="64">
        <v>177.89</v>
      </c>
      <c r="AH26" s="64">
        <v>5054.87</v>
      </c>
      <c r="AI26" s="64">
        <v>14.28</v>
      </c>
      <c r="AJ26" s="67">
        <v>40812.199999999997</v>
      </c>
      <c r="AK26" s="64">
        <v>3808.68</v>
      </c>
      <c r="AL26" s="64">
        <v>5050.13</v>
      </c>
      <c r="AM26" s="64">
        <v>1012.14</v>
      </c>
      <c r="AN26" s="64">
        <v>4048.81</v>
      </c>
      <c r="AO26" s="64">
        <v>372.27</v>
      </c>
      <c r="AP26" s="64">
        <v>9423.35</v>
      </c>
      <c r="AQ26" s="64">
        <v>5234.03</v>
      </c>
      <c r="AR26" s="64">
        <v>598.29999999999995</v>
      </c>
      <c r="AS26" s="64">
        <v>2952.32</v>
      </c>
      <c r="AT26" s="64">
        <v>213.44</v>
      </c>
      <c r="AU26" s="67">
        <v>67194.14</v>
      </c>
      <c r="AV26" s="6"/>
      <c r="AW26" s="16">
        <v>5.04</v>
      </c>
      <c r="AX26" s="13">
        <v>7.8</v>
      </c>
      <c r="AY26" s="16">
        <v>5.4</v>
      </c>
      <c r="AZ26" s="13">
        <v>13.08</v>
      </c>
      <c r="BA26" s="16">
        <v>5.64</v>
      </c>
      <c r="BB26" s="13">
        <v>17.16</v>
      </c>
      <c r="BC26" s="16">
        <v>6</v>
      </c>
      <c r="BD26" s="9">
        <v>18.48</v>
      </c>
    </row>
    <row r="27" spans="1:56" x14ac:dyDescent="0.25">
      <c r="A27" s="20">
        <v>39203</v>
      </c>
      <c r="B27" s="64">
        <v>31686.085999999999</v>
      </c>
      <c r="C27" s="64">
        <v>7187.3029999999999</v>
      </c>
      <c r="D27" s="64">
        <v>11616.995999999999</v>
      </c>
      <c r="E27" s="67">
        <v>5319.2820000000002</v>
      </c>
      <c r="F27" s="64">
        <v>55809.667000000001</v>
      </c>
      <c r="G27" s="16">
        <v>27.886722153152501</v>
      </c>
      <c r="H27" s="16">
        <v>25.51</v>
      </c>
      <c r="I27" s="13">
        <v>34</v>
      </c>
      <c r="J27" s="13">
        <v>25.84</v>
      </c>
      <c r="K27" s="9">
        <v>23.69</v>
      </c>
      <c r="L27" s="16">
        <v>10.029254363779399</v>
      </c>
      <c r="M27" s="16">
        <v>10</v>
      </c>
      <c r="N27" s="13">
        <v>8.16</v>
      </c>
      <c r="O27" s="13">
        <v>8.3800000000000008</v>
      </c>
      <c r="P27" s="13">
        <v>10.97</v>
      </c>
      <c r="Q27" s="9">
        <v>11.1</v>
      </c>
      <c r="R27" s="16">
        <v>6.0731379801827003</v>
      </c>
      <c r="S27" s="16">
        <v>6.31</v>
      </c>
      <c r="T27" s="13">
        <v>5.65</v>
      </c>
      <c r="U27" s="13">
        <v>6.38</v>
      </c>
      <c r="V27" s="13">
        <v>6.45</v>
      </c>
      <c r="W27" s="9">
        <v>6.6</v>
      </c>
      <c r="X27" s="11">
        <v>4.3899999999999997</v>
      </c>
      <c r="Y27" s="64">
        <v>3718.4</v>
      </c>
      <c r="Z27" s="64">
        <v>1985.9</v>
      </c>
      <c r="AA27" s="64">
        <v>5068.25</v>
      </c>
      <c r="AB27" s="64">
        <v>1994.74</v>
      </c>
      <c r="AC27" s="67">
        <v>9048.91</v>
      </c>
      <c r="AD27" s="64">
        <v>29712.25</v>
      </c>
      <c r="AE27" s="64">
        <v>2292.6799999999998</v>
      </c>
      <c r="AF27" s="64">
        <v>5086.24</v>
      </c>
      <c r="AG27" s="64">
        <v>189.13</v>
      </c>
      <c r="AH27" s="64">
        <v>4850.32</v>
      </c>
      <c r="AI27" s="64">
        <v>16.920000000000002</v>
      </c>
      <c r="AJ27" s="67">
        <v>41461.96</v>
      </c>
      <c r="AK27" s="64">
        <v>3961.75</v>
      </c>
      <c r="AL27" s="64">
        <v>4914.41</v>
      </c>
      <c r="AM27" s="64">
        <v>1067.46</v>
      </c>
      <c r="AN27" s="64">
        <v>4189.04</v>
      </c>
      <c r="AO27" s="64">
        <v>372.17</v>
      </c>
      <c r="AP27" s="64">
        <v>9500.48</v>
      </c>
      <c r="AQ27" s="64">
        <v>5422.62</v>
      </c>
      <c r="AR27" s="64">
        <v>625.74</v>
      </c>
      <c r="AS27" s="64">
        <v>2894.61</v>
      </c>
      <c r="AT27" s="64">
        <v>220.86</v>
      </c>
      <c r="AU27" s="67">
        <v>68400.149999999994</v>
      </c>
      <c r="AV27" s="6"/>
      <c r="AW27" s="16">
        <v>5.04</v>
      </c>
      <c r="AX27" s="13">
        <v>7.92</v>
      </c>
      <c r="AY27" s="16">
        <v>5.64</v>
      </c>
      <c r="AZ27" s="13">
        <v>13.44</v>
      </c>
      <c r="BA27" s="16">
        <v>5.76</v>
      </c>
      <c r="BB27" s="13">
        <v>14.64</v>
      </c>
      <c r="BC27" s="16">
        <v>6.72</v>
      </c>
      <c r="BD27" s="9">
        <v>17.64</v>
      </c>
    </row>
    <row r="28" spans="1:56" x14ac:dyDescent="0.25">
      <c r="A28" s="20">
        <v>39234</v>
      </c>
      <c r="B28" s="64">
        <v>32190.673999999999</v>
      </c>
      <c r="C28" s="64">
        <v>7240.03</v>
      </c>
      <c r="D28" s="64">
        <v>11889.188</v>
      </c>
      <c r="E28" s="67">
        <v>5286.9889999999996</v>
      </c>
      <c r="F28" s="64">
        <v>56606.881000000001</v>
      </c>
      <c r="G28" s="16">
        <v>27.9430478561565</v>
      </c>
      <c r="H28" s="16">
        <v>25.96</v>
      </c>
      <c r="I28" s="13">
        <v>33.58</v>
      </c>
      <c r="J28" s="13">
        <v>26.39</v>
      </c>
      <c r="K28" s="9">
        <v>24.62</v>
      </c>
      <c r="L28" s="16">
        <v>9.8249166514255304</v>
      </c>
      <c r="M28" s="16">
        <v>9.7899999999999991</v>
      </c>
      <c r="N28" s="13">
        <v>8.08</v>
      </c>
      <c r="O28" s="13">
        <v>8.56</v>
      </c>
      <c r="P28" s="13">
        <v>10.51</v>
      </c>
      <c r="Q28" s="9">
        <v>10.91</v>
      </c>
      <c r="R28" s="16">
        <v>6.1352687019551402</v>
      </c>
      <c r="S28" s="16">
        <v>5.85</v>
      </c>
      <c r="T28" s="13">
        <v>6.01</v>
      </c>
      <c r="U28" s="13">
        <v>6.57</v>
      </c>
      <c r="V28" s="13">
        <v>6.25</v>
      </c>
      <c r="W28" s="9">
        <v>5.88</v>
      </c>
      <c r="X28" s="11">
        <v>4.42</v>
      </c>
      <c r="Y28" s="64">
        <v>3666.5</v>
      </c>
      <c r="Z28" s="64">
        <v>2006.5</v>
      </c>
      <c r="AA28" s="64">
        <v>5052.45</v>
      </c>
      <c r="AB28" s="64">
        <v>2033.84</v>
      </c>
      <c r="AC28" s="67">
        <v>9092.7900000000009</v>
      </c>
      <c r="AD28" s="64">
        <v>30370.14</v>
      </c>
      <c r="AE28" s="64">
        <v>2317.0500000000002</v>
      </c>
      <c r="AF28" s="64">
        <v>5315.17</v>
      </c>
      <c r="AG28" s="64">
        <v>203.23</v>
      </c>
      <c r="AH28" s="64">
        <v>5089.07</v>
      </c>
      <c r="AI28" s="64">
        <v>16.45</v>
      </c>
      <c r="AJ28" s="67">
        <v>42192.86</v>
      </c>
      <c r="AK28" s="64">
        <v>3932.11</v>
      </c>
      <c r="AL28" s="64">
        <v>4718.7299999999996</v>
      </c>
      <c r="AM28" s="64">
        <v>1133.57</v>
      </c>
      <c r="AN28" s="64">
        <v>4213.57</v>
      </c>
      <c r="AO28" s="64">
        <v>381.92</v>
      </c>
      <c r="AP28" s="64">
        <v>9597.02</v>
      </c>
      <c r="AQ28" s="64">
        <v>5560.25</v>
      </c>
      <c r="AR28" s="64">
        <v>650.12</v>
      </c>
      <c r="AS28" s="64">
        <v>2805.23</v>
      </c>
      <c r="AT28" s="64">
        <v>228.88</v>
      </c>
      <c r="AU28" s="67">
        <v>69346.039999999994</v>
      </c>
      <c r="AV28" s="6"/>
      <c r="AW28" s="16">
        <v>5.4</v>
      </c>
      <c r="AX28" s="13">
        <v>7.44</v>
      </c>
      <c r="AY28" s="16">
        <v>5.52</v>
      </c>
      <c r="AZ28" s="13">
        <v>12.84</v>
      </c>
      <c r="BA28" s="16">
        <v>6.36</v>
      </c>
      <c r="BB28" s="13">
        <v>16.2</v>
      </c>
      <c r="BC28" s="16">
        <v>7.56</v>
      </c>
      <c r="BD28" s="9">
        <v>17.16</v>
      </c>
    </row>
    <row r="29" spans="1:56" x14ac:dyDescent="0.25">
      <c r="A29" s="20">
        <v>39264</v>
      </c>
      <c r="B29" s="64">
        <v>32687.58</v>
      </c>
      <c r="C29" s="64">
        <v>7329.2539999999999</v>
      </c>
      <c r="D29" s="64">
        <v>12122.924000000001</v>
      </c>
      <c r="E29" s="67">
        <v>5263.1570000000002</v>
      </c>
      <c r="F29" s="64">
        <v>57402.915000000001</v>
      </c>
      <c r="G29" s="16">
        <v>28.854555981382799</v>
      </c>
      <c r="H29" s="16">
        <v>26.59</v>
      </c>
      <c r="I29" s="13">
        <v>34.54</v>
      </c>
      <c r="J29" s="13">
        <v>26.87</v>
      </c>
      <c r="K29" s="9">
        <v>25.04</v>
      </c>
      <c r="L29" s="16">
        <v>9.98563879156446</v>
      </c>
      <c r="M29" s="16">
        <v>10.01</v>
      </c>
      <c r="N29" s="13">
        <v>7.93</v>
      </c>
      <c r="O29" s="13">
        <v>8.4499999999999993</v>
      </c>
      <c r="P29" s="13">
        <v>10.48</v>
      </c>
      <c r="Q29" s="9">
        <v>11.56</v>
      </c>
      <c r="R29" s="16">
        <v>6.06253095516304</v>
      </c>
      <c r="S29" s="16">
        <v>6.01</v>
      </c>
      <c r="T29" s="13">
        <v>5.8</v>
      </c>
      <c r="U29" s="13">
        <v>6.4</v>
      </c>
      <c r="V29" s="13">
        <v>6.39</v>
      </c>
      <c r="W29" s="9">
        <v>6.54</v>
      </c>
      <c r="X29" s="11">
        <v>4.51</v>
      </c>
      <c r="Y29" s="64">
        <v>3650.6</v>
      </c>
      <c r="Z29" s="64">
        <v>1991.3</v>
      </c>
      <c r="AA29" s="64">
        <v>5086.13</v>
      </c>
      <c r="AB29" s="64">
        <v>2063.7600000000002</v>
      </c>
      <c r="AC29" s="67">
        <v>9141.2099999999991</v>
      </c>
      <c r="AD29" s="64">
        <v>30765.41</v>
      </c>
      <c r="AE29" s="64">
        <v>2321.37</v>
      </c>
      <c r="AF29" s="64">
        <v>5253.62</v>
      </c>
      <c r="AG29" s="64">
        <v>211.65</v>
      </c>
      <c r="AH29" s="64">
        <v>4889.29</v>
      </c>
      <c r="AI29" s="64">
        <v>17.420000000000002</v>
      </c>
      <c r="AJ29" s="67">
        <v>42786.55</v>
      </c>
      <c r="AK29" s="64">
        <v>3926.29</v>
      </c>
      <c r="AL29" s="64">
        <v>4653.62</v>
      </c>
      <c r="AM29" s="64">
        <v>1160.6300000000001</v>
      </c>
      <c r="AN29" s="64">
        <v>4096.74</v>
      </c>
      <c r="AO29" s="64">
        <v>389.69</v>
      </c>
      <c r="AP29" s="64">
        <v>9609.6200000000008</v>
      </c>
      <c r="AQ29" s="64">
        <v>5782.33</v>
      </c>
      <c r="AR29" s="64">
        <v>671.26</v>
      </c>
      <c r="AS29" s="64">
        <v>2805.97</v>
      </c>
      <c r="AT29" s="64">
        <v>234.6</v>
      </c>
      <c r="AU29" s="67">
        <v>70036.160000000003</v>
      </c>
      <c r="AW29" s="16">
        <v>5.4</v>
      </c>
      <c r="AX29" s="13">
        <v>7.56</v>
      </c>
      <c r="AY29" s="16">
        <v>5.76</v>
      </c>
      <c r="AZ29" s="13">
        <v>13.08</v>
      </c>
      <c r="BA29" s="16">
        <v>6.36</v>
      </c>
      <c r="BB29" s="13">
        <v>15.36</v>
      </c>
      <c r="BC29" s="16">
        <v>7.08</v>
      </c>
      <c r="BD29" s="9">
        <v>17.88</v>
      </c>
    </row>
    <row r="30" spans="1:56" x14ac:dyDescent="0.25">
      <c r="A30" s="20">
        <v>39295</v>
      </c>
      <c r="B30" s="64">
        <v>33344.21</v>
      </c>
      <c r="C30" s="64">
        <v>7456.1440000000002</v>
      </c>
      <c r="D30" s="64">
        <v>12409.393</v>
      </c>
      <c r="E30" s="67">
        <v>5359.9480000000003</v>
      </c>
      <c r="F30" s="64">
        <v>58569.695</v>
      </c>
      <c r="G30" s="16">
        <v>27.592636850561401</v>
      </c>
      <c r="H30" s="16">
        <v>24.32</v>
      </c>
      <c r="I30" s="13">
        <v>34.65</v>
      </c>
      <c r="J30" s="13">
        <v>25.44</v>
      </c>
      <c r="K30" s="9">
        <v>23.57</v>
      </c>
      <c r="L30" s="16">
        <v>9.9113971326751198</v>
      </c>
      <c r="M30" s="16">
        <v>10.02</v>
      </c>
      <c r="N30" s="13">
        <v>7.98</v>
      </c>
      <c r="O30" s="13">
        <v>8.89</v>
      </c>
      <c r="P30" s="13">
        <v>10.09</v>
      </c>
      <c r="Q30" s="9">
        <v>11.97</v>
      </c>
      <c r="R30" s="16">
        <v>6.1999090900244802</v>
      </c>
      <c r="S30" s="16">
        <v>6.02</v>
      </c>
      <c r="T30" s="13">
        <v>6</v>
      </c>
      <c r="U30" s="13">
        <v>6.51</v>
      </c>
      <c r="V30" s="13">
        <v>6.39</v>
      </c>
      <c r="W30" s="9">
        <v>6.48</v>
      </c>
      <c r="X30" s="11">
        <v>4.6900000000000004</v>
      </c>
      <c r="Y30" s="64">
        <v>3503</v>
      </c>
      <c r="Z30" s="64">
        <v>1969.9</v>
      </c>
      <c r="AA30" s="64">
        <v>5021.79</v>
      </c>
      <c r="AB30" s="64">
        <v>2129.7600000000002</v>
      </c>
      <c r="AC30" s="67">
        <v>9121.4500000000007</v>
      </c>
      <c r="AD30" s="64">
        <v>30781.62</v>
      </c>
      <c r="AE30" s="64">
        <v>2327.08</v>
      </c>
      <c r="AF30" s="64">
        <v>5407.28</v>
      </c>
      <c r="AG30" s="64">
        <v>220.73</v>
      </c>
      <c r="AH30" s="64">
        <v>4995.6099999999997</v>
      </c>
      <c r="AI30" s="64">
        <v>19.91</v>
      </c>
      <c r="AJ30" s="67">
        <v>42842.64</v>
      </c>
      <c r="AK30" s="64">
        <v>3958.81</v>
      </c>
      <c r="AL30" s="64">
        <v>4744.24</v>
      </c>
      <c r="AM30" s="64">
        <v>1160.28</v>
      </c>
      <c r="AN30" s="64">
        <v>4146.57</v>
      </c>
      <c r="AO30" s="64">
        <v>397.83</v>
      </c>
      <c r="AP30" s="64">
        <v>9734.06</v>
      </c>
      <c r="AQ30" s="64">
        <v>5885.32</v>
      </c>
      <c r="AR30" s="64">
        <v>672.26</v>
      </c>
      <c r="AS30" s="64">
        <v>2898.11</v>
      </c>
      <c r="AT30" s="64">
        <v>233.27</v>
      </c>
      <c r="AU30" s="67">
        <v>70410.63</v>
      </c>
      <c r="AW30" s="16">
        <v>5.52</v>
      </c>
      <c r="AX30" s="13">
        <v>7.68</v>
      </c>
      <c r="AY30" s="16">
        <v>6.12</v>
      </c>
      <c r="AZ30" s="13">
        <v>12.84</v>
      </c>
      <c r="BA30" s="16">
        <v>6.6</v>
      </c>
      <c r="BB30" s="13">
        <v>15.72</v>
      </c>
      <c r="BC30" s="16">
        <v>7.8</v>
      </c>
      <c r="BD30" s="9">
        <v>18.600000000000001</v>
      </c>
    </row>
    <row r="31" spans="1:56" x14ac:dyDescent="0.25">
      <c r="A31" s="20">
        <v>39326</v>
      </c>
      <c r="B31" s="64">
        <v>34064.347000000002</v>
      </c>
      <c r="C31" s="64">
        <v>7529.5680000000002</v>
      </c>
      <c r="D31" s="64">
        <v>12721.028</v>
      </c>
      <c r="E31" s="67">
        <v>5310.8159999999998</v>
      </c>
      <c r="F31" s="64">
        <v>59625.758999999998</v>
      </c>
      <c r="G31" s="16">
        <v>28.888644870074799</v>
      </c>
      <c r="H31" s="16">
        <v>25.43</v>
      </c>
      <c r="I31" s="13">
        <v>35.090000000000003</v>
      </c>
      <c r="J31" s="13">
        <v>27</v>
      </c>
      <c r="K31" s="9">
        <v>24.95</v>
      </c>
      <c r="L31" s="16">
        <v>10.126112936643199</v>
      </c>
      <c r="M31" s="16">
        <v>8.9700000000000006</v>
      </c>
      <c r="N31" s="13">
        <v>9.17</v>
      </c>
      <c r="O31" s="13">
        <v>9.3800000000000008</v>
      </c>
      <c r="P31" s="13">
        <v>11.3</v>
      </c>
      <c r="Q31" s="9">
        <v>12.5</v>
      </c>
      <c r="R31" s="16">
        <v>6.1441163891756796</v>
      </c>
      <c r="S31" s="16">
        <v>6</v>
      </c>
      <c r="T31" s="13">
        <v>5.99</v>
      </c>
      <c r="U31" s="13">
        <v>6.53</v>
      </c>
      <c r="V31" s="13">
        <v>6.33</v>
      </c>
      <c r="W31" s="9">
        <v>5.95</v>
      </c>
      <c r="X31" s="11">
        <v>4.79</v>
      </c>
      <c r="Y31" s="64">
        <v>4118.5</v>
      </c>
      <c r="Z31" s="64">
        <v>2059.3000000000002</v>
      </c>
      <c r="AA31" s="64">
        <v>4968.59</v>
      </c>
      <c r="AB31" s="64">
        <v>2381.34</v>
      </c>
      <c r="AC31" s="67">
        <v>9409.2199999999993</v>
      </c>
      <c r="AD31" s="64">
        <v>31125.25</v>
      </c>
      <c r="AE31" s="64">
        <v>2340.96</v>
      </c>
      <c r="AF31" s="64">
        <v>5425.09</v>
      </c>
      <c r="AG31" s="64">
        <v>229.26</v>
      </c>
      <c r="AH31" s="64">
        <v>5262.59</v>
      </c>
      <c r="AI31" s="64">
        <v>19.989999999999998</v>
      </c>
      <c r="AJ31" s="67">
        <v>43247.199999999997</v>
      </c>
      <c r="AK31" s="64">
        <v>3967.61</v>
      </c>
      <c r="AL31" s="64">
        <v>4687.45</v>
      </c>
      <c r="AM31" s="64">
        <v>1185.22</v>
      </c>
      <c r="AN31" s="64">
        <v>4227.91</v>
      </c>
      <c r="AO31" s="64">
        <v>397.53</v>
      </c>
      <c r="AP31" s="64">
        <v>9905.39</v>
      </c>
      <c r="AQ31" s="64">
        <v>5964.2</v>
      </c>
      <c r="AR31" s="64">
        <v>681.5</v>
      </c>
      <c r="AS31" s="64">
        <v>2984.07</v>
      </c>
      <c r="AT31" s="64">
        <v>225.16</v>
      </c>
      <c r="AU31" s="67">
        <v>71054.77</v>
      </c>
      <c r="AV31" s="6"/>
      <c r="AW31" s="16">
        <v>5.88</v>
      </c>
      <c r="AX31" s="13">
        <v>8.4</v>
      </c>
      <c r="AY31" s="16">
        <v>6.36</v>
      </c>
      <c r="AZ31" s="13">
        <v>14.04</v>
      </c>
      <c r="BA31" s="16">
        <v>6.72</v>
      </c>
      <c r="BB31" s="13">
        <v>16.32</v>
      </c>
      <c r="BC31" s="16">
        <v>7.68</v>
      </c>
      <c r="BD31" s="9">
        <v>19.68</v>
      </c>
    </row>
    <row r="32" spans="1:56" x14ac:dyDescent="0.25">
      <c r="A32" s="20">
        <v>39356</v>
      </c>
      <c r="B32" s="64">
        <v>34709.023999999998</v>
      </c>
      <c r="C32" s="64">
        <v>7628.0240000000003</v>
      </c>
      <c r="D32" s="64">
        <v>12982.869000000001</v>
      </c>
      <c r="E32" s="67">
        <v>5237.7790000000005</v>
      </c>
      <c r="F32" s="64">
        <v>60557.696000000004</v>
      </c>
      <c r="G32" s="16">
        <v>29.010985038932098</v>
      </c>
      <c r="H32" s="16">
        <v>24.57</v>
      </c>
      <c r="I32" s="13">
        <v>35.4</v>
      </c>
      <c r="J32" s="13">
        <v>27.09</v>
      </c>
      <c r="K32" s="9">
        <v>25.07</v>
      </c>
      <c r="L32" s="16">
        <v>10.150835175765</v>
      </c>
      <c r="M32" s="16">
        <v>8.16</v>
      </c>
      <c r="N32" s="13">
        <v>9.7100000000000009</v>
      </c>
      <c r="O32" s="13">
        <v>9.07</v>
      </c>
      <c r="P32" s="13">
        <v>11.68</v>
      </c>
      <c r="Q32" s="9">
        <v>12.28</v>
      </c>
      <c r="R32" s="16">
        <v>5.8533606967078802</v>
      </c>
      <c r="S32" s="16">
        <v>5.7</v>
      </c>
      <c r="T32" s="13">
        <v>5.78</v>
      </c>
      <c r="U32" s="13">
        <v>5.99</v>
      </c>
      <c r="V32" s="13">
        <v>5.96</v>
      </c>
      <c r="W32" s="9">
        <v>6.53</v>
      </c>
      <c r="X32" s="11">
        <v>4.83</v>
      </c>
      <c r="Y32" s="64">
        <v>3533.6</v>
      </c>
      <c r="Z32" s="64">
        <v>2018.9</v>
      </c>
      <c r="AA32" s="64">
        <v>4965.54</v>
      </c>
      <c r="AB32" s="64">
        <v>2206.39</v>
      </c>
      <c r="AC32" s="67">
        <v>9190.89</v>
      </c>
      <c r="AD32" s="64">
        <v>31971.79</v>
      </c>
      <c r="AE32" s="64">
        <v>2357.69</v>
      </c>
      <c r="AF32" s="64">
        <v>5528.08</v>
      </c>
      <c r="AG32" s="64">
        <v>234.83</v>
      </c>
      <c r="AH32" s="64">
        <v>5508.11</v>
      </c>
      <c r="AI32" s="64">
        <v>17.059999999999999</v>
      </c>
      <c r="AJ32" s="67">
        <v>43758.11</v>
      </c>
      <c r="AK32" s="64">
        <v>4089.22</v>
      </c>
      <c r="AL32" s="64">
        <v>4596.54</v>
      </c>
      <c r="AM32" s="64">
        <v>1184.1400000000001</v>
      </c>
      <c r="AN32" s="64">
        <v>4137.2700000000004</v>
      </c>
      <c r="AO32" s="64">
        <v>393.47</v>
      </c>
      <c r="AP32" s="64">
        <v>10064.370000000001</v>
      </c>
      <c r="AQ32" s="64">
        <v>6212.2</v>
      </c>
      <c r="AR32" s="64">
        <v>716.88</v>
      </c>
      <c r="AS32" s="64">
        <v>3014.92</v>
      </c>
      <c r="AT32" s="64">
        <v>230.2</v>
      </c>
      <c r="AU32" s="67">
        <v>71907.08</v>
      </c>
      <c r="AV32" s="6"/>
      <c r="AW32" s="16">
        <v>5.88</v>
      </c>
      <c r="AX32" s="13">
        <v>9.7200000000000006</v>
      </c>
      <c r="AY32" s="16">
        <v>6.36</v>
      </c>
      <c r="AZ32" s="13">
        <v>14.4</v>
      </c>
      <c r="BA32" s="16">
        <v>6.84</v>
      </c>
      <c r="BB32" s="13">
        <v>15.84</v>
      </c>
      <c r="BC32" s="16">
        <v>7.44</v>
      </c>
      <c r="BD32" s="9">
        <v>19.440000000000001</v>
      </c>
    </row>
    <row r="33" spans="1:56" x14ac:dyDescent="0.25">
      <c r="A33" s="20">
        <v>39387</v>
      </c>
      <c r="B33" s="64">
        <v>35764.525000000001</v>
      </c>
      <c r="C33" s="64">
        <v>7740.683</v>
      </c>
      <c r="D33" s="64">
        <v>13182.558999999999</v>
      </c>
      <c r="E33" s="67">
        <v>5543.69</v>
      </c>
      <c r="F33" s="64">
        <v>62231.457000000002</v>
      </c>
      <c r="G33" s="16">
        <v>28.918278266454799</v>
      </c>
      <c r="H33" s="16">
        <v>25.34</v>
      </c>
      <c r="I33" s="13">
        <v>35.46</v>
      </c>
      <c r="J33" s="13">
        <v>27.11</v>
      </c>
      <c r="K33" s="9">
        <v>25.02</v>
      </c>
      <c r="L33" s="16">
        <v>10.1663921671149</v>
      </c>
      <c r="M33" s="16">
        <v>8.09</v>
      </c>
      <c r="N33" s="13">
        <v>10.45</v>
      </c>
      <c r="O33" s="13">
        <v>8.9700000000000006</v>
      </c>
      <c r="P33" s="13">
        <v>11.26</v>
      </c>
      <c r="Q33" s="9">
        <v>12.01</v>
      </c>
      <c r="R33" s="16">
        <v>5.6824301269678097</v>
      </c>
      <c r="S33" s="16">
        <v>5.48</v>
      </c>
      <c r="T33" s="13">
        <v>5.68</v>
      </c>
      <c r="U33" s="13">
        <v>6.09</v>
      </c>
      <c r="V33" s="13">
        <v>5.68</v>
      </c>
      <c r="W33" s="9">
        <v>5.53</v>
      </c>
      <c r="X33" s="11">
        <v>4.8099999999999996</v>
      </c>
      <c r="Y33" s="64">
        <v>3515.1</v>
      </c>
      <c r="Z33" s="64">
        <v>2041.2</v>
      </c>
      <c r="AA33" s="64">
        <v>4863.4799999999996</v>
      </c>
      <c r="AB33" s="64">
        <v>2665.85</v>
      </c>
      <c r="AC33" s="67">
        <v>9570.56</v>
      </c>
      <c r="AD33" s="64">
        <v>32853.269999999997</v>
      </c>
      <c r="AE33" s="64">
        <v>2363.5700000000002</v>
      </c>
      <c r="AF33" s="64">
        <v>6338.14</v>
      </c>
      <c r="AG33" s="64">
        <v>229.9</v>
      </c>
      <c r="AH33" s="64">
        <v>6247.86</v>
      </c>
      <c r="AI33" s="64">
        <v>15.74</v>
      </c>
      <c r="AJ33" s="67">
        <v>45091.839999999997</v>
      </c>
      <c r="AK33" s="64">
        <v>4144.9799999999996</v>
      </c>
      <c r="AL33" s="64">
        <v>4450.9799999999996</v>
      </c>
      <c r="AM33" s="64">
        <v>1231.92</v>
      </c>
      <c r="AN33" s="64">
        <v>4167.13</v>
      </c>
      <c r="AO33" s="64">
        <v>405.73</v>
      </c>
      <c r="AP33" s="64">
        <v>10272.129999999999</v>
      </c>
      <c r="AQ33" s="64">
        <v>6296.57</v>
      </c>
      <c r="AR33" s="64">
        <v>723.79</v>
      </c>
      <c r="AS33" s="64">
        <v>3081.23</v>
      </c>
      <c r="AT33" s="64">
        <v>242.1</v>
      </c>
      <c r="AU33" s="67">
        <v>73461.740000000005</v>
      </c>
      <c r="AV33" s="6"/>
      <c r="AW33" s="16">
        <v>5.88</v>
      </c>
      <c r="AX33" s="13">
        <v>10.44</v>
      </c>
      <c r="AY33" s="16">
        <v>6.36</v>
      </c>
      <c r="AZ33" s="13">
        <v>14.04</v>
      </c>
      <c r="BA33" s="16">
        <v>6.84</v>
      </c>
      <c r="BB33" s="13">
        <v>15.96</v>
      </c>
      <c r="BC33" s="16">
        <v>10.199999999999999</v>
      </c>
      <c r="BD33" s="9">
        <v>18.239999999999998</v>
      </c>
    </row>
    <row r="34" spans="1:56" x14ac:dyDescent="0.25">
      <c r="A34" s="20">
        <v>39417</v>
      </c>
      <c r="B34" s="64">
        <v>36669.065999999999</v>
      </c>
      <c r="C34" s="64">
        <v>7827.1149109999997</v>
      </c>
      <c r="D34" s="64">
        <v>13431.648999999999</v>
      </c>
      <c r="E34" s="67">
        <v>5403.1790000000001</v>
      </c>
      <c r="F34" s="64">
        <v>63331.008909999997</v>
      </c>
      <c r="G34" s="16">
        <v>29.956424397723399</v>
      </c>
      <c r="H34" s="16">
        <v>26.49</v>
      </c>
      <c r="I34" s="13">
        <v>35.96</v>
      </c>
      <c r="J34" s="13">
        <v>28.02</v>
      </c>
      <c r="K34" s="9">
        <v>26.24</v>
      </c>
      <c r="L34" s="16">
        <v>10.207594462623099</v>
      </c>
      <c r="M34" s="16">
        <v>8.8800000000000008</v>
      </c>
      <c r="N34" s="13">
        <v>9.75</v>
      </c>
      <c r="O34" s="13">
        <v>8.8800000000000008</v>
      </c>
      <c r="P34" s="13">
        <v>11.52</v>
      </c>
      <c r="Q34" s="9">
        <v>12.43</v>
      </c>
      <c r="R34" s="16">
        <v>5.8907807742312901</v>
      </c>
      <c r="S34" s="16">
        <v>5.93</v>
      </c>
      <c r="T34" s="13">
        <v>5.97</v>
      </c>
      <c r="U34" s="13">
        <v>5.97</v>
      </c>
      <c r="V34" s="13">
        <v>5.86</v>
      </c>
      <c r="W34" s="9">
        <v>5.29</v>
      </c>
      <c r="X34" s="11">
        <v>4.83</v>
      </c>
      <c r="Y34" s="64">
        <v>3660.6</v>
      </c>
      <c r="Z34" s="64">
        <v>2210.3000000000002</v>
      </c>
      <c r="AA34" s="64">
        <v>5417.21</v>
      </c>
      <c r="AB34" s="64">
        <v>2502.35</v>
      </c>
      <c r="AC34" s="67">
        <v>10129.84</v>
      </c>
      <c r="AD34" s="64">
        <v>33217.519999999997</v>
      </c>
      <c r="AE34" s="64">
        <v>2356.44</v>
      </c>
      <c r="AF34" s="64">
        <v>6176.76</v>
      </c>
      <c r="AG34" s="64">
        <v>221.39</v>
      </c>
      <c r="AH34" s="64">
        <v>6053.72</v>
      </c>
      <c r="AI34" s="64">
        <v>16.559999999999999</v>
      </c>
      <c r="AJ34" s="67">
        <v>46031.67</v>
      </c>
      <c r="AK34" s="64">
        <v>4142.8900000000003</v>
      </c>
      <c r="AL34" s="64">
        <v>4082.7</v>
      </c>
      <c r="AM34" s="64">
        <v>1327.55</v>
      </c>
      <c r="AN34" s="64">
        <v>4138.16</v>
      </c>
      <c r="AO34" s="64">
        <v>389.53</v>
      </c>
      <c r="AP34" s="64">
        <v>10443.17</v>
      </c>
      <c r="AQ34" s="64">
        <v>6094.77</v>
      </c>
      <c r="AR34" s="64">
        <v>706.55</v>
      </c>
      <c r="AS34" s="64">
        <v>3017.96</v>
      </c>
      <c r="AT34" s="64">
        <v>248.08</v>
      </c>
      <c r="AU34" s="67">
        <v>74090.94</v>
      </c>
      <c r="AW34" s="16">
        <v>6.48</v>
      </c>
      <c r="AX34" s="13">
        <v>9.84</v>
      </c>
      <c r="AY34" s="16">
        <v>6.96</v>
      </c>
      <c r="AZ34" s="13">
        <v>13.32</v>
      </c>
      <c r="BA34" s="16">
        <v>7.08</v>
      </c>
      <c r="BB34" s="13">
        <v>16.079999999999998</v>
      </c>
      <c r="BC34" s="16">
        <v>7.32</v>
      </c>
      <c r="BD34" s="9">
        <v>19.2</v>
      </c>
    </row>
    <row r="35" spans="1:56" x14ac:dyDescent="0.25">
      <c r="A35" s="21">
        <v>39448</v>
      </c>
      <c r="B35" s="64">
        <v>36532.937510000003</v>
      </c>
      <c r="C35" s="64">
        <v>7916.3758319999997</v>
      </c>
      <c r="D35" s="64">
        <v>13711.532590000001</v>
      </c>
      <c r="E35" s="67">
        <v>5095.8082670000003</v>
      </c>
      <c r="F35" s="64">
        <v>63256.654199999997</v>
      </c>
      <c r="G35" s="16">
        <v>32.062977085834703</v>
      </c>
      <c r="H35" s="16">
        <v>27.01</v>
      </c>
      <c r="I35" s="13">
        <v>36.35</v>
      </c>
      <c r="J35" s="13">
        <v>31.72</v>
      </c>
      <c r="K35" s="9">
        <v>29.85</v>
      </c>
      <c r="L35" s="16">
        <v>10.546072555411</v>
      </c>
      <c r="M35" s="16">
        <v>9.1999999999999993</v>
      </c>
      <c r="N35" s="13">
        <v>10.65</v>
      </c>
      <c r="O35" s="13">
        <v>9.3699999999999992</v>
      </c>
      <c r="P35" s="13">
        <v>11.5</v>
      </c>
      <c r="Q35" s="9">
        <v>12.21</v>
      </c>
      <c r="R35" s="16">
        <v>4.9099747135160499</v>
      </c>
      <c r="S35" s="16">
        <v>4.91</v>
      </c>
      <c r="T35" s="13">
        <v>4.8600000000000003</v>
      </c>
      <c r="U35" s="13">
        <v>4.9800000000000004</v>
      </c>
      <c r="V35" s="13">
        <v>4.91</v>
      </c>
      <c r="W35" s="9">
        <v>4.91</v>
      </c>
      <c r="X35" s="11">
        <v>4.8</v>
      </c>
      <c r="Y35" s="64">
        <v>3746.5</v>
      </c>
      <c r="Z35" s="64">
        <v>2190.6</v>
      </c>
      <c r="AA35" s="64">
        <v>5469.3</v>
      </c>
      <c r="AB35" s="64">
        <v>2544.1999999999998</v>
      </c>
      <c r="AC35" s="67">
        <v>10204</v>
      </c>
      <c r="AD35" s="64">
        <v>34957.5</v>
      </c>
      <c r="AE35" s="64">
        <v>2362.9</v>
      </c>
      <c r="AF35" s="64">
        <v>5566.9</v>
      </c>
      <c r="AG35" s="64">
        <v>229.4</v>
      </c>
      <c r="AH35" s="64">
        <v>5520</v>
      </c>
      <c r="AI35" s="64">
        <v>18.5</v>
      </c>
      <c r="AJ35" s="67">
        <v>47782.3</v>
      </c>
      <c r="AK35" s="64">
        <v>4208.8</v>
      </c>
      <c r="AL35" s="64">
        <v>4142.8</v>
      </c>
      <c r="AM35" s="64">
        <v>1397.2</v>
      </c>
      <c r="AN35" s="64">
        <v>4131.3</v>
      </c>
      <c r="AO35" s="64">
        <v>368.7</v>
      </c>
      <c r="AP35" s="64">
        <v>10541.2</v>
      </c>
      <c r="AQ35" s="64">
        <v>5674.1</v>
      </c>
      <c r="AR35" s="64">
        <v>666</v>
      </c>
      <c r="AS35" s="64">
        <v>2953.2</v>
      </c>
      <c r="AT35" s="64">
        <v>253.8</v>
      </c>
      <c r="AU35" s="67">
        <v>75705.399999999994</v>
      </c>
      <c r="AW35" s="16">
        <v>6.36</v>
      </c>
      <c r="AX35" s="13">
        <v>10.68</v>
      </c>
      <c r="AY35" s="16">
        <v>6.6</v>
      </c>
      <c r="AZ35" s="13">
        <v>14.04</v>
      </c>
      <c r="BA35" s="16">
        <v>7.32</v>
      </c>
      <c r="BB35" s="13">
        <v>18</v>
      </c>
      <c r="BC35" s="16">
        <v>7.92</v>
      </c>
      <c r="BD35" s="9">
        <v>21.36</v>
      </c>
    </row>
    <row r="36" spans="1:56" x14ac:dyDescent="0.25">
      <c r="A36" s="20">
        <v>39479</v>
      </c>
      <c r="B36" s="64">
        <v>36902.591229999998</v>
      </c>
      <c r="C36" s="64">
        <v>7975.8912190000001</v>
      </c>
      <c r="D36" s="64">
        <v>13854.585139999999</v>
      </c>
      <c r="E36" s="67">
        <v>5196.5313230000002</v>
      </c>
      <c r="F36" s="64">
        <v>63929.598910000001</v>
      </c>
      <c r="G36" s="16">
        <v>31.960689431939102</v>
      </c>
      <c r="H36" s="16">
        <v>26.98</v>
      </c>
      <c r="I36" s="13">
        <v>37.01</v>
      </c>
      <c r="J36" s="13">
        <v>30.71</v>
      </c>
      <c r="K36" s="9">
        <v>29.55</v>
      </c>
      <c r="L36" s="16">
        <v>10.5242958634587</v>
      </c>
      <c r="M36" s="16">
        <v>9.61</v>
      </c>
      <c r="N36" s="13">
        <v>10.72</v>
      </c>
      <c r="O36" s="13">
        <v>8.8800000000000008</v>
      </c>
      <c r="P36" s="13">
        <v>11.24</v>
      </c>
      <c r="Q36" s="9">
        <v>11.61</v>
      </c>
      <c r="R36" s="16">
        <v>4.1944529702062496</v>
      </c>
      <c r="S36" s="16">
        <v>4.2</v>
      </c>
      <c r="T36" s="13">
        <v>4.08</v>
      </c>
      <c r="U36" s="13">
        <v>4.29</v>
      </c>
      <c r="V36" s="13">
        <v>4.21</v>
      </c>
      <c r="W36" s="9">
        <v>4.0599999999999996</v>
      </c>
      <c r="X36" s="11">
        <v>4.9000000000000004</v>
      </c>
      <c r="Y36" s="64">
        <v>3755.4</v>
      </c>
      <c r="Z36" s="64">
        <v>2228.8000000000002</v>
      </c>
      <c r="AA36" s="64">
        <v>5374.2</v>
      </c>
      <c r="AB36" s="64">
        <v>2553.8000000000002</v>
      </c>
      <c r="AC36" s="67">
        <v>10156.799999999999</v>
      </c>
      <c r="AD36" s="64">
        <v>35352.699999999997</v>
      </c>
      <c r="AE36" s="64">
        <v>2374.6999999999998</v>
      </c>
      <c r="AF36" s="64">
        <v>5860.6</v>
      </c>
      <c r="AG36" s="64">
        <v>240.4</v>
      </c>
      <c r="AH36" s="64">
        <v>5697.6</v>
      </c>
      <c r="AI36" s="64">
        <v>16.600000000000001</v>
      </c>
      <c r="AJ36" s="67">
        <v>48271.1</v>
      </c>
      <c r="AK36" s="64">
        <v>4258.8999999999996</v>
      </c>
      <c r="AL36" s="64">
        <v>4376.3</v>
      </c>
      <c r="AM36" s="64">
        <v>1301.8</v>
      </c>
      <c r="AN36" s="64">
        <v>4084</v>
      </c>
      <c r="AO36" s="64">
        <v>369.8</v>
      </c>
      <c r="AP36" s="64">
        <v>10558.6</v>
      </c>
      <c r="AQ36" s="64">
        <v>5491.9</v>
      </c>
      <c r="AR36" s="64">
        <v>638.79999999999995</v>
      </c>
      <c r="AS36" s="64">
        <v>3171</v>
      </c>
      <c r="AT36" s="64">
        <v>249</v>
      </c>
      <c r="AU36" s="67">
        <v>75931.199999999997</v>
      </c>
      <c r="AW36" s="16">
        <v>6.24</v>
      </c>
      <c r="AX36" s="13">
        <v>10.68</v>
      </c>
      <c r="AY36" s="16">
        <v>6.6</v>
      </c>
      <c r="AZ36" s="13">
        <v>13.8</v>
      </c>
      <c r="BA36" s="16">
        <v>7.08</v>
      </c>
      <c r="BB36" s="13">
        <v>17.88</v>
      </c>
      <c r="BC36" s="16">
        <v>7.68</v>
      </c>
      <c r="BD36" s="9">
        <v>19.68</v>
      </c>
    </row>
    <row r="37" spans="1:56" x14ac:dyDescent="0.25">
      <c r="A37" s="20">
        <v>39508</v>
      </c>
      <c r="B37" s="64">
        <v>37065.959470000002</v>
      </c>
      <c r="C37" s="64">
        <v>8059.479026</v>
      </c>
      <c r="D37" s="64">
        <v>14054.684499999999</v>
      </c>
      <c r="E37" s="67">
        <v>5151.1482319999996</v>
      </c>
      <c r="F37" s="64">
        <v>64331.271229999998</v>
      </c>
      <c r="G37" s="16">
        <v>29.8751708037857</v>
      </c>
      <c r="H37" s="16">
        <v>25.78</v>
      </c>
      <c r="I37" s="13">
        <v>36.89</v>
      </c>
      <c r="J37" s="13">
        <v>27.18</v>
      </c>
      <c r="K37" s="9">
        <v>26.54</v>
      </c>
      <c r="L37" s="16">
        <v>10.6081632164383</v>
      </c>
      <c r="M37" s="16">
        <v>8.83</v>
      </c>
      <c r="N37" s="13">
        <v>10.67</v>
      </c>
      <c r="O37" s="13">
        <v>9.52</v>
      </c>
      <c r="P37" s="13">
        <v>11.57</v>
      </c>
      <c r="Q37" s="9">
        <v>12.21</v>
      </c>
      <c r="R37" s="16">
        <v>3.9099521988548198</v>
      </c>
      <c r="S37" s="16">
        <v>3.9</v>
      </c>
      <c r="T37" s="13">
        <v>3.77</v>
      </c>
      <c r="U37" s="13">
        <v>4.0599999999999996</v>
      </c>
      <c r="V37" s="13">
        <v>3.97</v>
      </c>
      <c r="W37" s="9">
        <v>4.24</v>
      </c>
      <c r="X37" s="11">
        <v>4.82</v>
      </c>
      <c r="Y37" s="64">
        <v>3909.5</v>
      </c>
      <c r="Z37" s="64">
        <v>2229.3000000000002</v>
      </c>
      <c r="AA37" s="64">
        <v>5347.5</v>
      </c>
      <c r="AB37" s="64">
        <v>2524.9</v>
      </c>
      <c r="AC37" s="67">
        <v>10101.700000000001</v>
      </c>
      <c r="AD37" s="64">
        <v>35841</v>
      </c>
      <c r="AE37" s="64">
        <v>2380.3000000000002</v>
      </c>
      <c r="AF37" s="64">
        <v>5949.5</v>
      </c>
      <c r="AG37" s="64">
        <v>250.8</v>
      </c>
      <c r="AH37" s="64">
        <v>5714.1</v>
      </c>
      <c r="AI37" s="64">
        <v>14.8</v>
      </c>
      <c r="AJ37" s="67">
        <v>48794.400000000001</v>
      </c>
      <c r="AK37" s="64">
        <v>4172.8999999999996</v>
      </c>
      <c r="AL37" s="64">
        <v>4370.3999999999996</v>
      </c>
      <c r="AM37" s="64">
        <v>1336.5</v>
      </c>
      <c r="AN37" s="64">
        <v>4081.2</v>
      </c>
      <c r="AO37" s="64">
        <v>365.9</v>
      </c>
      <c r="AP37" s="64">
        <v>10620.1</v>
      </c>
      <c r="AQ37" s="64">
        <v>5702.6</v>
      </c>
      <c r="AR37" s="64">
        <v>638.29999999999995</v>
      </c>
      <c r="AS37" s="64">
        <v>3450</v>
      </c>
      <c r="AT37" s="64">
        <v>258.2</v>
      </c>
      <c r="AU37" s="67">
        <v>76374.2</v>
      </c>
      <c r="AW37" s="16">
        <v>6.48</v>
      </c>
      <c r="AX37" s="13">
        <v>10.68</v>
      </c>
      <c r="AY37" s="16">
        <v>6.96</v>
      </c>
      <c r="AZ37" s="13">
        <v>14.16</v>
      </c>
      <c r="BA37" s="16">
        <v>7.32</v>
      </c>
      <c r="BB37" s="13">
        <v>16.440000000000001</v>
      </c>
      <c r="BC37" s="16">
        <v>7.44</v>
      </c>
      <c r="BD37" s="9">
        <v>19.079999999999998</v>
      </c>
    </row>
    <row r="38" spans="1:56" x14ac:dyDescent="0.25">
      <c r="A38" s="20">
        <v>39539</v>
      </c>
      <c r="B38" s="64">
        <v>37929.259859999998</v>
      </c>
      <c r="C38" s="64">
        <v>8157.7401650000002</v>
      </c>
      <c r="D38" s="64">
        <v>14333.60615</v>
      </c>
      <c r="E38" s="67">
        <v>5818.9849320000003</v>
      </c>
      <c r="F38" s="64">
        <v>66239.591109999994</v>
      </c>
      <c r="G38" s="16">
        <v>30.126329719934201</v>
      </c>
      <c r="H38" s="16">
        <v>26.55</v>
      </c>
      <c r="I38" s="13">
        <v>36.76</v>
      </c>
      <c r="J38" s="13">
        <v>28.41</v>
      </c>
      <c r="K38" s="9">
        <v>26.91</v>
      </c>
      <c r="L38" s="16">
        <v>10.592877402859299</v>
      </c>
      <c r="M38" s="16">
        <v>8.77</v>
      </c>
      <c r="N38" s="13">
        <v>10.79</v>
      </c>
      <c r="O38" s="13">
        <v>9.84</v>
      </c>
      <c r="P38" s="13">
        <v>11.8</v>
      </c>
      <c r="Q38" s="9">
        <v>12.55</v>
      </c>
      <c r="R38" s="16">
        <v>4.01635492774912</v>
      </c>
      <c r="S38" s="16">
        <v>3.97</v>
      </c>
      <c r="T38" s="13">
        <v>3.96</v>
      </c>
      <c r="U38" s="13">
        <v>4.04</v>
      </c>
      <c r="V38" s="13">
        <v>4.08</v>
      </c>
      <c r="W38" s="9">
        <v>4.33</v>
      </c>
      <c r="X38" s="11">
        <v>4.76</v>
      </c>
      <c r="Y38" s="64">
        <v>3768.9</v>
      </c>
      <c r="Z38" s="64">
        <v>2213.8000000000002</v>
      </c>
      <c r="AA38" s="64">
        <v>5333.4</v>
      </c>
      <c r="AB38" s="64">
        <v>2554.1</v>
      </c>
      <c r="AC38" s="67">
        <v>10101.299999999999</v>
      </c>
      <c r="AD38" s="64">
        <v>36588.199999999997</v>
      </c>
      <c r="AE38" s="64">
        <v>2392.4</v>
      </c>
      <c r="AF38" s="64">
        <v>6075.6</v>
      </c>
      <c r="AG38" s="64">
        <v>261.39999999999998</v>
      </c>
      <c r="AH38" s="64">
        <v>5909.6</v>
      </c>
      <c r="AI38" s="64">
        <v>16.100000000000001</v>
      </c>
      <c r="AJ38" s="67">
        <v>49493.3</v>
      </c>
      <c r="AK38" s="64">
        <v>4431.3</v>
      </c>
      <c r="AL38" s="64">
        <v>4342.6000000000004</v>
      </c>
      <c r="AM38" s="64">
        <v>1426.3</v>
      </c>
      <c r="AN38" s="64">
        <v>4082.3</v>
      </c>
      <c r="AO38" s="64">
        <v>375.2</v>
      </c>
      <c r="AP38" s="64">
        <v>10823.6</v>
      </c>
      <c r="AQ38" s="64">
        <v>5906.2</v>
      </c>
      <c r="AR38" s="64">
        <v>636.6</v>
      </c>
      <c r="AS38" s="64">
        <v>3513.8</v>
      </c>
      <c r="AT38" s="64">
        <v>252.7</v>
      </c>
      <c r="AU38" s="67">
        <v>77750.899999999994</v>
      </c>
      <c r="AW38" s="16">
        <v>6.48</v>
      </c>
      <c r="AX38" s="13">
        <v>10.92</v>
      </c>
      <c r="AY38" s="16">
        <v>6.96</v>
      </c>
      <c r="AZ38" s="13">
        <v>14.64</v>
      </c>
      <c r="BA38" s="16">
        <v>7.32</v>
      </c>
      <c r="BB38" s="13">
        <v>17.28</v>
      </c>
      <c r="BC38" s="16">
        <v>7.44</v>
      </c>
      <c r="BD38" s="9">
        <v>19.8</v>
      </c>
    </row>
    <row r="39" spans="1:56" x14ac:dyDescent="0.25">
      <c r="A39" s="20">
        <v>39569</v>
      </c>
      <c r="B39" s="64">
        <v>38480.927710000004</v>
      </c>
      <c r="C39" s="64">
        <v>8155.6718179999998</v>
      </c>
      <c r="D39" s="64">
        <v>14529.422200000001</v>
      </c>
      <c r="E39" s="67">
        <v>6335.3939030000001</v>
      </c>
      <c r="F39" s="64">
        <v>67501.415630000003</v>
      </c>
      <c r="G39" s="16">
        <v>30.9324869049988</v>
      </c>
      <c r="H39" s="16">
        <v>27.72</v>
      </c>
      <c r="I39" s="13">
        <v>36.92</v>
      </c>
      <c r="J39" s="13">
        <v>29.28</v>
      </c>
      <c r="K39" s="9">
        <v>28.37</v>
      </c>
      <c r="L39" s="16">
        <v>10.6795696146953</v>
      </c>
      <c r="M39" s="16">
        <v>8.94</v>
      </c>
      <c r="N39" s="13">
        <v>10.83</v>
      </c>
      <c r="O39" s="13">
        <v>9.32</v>
      </c>
      <c r="P39" s="13">
        <v>11.59</v>
      </c>
      <c r="Q39" s="9">
        <v>13.46</v>
      </c>
      <c r="R39" s="16">
        <v>4.1160037726979901</v>
      </c>
      <c r="S39" s="16">
        <v>3.87</v>
      </c>
      <c r="T39" s="13">
        <v>3.91</v>
      </c>
      <c r="U39" s="13">
        <v>4.4400000000000004</v>
      </c>
      <c r="V39" s="13">
        <v>4.3499999999999996</v>
      </c>
      <c r="W39" s="9">
        <v>4.8899999999999997</v>
      </c>
      <c r="X39" s="11">
        <v>4.63</v>
      </c>
      <c r="Y39" s="64">
        <v>3922.1</v>
      </c>
      <c r="Z39" s="64">
        <v>2257.1999999999998</v>
      </c>
      <c r="AA39" s="64">
        <v>5535.4</v>
      </c>
      <c r="AB39" s="64">
        <v>2623.8</v>
      </c>
      <c r="AC39" s="67">
        <v>10416.5</v>
      </c>
      <c r="AD39" s="64">
        <v>36375.199999999997</v>
      </c>
      <c r="AE39" s="64">
        <v>2427.4</v>
      </c>
      <c r="AF39" s="64">
        <v>6895.9</v>
      </c>
      <c r="AG39" s="64">
        <v>274.5</v>
      </c>
      <c r="AH39" s="64">
        <v>6684</v>
      </c>
      <c r="AI39" s="64">
        <v>18.8</v>
      </c>
      <c r="AJ39" s="67">
        <v>49686.6</v>
      </c>
      <c r="AK39" s="64">
        <v>4876.2</v>
      </c>
      <c r="AL39" s="64">
        <v>4531.7</v>
      </c>
      <c r="AM39" s="64">
        <v>1556.6</v>
      </c>
      <c r="AN39" s="64">
        <v>3987.2</v>
      </c>
      <c r="AO39" s="64">
        <v>396</v>
      </c>
      <c r="AP39" s="64">
        <v>11137.4</v>
      </c>
      <c r="AQ39" s="64">
        <v>6041</v>
      </c>
      <c r="AR39" s="64">
        <v>655.20000000000005</v>
      </c>
      <c r="AS39" s="64">
        <v>3503.9</v>
      </c>
      <c r="AT39" s="64">
        <v>251</v>
      </c>
      <c r="AU39" s="67">
        <v>79112.899999999994</v>
      </c>
      <c r="AW39" s="16">
        <v>6.6</v>
      </c>
      <c r="AX39" s="13">
        <v>10.92</v>
      </c>
      <c r="AY39" s="16">
        <v>6.96</v>
      </c>
      <c r="AZ39" s="13">
        <v>13.68</v>
      </c>
      <c r="BA39" s="16">
        <v>7.32</v>
      </c>
      <c r="BB39" s="13">
        <v>17.28</v>
      </c>
      <c r="BC39" s="16">
        <v>7.8</v>
      </c>
      <c r="BD39" s="9">
        <v>20.399999999999999</v>
      </c>
    </row>
    <row r="40" spans="1:56" x14ac:dyDescent="0.25">
      <c r="A40" s="20">
        <v>39600</v>
      </c>
      <c r="B40" s="64">
        <v>39280.581299999998</v>
      </c>
      <c r="C40" s="64">
        <v>8190.3773739999997</v>
      </c>
      <c r="D40" s="64">
        <v>14847.071019999999</v>
      </c>
      <c r="E40" s="67">
        <v>7018.9911060000004</v>
      </c>
      <c r="F40" s="64">
        <v>69337.020799999998</v>
      </c>
      <c r="G40" s="16">
        <v>30.744248148501701</v>
      </c>
      <c r="H40" s="16">
        <v>27.54</v>
      </c>
      <c r="I40" s="13">
        <v>36.89</v>
      </c>
      <c r="J40" s="13">
        <v>29.43</v>
      </c>
      <c r="K40" s="9">
        <v>28.09</v>
      </c>
      <c r="L40" s="16">
        <v>10.8763012727232</v>
      </c>
      <c r="M40" s="16">
        <v>9.16</v>
      </c>
      <c r="N40" s="13">
        <v>11.08</v>
      </c>
      <c r="O40" s="13">
        <v>9.7899999999999991</v>
      </c>
      <c r="P40" s="13">
        <v>12.05</v>
      </c>
      <c r="Q40" s="9">
        <v>13</v>
      </c>
      <c r="R40" s="16">
        <v>4.2386793668557603</v>
      </c>
      <c r="S40" s="16">
        <v>4</v>
      </c>
      <c r="T40" s="13">
        <v>3.87</v>
      </c>
      <c r="U40" s="13">
        <v>4.6500000000000004</v>
      </c>
      <c r="V40" s="13">
        <v>4.91</v>
      </c>
      <c r="W40" s="9">
        <v>4.91</v>
      </c>
      <c r="X40" s="11">
        <v>4.72</v>
      </c>
      <c r="Y40" s="64">
        <v>3942.2</v>
      </c>
      <c r="Z40" s="64">
        <v>2274.1999999999998</v>
      </c>
      <c r="AA40" s="64">
        <v>5585.8</v>
      </c>
      <c r="AB40" s="64">
        <v>2631.7</v>
      </c>
      <c r="AC40" s="67">
        <v>10491.8</v>
      </c>
      <c r="AD40" s="64">
        <v>36715.1</v>
      </c>
      <c r="AE40" s="64">
        <v>2468.3000000000002</v>
      </c>
      <c r="AF40" s="64">
        <v>6562.2</v>
      </c>
      <c r="AG40" s="64">
        <v>293.5</v>
      </c>
      <c r="AH40" s="64">
        <v>6357.7</v>
      </c>
      <c r="AI40" s="64">
        <v>22</v>
      </c>
      <c r="AJ40" s="67">
        <v>50151.199999999997</v>
      </c>
      <c r="AK40" s="64">
        <v>5370</v>
      </c>
      <c r="AL40" s="64">
        <v>4879.8</v>
      </c>
      <c r="AM40" s="64">
        <v>1630.8</v>
      </c>
      <c r="AN40" s="64">
        <v>4083.1</v>
      </c>
      <c r="AO40" s="64">
        <v>413.2</v>
      </c>
      <c r="AP40" s="64">
        <v>11329.1</v>
      </c>
      <c r="AQ40" s="64">
        <v>6013.4</v>
      </c>
      <c r="AR40" s="64">
        <v>657.3</v>
      </c>
      <c r="AS40" s="64">
        <v>3453.4</v>
      </c>
      <c r="AT40" s="64">
        <v>250.4</v>
      </c>
      <c r="AU40" s="67">
        <v>80824.3</v>
      </c>
      <c r="AW40" s="16">
        <v>6.72</v>
      </c>
      <c r="AX40" s="13">
        <v>11.28</v>
      </c>
      <c r="AY40" s="16">
        <v>7.32</v>
      </c>
      <c r="AZ40" s="13">
        <v>14.28</v>
      </c>
      <c r="BA40" s="16">
        <v>7.68</v>
      </c>
      <c r="BB40" s="13">
        <v>18</v>
      </c>
      <c r="BC40" s="16">
        <v>8.52</v>
      </c>
      <c r="BD40" s="9">
        <v>20.28</v>
      </c>
    </row>
    <row r="41" spans="1:56" x14ac:dyDescent="0.25">
      <c r="A41" s="20">
        <v>39630</v>
      </c>
      <c r="B41" s="64">
        <v>39742.064830000003</v>
      </c>
      <c r="C41" s="64">
        <v>8230.3700950000002</v>
      </c>
      <c r="D41" s="64">
        <v>15178.60382</v>
      </c>
      <c r="E41" s="67">
        <v>6694.5079480000004</v>
      </c>
      <c r="F41" s="64">
        <v>69845.546690000003</v>
      </c>
      <c r="G41" s="16">
        <v>31.240313742673901</v>
      </c>
      <c r="H41" s="16">
        <v>22.76</v>
      </c>
      <c r="I41" s="13">
        <v>37.729999999999997</v>
      </c>
      <c r="J41" s="13">
        <v>30.04</v>
      </c>
      <c r="K41" s="9">
        <v>29.99</v>
      </c>
      <c r="L41" s="16">
        <v>11.428753715123401</v>
      </c>
      <c r="M41" s="16">
        <v>9.67</v>
      </c>
      <c r="N41" s="13">
        <v>10.4</v>
      </c>
      <c r="O41" s="13">
        <v>10.6</v>
      </c>
      <c r="P41" s="13">
        <v>12.96</v>
      </c>
      <c r="Q41" s="9">
        <v>13.61</v>
      </c>
      <c r="R41" s="16">
        <v>4.4044248683942699</v>
      </c>
      <c r="S41" s="16">
        <v>4.1399999999999997</v>
      </c>
      <c r="T41" s="13">
        <v>4.26</v>
      </c>
      <c r="U41" s="13">
        <v>4.5199999999999996</v>
      </c>
      <c r="V41" s="13">
        <v>5.12</v>
      </c>
      <c r="W41" s="9">
        <v>5.31</v>
      </c>
      <c r="X41" s="11">
        <v>4.87</v>
      </c>
      <c r="Y41" s="64">
        <v>3885.2</v>
      </c>
      <c r="Z41" s="64">
        <v>2254.4</v>
      </c>
      <c r="AA41" s="64">
        <v>5357.3</v>
      </c>
      <c r="AB41" s="64">
        <v>2338.5</v>
      </c>
      <c r="AC41" s="67">
        <v>9950.2999999999993</v>
      </c>
      <c r="AD41" s="64">
        <v>36965.800000000003</v>
      </c>
      <c r="AE41" s="64">
        <v>2498.6999999999998</v>
      </c>
      <c r="AF41" s="64">
        <v>6257</v>
      </c>
      <c r="AG41" s="64">
        <v>307.89999999999998</v>
      </c>
      <c r="AH41" s="64">
        <v>6006.6</v>
      </c>
      <c r="AI41" s="64">
        <v>23.7</v>
      </c>
      <c r="AJ41" s="67">
        <v>49949.3</v>
      </c>
      <c r="AK41" s="64">
        <v>5832.1</v>
      </c>
      <c r="AL41" s="64">
        <v>5436.9</v>
      </c>
      <c r="AM41" s="64">
        <v>1685.6</v>
      </c>
      <c r="AN41" s="64">
        <v>4002.9</v>
      </c>
      <c r="AO41" s="64">
        <v>420.3</v>
      </c>
      <c r="AP41" s="64">
        <v>11377.4</v>
      </c>
      <c r="AQ41" s="64">
        <v>5891.9</v>
      </c>
      <c r="AR41" s="64">
        <v>638.9</v>
      </c>
      <c r="AS41" s="64">
        <v>3507.2</v>
      </c>
      <c r="AT41" s="64">
        <v>263.5</v>
      </c>
      <c r="AU41" s="67">
        <v>81464.600000000006</v>
      </c>
      <c r="AW41" s="16">
        <v>6.84</v>
      </c>
      <c r="AX41" s="13">
        <v>10.56</v>
      </c>
      <c r="AY41" s="16">
        <v>7.56</v>
      </c>
      <c r="AZ41" s="13">
        <v>15.36</v>
      </c>
      <c r="BA41" s="16">
        <v>8.64</v>
      </c>
      <c r="BB41" s="13">
        <v>18.12</v>
      </c>
      <c r="BC41" s="16">
        <v>8.76</v>
      </c>
      <c r="BD41" s="9">
        <v>21</v>
      </c>
    </row>
    <row r="42" spans="1:56" x14ac:dyDescent="0.25">
      <c r="A42" s="20">
        <v>39661</v>
      </c>
      <c r="B42" s="64">
        <v>40257.88392</v>
      </c>
      <c r="C42" s="64">
        <v>8288.8088970000008</v>
      </c>
      <c r="D42" s="64">
        <v>15482.081</v>
      </c>
      <c r="E42" s="67">
        <v>6706.7849420000002</v>
      </c>
      <c r="F42" s="64">
        <v>70735.558770000003</v>
      </c>
      <c r="G42" s="16">
        <v>32.014571090938801</v>
      </c>
      <c r="H42" s="16">
        <v>26.13</v>
      </c>
      <c r="I42" s="13">
        <v>37.340000000000003</v>
      </c>
      <c r="J42" s="13">
        <v>29.91</v>
      </c>
      <c r="K42" s="9">
        <v>31.11</v>
      </c>
      <c r="L42" s="16">
        <v>11.872771857100901</v>
      </c>
      <c r="M42" s="16">
        <v>9.93</v>
      </c>
      <c r="N42" s="13">
        <v>11.55</v>
      </c>
      <c r="O42" s="13">
        <v>10.53</v>
      </c>
      <c r="P42" s="13">
        <v>13.23</v>
      </c>
      <c r="Q42" s="9">
        <v>15.38</v>
      </c>
      <c r="R42" s="16">
        <v>4.6828430653168001</v>
      </c>
      <c r="S42" s="16">
        <v>4.57</v>
      </c>
      <c r="T42" s="13">
        <v>4.34</v>
      </c>
      <c r="U42" s="13">
        <v>4.8600000000000003</v>
      </c>
      <c r="V42" s="13">
        <v>5.16</v>
      </c>
      <c r="W42" s="9">
        <v>5.47</v>
      </c>
      <c r="X42" s="11">
        <v>4.82</v>
      </c>
      <c r="Y42" s="64">
        <v>3888.7</v>
      </c>
      <c r="Z42" s="64">
        <v>2232</v>
      </c>
      <c r="AA42" s="64">
        <v>5252.6</v>
      </c>
      <c r="AB42" s="64">
        <v>2578.1999999999998</v>
      </c>
      <c r="AC42" s="67">
        <v>10062.700000000001</v>
      </c>
      <c r="AD42" s="64">
        <v>36845.800000000003</v>
      </c>
      <c r="AE42" s="64">
        <v>2523.5</v>
      </c>
      <c r="AF42" s="64">
        <v>6316.2</v>
      </c>
      <c r="AG42" s="64">
        <v>321.3</v>
      </c>
      <c r="AH42" s="64">
        <v>5907.8</v>
      </c>
      <c r="AI42" s="64">
        <v>24.4</v>
      </c>
      <c r="AJ42" s="67">
        <v>50137.3</v>
      </c>
      <c r="AK42" s="64">
        <v>6044.2</v>
      </c>
      <c r="AL42" s="64">
        <v>6257.8</v>
      </c>
      <c r="AM42" s="64">
        <v>1827.6</v>
      </c>
      <c r="AN42" s="64">
        <v>4007.5</v>
      </c>
      <c r="AO42" s="64">
        <v>436.4</v>
      </c>
      <c r="AP42" s="64">
        <v>11696.9</v>
      </c>
      <c r="AQ42" s="64">
        <v>5802.1</v>
      </c>
      <c r="AR42" s="64">
        <v>619.6</v>
      </c>
      <c r="AS42" s="64">
        <v>3699.5</v>
      </c>
      <c r="AT42" s="64">
        <v>266.2</v>
      </c>
      <c r="AU42" s="67">
        <v>82863.600000000006</v>
      </c>
      <c r="AW42" s="16">
        <v>7.44</v>
      </c>
      <c r="AX42" s="13">
        <v>11.64</v>
      </c>
      <c r="AY42" s="16">
        <v>8.0399999999999991</v>
      </c>
      <c r="AZ42" s="13">
        <v>15.24</v>
      </c>
      <c r="BA42" s="16">
        <v>8.64</v>
      </c>
      <c r="BB42" s="13">
        <v>19.2</v>
      </c>
      <c r="BC42" s="16">
        <v>9.24</v>
      </c>
      <c r="BD42" s="9">
        <v>23.28</v>
      </c>
    </row>
    <row r="43" spans="1:56" x14ac:dyDescent="0.25">
      <c r="A43" s="20">
        <v>39692</v>
      </c>
      <c r="B43" s="64">
        <v>40957.882839999998</v>
      </c>
      <c r="C43" s="64">
        <v>8315.6560050000007</v>
      </c>
      <c r="D43" s="64">
        <v>15741.795550000001</v>
      </c>
      <c r="E43" s="67">
        <v>7268.8705710000004</v>
      </c>
      <c r="F43" s="64">
        <v>72284.204970000006</v>
      </c>
      <c r="G43" s="16">
        <v>34.024364909569798</v>
      </c>
      <c r="H43" s="16">
        <v>27.59</v>
      </c>
      <c r="I43" s="13">
        <v>39.39</v>
      </c>
      <c r="J43" s="13">
        <v>31.78</v>
      </c>
      <c r="K43" s="9">
        <v>32.369999999999997</v>
      </c>
      <c r="L43" s="16">
        <v>12.804720313383299</v>
      </c>
      <c r="M43" s="16">
        <v>11.27</v>
      </c>
      <c r="N43" s="13">
        <v>12.36</v>
      </c>
      <c r="O43" s="13">
        <v>12.29</v>
      </c>
      <c r="P43" s="13">
        <v>13.81</v>
      </c>
      <c r="Q43" s="9">
        <v>15.58</v>
      </c>
      <c r="R43" s="16">
        <v>5.1263856274647104</v>
      </c>
      <c r="S43" s="16">
        <v>4.75</v>
      </c>
      <c r="T43" s="13">
        <v>5.12</v>
      </c>
      <c r="U43" s="13">
        <v>5.23</v>
      </c>
      <c r="V43" s="13">
        <v>5.63</v>
      </c>
      <c r="W43" s="9">
        <v>5.49</v>
      </c>
      <c r="X43" s="11">
        <v>4.8</v>
      </c>
      <c r="Y43" s="64">
        <v>3946.5</v>
      </c>
      <c r="Z43" s="64">
        <v>2315</v>
      </c>
      <c r="AA43" s="64">
        <v>5278.6</v>
      </c>
      <c r="AB43" s="64">
        <v>2599.6999999999998</v>
      </c>
      <c r="AC43" s="67">
        <v>10193.299999999999</v>
      </c>
      <c r="AD43" s="64">
        <v>37274.300000000003</v>
      </c>
      <c r="AE43" s="64">
        <v>2546.6</v>
      </c>
      <c r="AF43" s="64">
        <v>5893.7</v>
      </c>
      <c r="AG43" s="64">
        <v>328.1</v>
      </c>
      <c r="AH43" s="64">
        <v>5393</v>
      </c>
      <c r="AI43" s="64">
        <v>22.8</v>
      </c>
      <c r="AJ43" s="67">
        <v>50820.2</v>
      </c>
      <c r="AK43" s="64">
        <v>6220.8</v>
      </c>
      <c r="AL43" s="64">
        <v>6968.1</v>
      </c>
      <c r="AM43" s="64">
        <v>1974.3</v>
      </c>
      <c r="AN43" s="64">
        <v>3983.4</v>
      </c>
      <c r="AO43" s="64">
        <v>457.6</v>
      </c>
      <c r="AP43" s="64">
        <v>12067.3</v>
      </c>
      <c r="AQ43" s="64">
        <v>5505.3</v>
      </c>
      <c r="AR43" s="64">
        <v>582.1</v>
      </c>
      <c r="AS43" s="64">
        <v>3542.9</v>
      </c>
      <c r="AT43" s="64">
        <v>271.10000000000002</v>
      </c>
      <c r="AU43" s="67">
        <v>84765</v>
      </c>
      <c r="AW43" s="16">
        <v>8.4</v>
      </c>
      <c r="AX43" s="13">
        <v>12.48</v>
      </c>
      <c r="AY43" s="16">
        <v>9.48</v>
      </c>
      <c r="AZ43" s="13">
        <v>16.440000000000001</v>
      </c>
      <c r="BA43" s="16">
        <v>9.6</v>
      </c>
      <c r="BB43" s="13">
        <v>19.079999999999998</v>
      </c>
      <c r="BC43" s="16">
        <v>9.36</v>
      </c>
      <c r="BD43" s="9">
        <v>24.36</v>
      </c>
    </row>
    <row r="44" spans="1:56" x14ac:dyDescent="0.25">
      <c r="A44" s="20">
        <v>39722</v>
      </c>
      <c r="B44" s="64">
        <v>42404.142359999998</v>
      </c>
      <c r="C44" s="64">
        <v>8325.8533970000008</v>
      </c>
      <c r="D44" s="64">
        <v>15986.531230000001</v>
      </c>
      <c r="E44" s="67">
        <v>8464.0938960000003</v>
      </c>
      <c r="F44" s="64">
        <v>75180.620880000002</v>
      </c>
      <c r="G44" s="16">
        <v>35.760897802525299</v>
      </c>
      <c r="H44" s="16">
        <v>29.44</v>
      </c>
      <c r="I44" s="13">
        <v>39.96</v>
      </c>
      <c r="J44" s="13">
        <v>34.020000000000003</v>
      </c>
      <c r="K44" s="9">
        <v>35.08</v>
      </c>
      <c r="L44" s="16">
        <v>15.1485057621497</v>
      </c>
      <c r="M44" s="16">
        <v>14.18</v>
      </c>
      <c r="N44" s="13">
        <v>16.55</v>
      </c>
      <c r="O44" s="13">
        <v>13.55</v>
      </c>
      <c r="P44" s="13">
        <v>14.44</v>
      </c>
      <c r="Q44" s="9">
        <v>16.5</v>
      </c>
      <c r="R44" s="16">
        <v>8.0271257425205302</v>
      </c>
      <c r="S44" s="16">
        <v>7.66</v>
      </c>
      <c r="T44" s="13">
        <v>8.57</v>
      </c>
      <c r="U44" s="13">
        <v>7.87</v>
      </c>
      <c r="V44" s="13">
        <v>7.79</v>
      </c>
      <c r="W44" s="9">
        <v>6.13</v>
      </c>
      <c r="X44" s="11">
        <v>5.34</v>
      </c>
      <c r="Y44" s="64">
        <v>3936.6</v>
      </c>
      <c r="Z44" s="64">
        <v>2305.9</v>
      </c>
      <c r="AA44" s="64">
        <v>5486.3</v>
      </c>
      <c r="AB44" s="64">
        <v>2624.3</v>
      </c>
      <c r="AC44" s="67">
        <v>10416.5</v>
      </c>
      <c r="AD44" s="64">
        <v>38920.1</v>
      </c>
      <c r="AE44" s="64">
        <v>2563.5</v>
      </c>
      <c r="AF44" s="64">
        <v>6055.2</v>
      </c>
      <c r="AG44" s="64">
        <v>326.39999999999998</v>
      </c>
      <c r="AH44" s="64">
        <v>5559.3</v>
      </c>
      <c r="AI44" s="64">
        <v>18.100000000000001</v>
      </c>
      <c r="AJ44" s="67">
        <v>52704.3</v>
      </c>
      <c r="AK44" s="64">
        <v>6550.1</v>
      </c>
      <c r="AL44" s="64">
        <v>6842</v>
      </c>
      <c r="AM44" s="64">
        <v>2137.4</v>
      </c>
      <c r="AN44" s="64">
        <v>3925.9</v>
      </c>
      <c r="AO44" s="64">
        <v>465.1</v>
      </c>
      <c r="AP44" s="64">
        <v>12231.4</v>
      </c>
      <c r="AQ44" s="64">
        <v>4853.3999999999996</v>
      </c>
      <c r="AR44" s="64">
        <v>510.9</v>
      </c>
      <c r="AS44" s="64">
        <v>3183</v>
      </c>
      <c r="AT44" s="64">
        <v>268.3</v>
      </c>
      <c r="AU44" s="67">
        <v>86769.1</v>
      </c>
      <c r="AW44" s="16">
        <v>9</v>
      </c>
      <c r="AX44" s="13">
        <v>16.559999999999999</v>
      </c>
      <c r="AY44" s="16">
        <v>9.9600000000000009</v>
      </c>
      <c r="AZ44" s="13">
        <v>17.16</v>
      </c>
      <c r="BA44" s="16">
        <v>9.84</v>
      </c>
      <c r="BB44" s="13">
        <v>22.56</v>
      </c>
      <c r="BC44" s="16"/>
      <c r="BD44" s="9">
        <v>23.52</v>
      </c>
    </row>
    <row r="45" spans="1:56" x14ac:dyDescent="0.25">
      <c r="A45" s="20">
        <v>39753</v>
      </c>
      <c r="B45" s="64">
        <v>42751.920680000003</v>
      </c>
      <c r="C45" s="64">
        <v>8365.9103759999998</v>
      </c>
      <c r="D45" s="64">
        <v>16177.99934</v>
      </c>
      <c r="E45" s="67">
        <v>8393.2883629999997</v>
      </c>
      <c r="F45" s="64">
        <v>75689.118759999998</v>
      </c>
      <c r="G45" s="16">
        <v>36.071842036112699</v>
      </c>
      <c r="H45" s="16">
        <v>29.36</v>
      </c>
      <c r="I45" s="13">
        <v>40.049999999999997</v>
      </c>
      <c r="J45" s="13">
        <v>34.97</v>
      </c>
      <c r="K45" s="9">
        <v>35.47</v>
      </c>
      <c r="L45" s="16">
        <v>15.128786233759699</v>
      </c>
      <c r="M45" s="16">
        <v>13.18</v>
      </c>
      <c r="N45" s="13">
        <v>17</v>
      </c>
      <c r="O45" s="13">
        <v>12.56</v>
      </c>
      <c r="P45" s="13">
        <v>14.1</v>
      </c>
      <c r="Q45" s="9">
        <v>18.32</v>
      </c>
      <c r="R45" s="16">
        <v>5.9275972440875204</v>
      </c>
      <c r="S45" s="16">
        <v>5.78</v>
      </c>
      <c r="T45" s="13">
        <v>6.02</v>
      </c>
      <c r="U45" s="13">
        <v>5.82</v>
      </c>
      <c r="V45" s="13">
        <v>6.26</v>
      </c>
      <c r="W45" s="9">
        <v>7.64</v>
      </c>
      <c r="X45" s="11">
        <v>5.69</v>
      </c>
      <c r="Y45" s="64">
        <v>4137.2</v>
      </c>
      <c r="Z45" s="64">
        <v>2331.1</v>
      </c>
      <c r="AA45" s="64">
        <v>5394.2</v>
      </c>
      <c r="AB45" s="64">
        <v>2557.5</v>
      </c>
      <c r="AC45" s="67">
        <v>10282.799999999999</v>
      </c>
      <c r="AD45" s="64">
        <v>39857.800000000003</v>
      </c>
      <c r="AE45" s="64">
        <v>2571.9</v>
      </c>
      <c r="AF45" s="64">
        <v>6236.7</v>
      </c>
      <c r="AG45" s="64">
        <v>330.4</v>
      </c>
      <c r="AH45" s="64">
        <v>5757.5</v>
      </c>
      <c r="AI45" s="64">
        <v>18.399999999999999</v>
      </c>
      <c r="AJ45" s="67">
        <v>53503.7</v>
      </c>
      <c r="AK45" s="64">
        <v>6857.2</v>
      </c>
      <c r="AL45" s="64">
        <v>6481.1</v>
      </c>
      <c r="AM45" s="64">
        <v>2293.6</v>
      </c>
      <c r="AN45" s="64">
        <v>3944.6</v>
      </c>
      <c r="AO45" s="64">
        <v>487</v>
      </c>
      <c r="AP45" s="64">
        <v>12405</v>
      </c>
      <c r="AQ45" s="64">
        <v>4328.1000000000004</v>
      </c>
      <c r="AR45" s="64">
        <v>465.9</v>
      </c>
      <c r="AS45" s="64">
        <v>3078.7</v>
      </c>
      <c r="AT45" s="64">
        <v>255</v>
      </c>
      <c r="AU45" s="67">
        <v>87432.5</v>
      </c>
      <c r="AW45" s="16">
        <v>8.0399999999999991</v>
      </c>
      <c r="AX45" s="13">
        <v>17.04</v>
      </c>
      <c r="AY45" s="16">
        <v>8.8800000000000008</v>
      </c>
      <c r="AZ45" s="13">
        <v>16.68</v>
      </c>
      <c r="BA45" s="16">
        <v>9.24</v>
      </c>
      <c r="BB45" s="13">
        <v>22.44</v>
      </c>
      <c r="BC45" s="16">
        <v>8.8800000000000008</v>
      </c>
      <c r="BD45" s="9">
        <v>27</v>
      </c>
    </row>
    <row r="46" spans="1:56" x14ac:dyDescent="0.25">
      <c r="A46" s="20">
        <v>39783</v>
      </c>
      <c r="B46" s="64">
        <v>42262.408869999999</v>
      </c>
      <c r="C46" s="64">
        <v>8356.5838980000008</v>
      </c>
      <c r="D46" s="64">
        <v>16275.07166</v>
      </c>
      <c r="E46" s="67">
        <v>7828.0500240000001</v>
      </c>
      <c r="F46" s="64">
        <v>74722.114459999997</v>
      </c>
      <c r="G46" s="16">
        <v>36.851581681413002</v>
      </c>
      <c r="H46" s="16">
        <v>30.17</v>
      </c>
      <c r="I46" s="13">
        <v>41.1</v>
      </c>
      <c r="J46" s="13">
        <v>32.93</v>
      </c>
      <c r="K46" s="9">
        <v>37.18</v>
      </c>
      <c r="L46" s="16">
        <v>14.910910610780199</v>
      </c>
      <c r="M46" s="16">
        <v>13.21</v>
      </c>
      <c r="N46" s="13">
        <v>16.47</v>
      </c>
      <c r="O46" s="13">
        <v>12.06</v>
      </c>
      <c r="P46" s="13">
        <v>14.93</v>
      </c>
      <c r="Q46" s="9">
        <v>16.95</v>
      </c>
      <c r="R46" s="16">
        <v>5.8315002485440504</v>
      </c>
      <c r="S46" s="16">
        <v>5.26</v>
      </c>
      <c r="T46" s="13">
        <v>5.87</v>
      </c>
      <c r="U46" s="13">
        <v>5.96</v>
      </c>
      <c r="V46" s="13">
        <v>6.2</v>
      </c>
      <c r="W46" s="9">
        <v>4.4400000000000004</v>
      </c>
      <c r="X46" s="11">
        <v>5.77</v>
      </c>
      <c r="Y46" s="64">
        <v>4287.6000000000004</v>
      </c>
      <c r="Z46" s="64">
        <v>2484.8000000000002</v>
      </c>
      <c r="AA46" s="64">
        <v>5621.4</v>
      </c>
      <c r="AB46" s="64">
        <v>2701.7</v>
      </c>
      <c r="AC46" s="67">
        <v>10807.8</v>
      </c>
      <c r="AD46" s="64">
        <v>40415.5</v>
      </c>
      <c r="AE46" s="64">
        <v>2563.5</v>
      </c>
      <c r="AF46" s="64">
        <v>6512</v>
      </c>
      <c r="AG46" s="64">
        <v>342.6</v>
      </c>
      <c r="AH46" s="64">
        <v>6021.2</v>
      </c>
      <c r="AI46" s="64">
        <v>22.2</v>
      </c>
      <c r="AJ46" s="67">
        <v>54598</v>
      </c>
      <c r="AK46" s="64">
        <v>6666.5</v>
      </c>
      <c r="AL46" s="64">
        <v>6330.6</v>
      </c>
      <c r="AM46" s="64">
        <v>2335.6999999999998</v>
      </c>
      <c r="AN46" s="64">
        <v>3816.7</v>
      </c>
      <c r="AO46" s="64">
        <v>503.4</v>
      </c>
      <c r="AP46" s="64">
        <v>12650.5</v>
      </c>
      <c r="AQ46" s="64">
        <v>4091.8</v>
      </c>
      <c r="AR46" s="64">
        <v>459.9</v>
      </c>
      <c r="AS46" s="64">
        <v>2953.5</v>
      </c>
      <c r="AT46" s="64">
        <v>248.3</v>
      </c>
      <c r="AU46" s="67">
        <v>88251.3</v>
      </c>
      <c r="AW46" s="16">
        <v>8.2799999999999994</v>
      </c>
      <c r="AX46" s="13">
        <v>16.440000000000001</v>
      </c>
      <c r="AY46" s="16">
        <v>8.76</v>
      </c>
      <c r="AZ46" s="13">
        <v>16.920000000000002</v>
      </c>
      <c r="BA46" s="16">
        <v>8.52</v>
      </c>
      <c r="BB46" s="13">
        <v>22.32</v>
      </c>
      <c r="BC46" s="16">
        <v>7.2</v>
      </c>
      <c r="BD46" s="9">
        <v>24.96</v>
      </c>
    </row>
    <row r="47" spans="1:56" x14ac:dyDescent="0.25">
      <c r="A47" s="21">
        <v>39814</v>
      </c>
      <c r="B47" s="64">
        <v>41620.532899999998</v>
      </c>
      <c r="C47" s="64">
        <v>8342.3151440000001</v>
      </c>
      <c r="D47" s="64">
        <v>16266.58066</v>
      </c>
      <c r="E47" s="67">
        <v>7488.709613</v>
      </c>
      <c r="F47" s="64">
        <v>73718.138309999995</v>
      </c>
      <c r="G47" s="16">
        <v>36.334171451960003</v>
      </c>
      <c r="H47" s="16">
        <v>30.6</v>
      </c>
      <c r="I47" s="13">
        <v>41.71</v>
      </c>
      <c r="J47" s="13">
        <v>33.18</v>
      </c>
      <c r="K47" s="9">
        <v>34.79</v>
      </c>
      <c r="L47" s="16">
        <v>13.5112458646691</v>
      </c>
      <c r="M47" s="16">
        <v>12.2</v>
      </c>
      <c r="N47" s="13">
        <v>13.97</v>
      </c>
      <c r="O47" s="13">
        <v>10.8</v>
      </c>
      <c r="P47" s="13">
        <v>14.35</v>
      </c>
      <c r="Q47" s="9">
        <v>16.14</v>
      </c>
      <c r="R47" s="16">
        <v>5.3235662820483602</v>
      </c>
      <c r="S47" s="16">
        <v>5.23</v>
      </c>
      <c r="T47" s="13">
        <v>4.92</v>
      </c>
      <c r="U47" s="13">
        <v>6.1</v>
      </c>
      <c r="V47" s="13">
        <v>5.94</v>
      </c>
      <c r="W47" s="9">
        <v>6.26</v>
      </c>
      <c r="X47" s="11">
        <v>5.92</v>
      </c>
      <c r="Y47" s="64">
        <v>4305.8</v>
      </c>
      <c r="Z47" s="64">
        <v>2445.4</v>
      </c>
      <c r="AA47" s="64">
        <v>5600.8</v>
      </c>
      <c r="AB47" s="64">
        <v>2706.6</v>
      </c>
      <c r="AC47" s="67">
        <v>10752.8</v>
      </c>
      <c r="AD47" s="64">
        <v>40571.9</v>
      </c>
      <c r="AE47" s="64">
        <v>2555</v>
      </c>
      <c r="AF47" s="64">
        <v>7657.4</v>
      </c>
      <c r="AG47" s="64">
        <v>348.9</v>
      </c>
      <c r="AH47" s="64">
        <v>7157.4</v>
      </c>
      <c r="AI47" s="64">
        <v>24.9</v>
      </c>
      <c r="AJ47" s="67">
        <v>54703.7</v>
      </c>
      <c r="AK47" s="64">
        <v>6548.5</v>
      </c>
      <c r="AL47" s="64">
        <v>6051.9</v>
      </c>
      <c r="AM47" s="64">
        <v>2350.1999999999998</v>
      </c>
      <c r="AN47" s="64">
        <v>3670.3</v>
      </c>
      <c r="AO47" s="64">
        <v>500.4</v>
      </c>
      <c r="AP47" s="64">
        <v>13010.6</v>
      </c>
      <c r="AQ47" s="64">
        <v>4144.3999999999996</v>
      </c>
      <c r="AR47" s="64">
        <v>453.1</v>
      </c>
      <c r="AS47" s="64">
        <v>3108.8</v>
      </c>
      <c r="AT47" s="64">
        <v>239</v>
      </c>
      <c r="AU47" s="67">
        <v>88085.3</v>
      </c>
      <c r="AW47" s="16">
        <v>7.08</v>
      </c>
      <c r="AX47" s="13">
        <v>14.04</v>
      </c>
      <c r="AY47" s="16">
        <v>6.72</v>
      </c>
      <c r="AZ47" s="13">
        <v>19.559999999999999</v>
      </c>
      <c r="BA47" s="16">
        <v>6.6</v>
      </c>
      <c r="BB47" s="13">
        <v>22.08</v>
      </c>
      <c r="BC47" s="16"/>
      <c r="BD47" s="9">
        <v>23.04</v>
      </c>
    </row>
    <row r="48" spans="1:56" x14ac:dyDescent="0.25">
      <c r="A48" s="20">
        <v>39845</v>
      </c>
      <c r="B48" s="64">
        <v>41119.385600000001</v>
      </c>
      <c r="C48" s="64">
        <v>8282.9839759999995</v>
      </c>
      <c r="D48" s="64">
        <v>16154.006069999999</v>
      </c>
      <c r="E48" s="67">
        <v>7068.3894250000003</v>
      </c>
      <c r="F48" s="64">
        <v>72624.765069999994</v>
      </c>
      <c r="G48" s="16">
        <v>36.189776794957403</v>
      </c>
      <c r="H48" s="16">
        <v>30.19</v>
      </c>
      <c r="I48" s="13">
        <v>42.67</v>
      </c>
      <c r="J48" s="13">
        <v>33.020000000000003</v>
      </c>
      <c r="K48" s="9">
        <v>33.74</v>
      </c>
      <c r="L48" s="16">
        <v>12.2157947060754</v>
      </c>
      <c r="M48" s="16">
        <v>10.88</v>
      </c>
      <c r="N48" s="13">
        <v>12.88</v>
      </c>
      <c r="O48" s="13">
        <v>10.11</v>
      </c>
      <c r="P48" s="13">
        <v>12.06</v>
      </c>
      <c r="Q48" s="9">
        <v>15.67</v>
      </c>
      <c r="R48" s="16">
        <v>5.1172565620763102</v>
      </c>
      <c r="S48" s="16">
        <v>5.03</v>
      </c>
      <c r="T48" s="13">
        <v>5.0599999999999996</v>
      </c>
      <c r="U48" s="13">
        <v>5.32</v>
      </c>
      <c r="V48" s="13">
        <v>5.0999999999999996</v>
      </c>
      <c r="W48" s="9">
        <v>7</v>
      </c>
      <c r="X48" s="11">
        <v>5.53</v>
      </c>
      <c r="Y48" s="64">
        <v>4164.8</v>
      </c>
      <c r="Z48" s="64">
        <v>2446</v>
      </c>
      <c r="AA48" s="64">
        <v>5652.6</v>
      </c>
      <c r="AB48" s="64">
        <v>2436.6</v>
      </c>
      <c r="AC48" s="67">
        <v>10535.2</v>
      </c>
      <c r="AD48" s="64">
        <v>40313.1</v>
      </c>
      <c r="AE48" s="64">
        <v>2541.1999999999998</v>
      </c>
      <c r="AF48" s="64">
        <v>8278.7999999999993</v>
      </c>
      <c r="AG48" s="64">
        <v>355.9</v>
      </c>
      <c r="AH48" s="64">
        <v>7709</v>
      </c>
      <c r="AI48" s="64">
        <v>25.7</v>
      </c>
      <c r="AJ48" s="67">
        <v>54289.4</v>
      </c>
      <c r="AK48" s="64">
        <v>6554.7</v>
      </c>
      <c r="AL48" s="64">
        <v>6124.9</v>
      </c>
      <c r="AM48" s="64">
        <v>2445.3000000000002</v>
      </c>
      <c r="AN48" s="64">
        <v>3715.3</v>
      </c>
      <c r="AO48" s="64">
        <v>529</v>
      </c>
      <c r="AP48" s="64">
        <v>13196.2</v>
      </c>
      <c r="AQ48" s="64">
        <v>4551</v>
      </c>
      <c r="AR48" s="64">
        <v>446.6</v>
      </c>
      <c r="AS48" s="64">
        <v>3610.3</v>
      </c>
      <c r="AT48" s="64">
        <v>239</v>
      </c>
      <c r="AU48" s="67">
        <v>88003</v>
      </c>
      <c r="AW48" s="16">
        <v>5.16</v>
      </c>
      <c r="AX48" s="13">
        <v>12.96</v>
      </c>
      <c r="AY48" s="16">
        <v>4.92</v>
      </c>
      <c r="AZ48" s="13">
        <v>15.12</v>
      </c>
      <c r="BA48" s="16">
        <v>4.68</v>
      </c>
      <c r="BB48" s="13">
        <v>19.920000000000002</v>
      </c>
      <c r="BC48" s="16">
        <v>5.76</v>
      </c>
      <c r="BD48" s="9">
        <v>24.24</v>
      </c>
    </row>
    <row r="49" spans="1:56" x14ac:dyDescent="0.25">
      <c r="A49" s="20">
        <v>39873</v>
      </c>
      <c r="B49" s="64">
        <v>40445.082249999999</v>
      </c>
      <c r="C49" s="64">
        <v>8286.7588780000005</v>
      </c>
      <c r="D49" s="64">
        <v>16177.831829999999</v>
      </c>
      <c r="E49" s="67">
        <v>6733.9237579999999</v>
      </c>
      <c r="F49" s="64">
        <v>71643.596709999998</v>
      </c>
      <c r="G49" s="16">
        <v>32.2310900560189</v>
      </c>
      <c r="H49" s="16">
        <v>28.89</v>
      </c>
      <c r="I49" s="13">
        <v>42.45</v>
      </c>
      <c r="J49" s="13">
        <v>29.17</v>
      </c>
      <c r="K49" s="9">
        <v>31.64</v>
      </c>
      <c r="L49" s="16">
        <v>10.0588162851225</v>
      </c>
      <c r="M49" s="16">
        <v>8.39</v>
      </c>
      <c r="N49" s="13">
        <v>10.3</v>
      </c>
      <c r="O49" s="13">
        <v>7.83</v>
      </c>
      <c r="P49" s="13">
        <v>12.65</v>
      </c>
      <c r="Q49" s="9">
        <v>14.25</v>
      </c>
      <c r="R49" s="16">
        <v>4.6835907984627498</v>
      </c>
      <c r="S49" s="16">
        <v>5.01</v>
      </c>
      <c r="T49" s="13">
        <v>4.68</v>
      </c>
      <c r="U49" s="13">
        <v>5.25</v>
      </c>
      <c r="V49" s="13">
        <v>4.41</v>
      </c>
      <c r="W49" s="9">
        <v>4.43</v>
      </c>
      <c r="X49" s="11">
        <v>4.9000000000000004</v>
      </c>
      <c r="Y49" s="64">
        <v>4218.5</v>
      </c>
      <c r="Z49" s="64">
        <v>2459.9</v>
      </c>
      <c r="AA49" s="64">
        <v>5902.3</v>
      </c>
      <c r="AB49" s="64">
        <v>2280.3000000000002</v>
      </c>
      <c r="AC49" s="67">
        <v>10642.5</v>
      </c>
      <c r="AD49" s="64">
        <v>37600.800000000003</v>
      </c>
      <c r="AE49" s="64">
        <v>2533.6999999999998</v>
      </c>
      <c r="AF49" s="64">
        <v>8098.2</v>
      </c>
      <c r="AG49" s="64">
        <v>363.2</v>
      </c>
      <c r="AH49" s="64">
        <v>7551.7</v>
      </c>
      <c r="AI49" s="64">
        <v>25.9</v>
      </c>
      <c r="AJ49" s="67">
        <v>51660.800000000003</v>
      </c>
      <c r="AK49" s="64">
        <v>6489.1</v>
      </c>
      <c r="AL49" s="64">
        <v>6655.6</v>
      </c>
      <c r="AM49" s="64">
        <v>2500.6999999999998</v>
      </c>
      <c r="AN49" s="64">
        <v>3599.9</v>
      </c>
      <c r="AO49" s="64">
        <v>559.5</v>
      </c>
      <c r="AP49" s="64">
        <v>13297.4</v>
      </c>
      <c r="AQ49" s="64">
        <v>4865.2</v>
      </c>
      <c r="AR49" s="64">
        <v>445</v>
      </c>
      <c r="AS49" s="64">
        <v>4017.7</v>
      </c>
      <c r="AT49" s="64">
        <v>241.5</v>
      </c>
      <c r="AU49" s="67">
        <v>85813.8</v>
      </c>
      <c r="AW49" s="16">
        <v>2.88</v>
      </c>
      <c r="AX49" s="13">
        <v>10.08</v>
      </c>
      <c r="AY49" s="16">
        <v>3.12</v>
      </c>
      <c r="AZ49" s="13">
        <v>14.88</v>
      </c>
      <c r="BA49" s="16">
        <v>3.24</v>
      </c>
      <c r="BB49" s="13">
        <v>15.12</v>
      </c>
      <c r="BC49" s="16"/>
      <c r="BD49" s="9">
        <v>20.64</v>
      </c>
    </row>
    <row r="50" spans="1:56" x14ac:dyDescent="0.25">
      <c r="A50" s="20">
        <v>39904</v>
      </c>
      <c r="B50" s="64">
        <v>40860.992270000002</v>
      </c>
      <c r="C50" s="64">
        <v>8322.7341319999996</v>
      </c>
      <c r="D50" s="64">
        <v>16217.03066</v>
      </c>
      <c r="E50" s="67">
        <v>6398.8912209999999</v>
      </c>
      <c r="F50" s="64">
        <v>71799.648289999997</v>
      </c>
      <c r="G50" s="16">
        <v>29.9749702923983</v>
      </c>
      <c r="H50" s="16">
        <v>28.32</v>
      </c>
      <c r="I50" s="13">
        <v>40.549999999999997</v>
      </c>
      <c r="J50" s="13">
        <v>22.84</v>
      </c>
      <c r="K50" s="9">
        <v>25.95</v>
      </c>
      <c r="L50" s="16">
        <v>8.7663514466743102</v>
      </c>
      <c r="M50" s="16">
        <v>6.64</v>
      </c>
      <c r="N50" s="13">
        <v>8.6999999999999993</v>
      </c>
      <c r="O50" s="13">
        <v>5.93</v>
      </c>
      <c r="P50" s="13">
        <v>10.99</v>
      </c>
      <c r="Q50" s="9">
        <v>9.91</v>
      </c>
      <c r="R50" s="16">
        <v>3.94729968911175</v>
      </c>
      <c r="S50" s="16">
        <v>4.45</v>
      </c>
      <c r="T50" s="13">
        <v>3.35</v>
      </c>
      <c r="U50" s="13">
        <v>4.96</v>
      </c>
      <c r="V50" s="13">
        <v>4.6500000000000004</v>
      </c>
      <c r="W50" s="9">
        <v>4.71</v>
      </c>
      <c r="X50" s="11">
        <v>4.42</v>
      </c>
      <c r="Y50" s="64">
        <v>4234.3999999999996</v>
      </c>
      <c r="Z50" s="64">
        <v>2462.6</v>
      </c>
      <c r="AA50" s="64">
        <v>6024.4</v>
      </c>
      <c r="AB50" s="64">
        <v>2402.8000000000002</v>
      </c>
      <c r="AC50" s="67">
        <v>10889.7</v>
      </c>
      <c r="AD50" s="64">
        <v>36814.300000000003</v>
      </c>
      <c r="AE50" s="64">
        <v>2549.4</v>
      </c>
      <c r="AF50" s="64">
        <v>8882.9</v>
      </c>
      <c r="AG50" s="64">
        <v>367.1</v>
      </c>
      <c r="AH50" s="64">
        <v>8634.1</v>
      </c>
      <c r="AI50" s="64">
        <v>22.1</v>
      </c>
      <c r="AJ50" s="67">
        <v>50847.199999999997</v>
      </c>
      <c r="AK50" s="64">
        <v>6254.1</v>
      </c>
      <c r="AL50" s="64">
        <v>6811.1</v>
      </c>
      <c r="AM50" s="64">
        <v>2540.1999999999998</v>
      </c>
      <c r="AN50" s="64">
        <v>3479.9</v>
      </c>
      <c r="AO50" s="64">
        <v>581.5</v>
      </c>
      <c r="AP50" s="64">
        <v>13804.3</v>
      </c>
      <c r="AQ50" s="64">
        <v>5011.3999999999996</v>
      </c>
      <c r="AR50" s="64">
        <v>457.7</v>
      </c>
      <c r="AS50" s="64">
        <v>4069.3</v>
      </c>
      <c r="AT50" s="64">
        <v>234.3</v>
      </c>
      <c r="AU50" s="67">
        <v>85483.7</v>
      </c>
      <c r="AW50" s="16">
        <v>2.2799999999999998</v>
      </c>
      <c r="AX50" s="13">
        <v>9.48</v>
      </c>
      <c r="AY50" s="16">
        <v>2.52</v>
      </c>
      <c r="AZ50" s="13">
        <v>13.08</v>
      </c>
      <c r="BA50" s="16">
        <v>2.88</v>
      </c>
      <c r="BB50" s="13">
        <v>11.76</v>
      </c>
      <c r="BC50" s="16"/>
      <c r="BD50" s="9">
        <v>17.64</v>
      </c>
    </row>
    <row r="51" spans="1:56" x14ac:dyDescent="0.25">
      <c r="A51" s="20">
        <v>39934</v>
      </c>
      <c r="B51" s="64">
        <v>40716.103779999998</v>
      </c>
      <c r="C51" s="64">
        <v>8264.6600249999992</v>
      </c>
      <c r="D51" s="64">
        <v>16297.69606</v>
      </c>
      <c r="E51" s="67">
        <v>6183.3765530000001</v>
      </c>
      <c r="F51" s="64">
        <v>71461.836410000004</v>
      </c>
      <c r="G51" s="16">
        <v>29.566587019095401</v>
      </c>
      <c r="H51" s="16">
        <v>26.246660314748901</v>
      </c>
      <c r="I51" s="13">
        <v>38.5576622867273</v>
      </c>
      <c r="J51" s="13">
        <v>22.918997339925401</v>
      </c>
      <c r="K51" s="9">
        <v>26.7668769351245</v>
      </c>
      <c r="L51" s="16">
        <v>8.0713683339428606</v>
      </c>
      <c r="M51" s="16">
        <v>6.0941051747233796</v>
      </c>
      <c r="N51" s="13">
        <v>6.8351419818429502</v>
      </c>
      <c r="O51" s="13">
        <v>5.2772960918011096</v>
      </c>
      <c r="P51" s="13">
        <v>9.98514056581174</v>
      </c>
      <c r="Q51" s="9">
        <v>11.6870110959903</v>
      </c>
      <c r="R51" s="16">
        <v>3.7768421556343399</v>
      </c>
      <c r="S51" s="16">
        <v>3.67797130082843</v>
      </c>
      <c r="T51" s="13">
        <v>3.9236723147402901</v>
      </c>
      <c r="U51" s="13">
        <v>4.1697048529362704</v>
      </c>
      <c r="V51" s="13">
        <v>3.1396791153004</v>
      </c>
      <c r="W51" s="9">
        <v>5.3391932053440803</v>
      </c>
      <c r="X51" s="11">
        <v>4.4556453691489804</v>
      </c>
      <c r="Y51" s="64">
        <v>4344.8999999999996</v>
      </c>
      <c r="Z51" s="64">
        <v>2493.5</v>
      </c>
      <c r="AA51" s="64">
        <v>6188.7</v>
      </c>
      <c r="AB51" s="64">
        <v>2652.1</v>
      </c>
      <c r="AC51" s="67">
        <v>11334.3</v>
      </c>
      <c r="AD51" s="64">
        <v>36523.800000000003</v>
      </c>
      <c r="AE51" s="64">
        <v>2589.9</v>
      </c>
      <c r="AF51" s="64">
        <v>9185.2999999999993</v>
      </c>
      <c r="AG51" s="64">
        <v>373.4</v>
      </c>
      <c r="AH51" s="64">
        <v>8999.2000000000007</v>
      </c>
      <c r="AI51" s="64">
        <v>23</v>
      </c>
      <c r="AJ51" s="67">
        <v>50984.5</v>
      </c>
      <c r="AK51" s="64">
        <v>5840.2</v>
      </c>
      <c r="AL51" s="64">
        <v>6723.3</v>
      </c>
      <c r="AM51" s="64">
        <v>2596.1999999999998</v>
      </c>
      <c r="AN51" s="64">
        <v>3469</v>
      </c>
      <c r="AO51" s="64">
        <v>600.20000000000005</v>
      </c>
      <c r="AP51" s="64">
        <v>14288.6</v>
      </c>
      <c r="AQ51" s="64">
        <v>5157.5</v>
      </c>
      <c r="AR51" s="64">
        <v>484.1</v>
      </c>
      <c r="AS51" s="64">
        <v>3958.6</v>
      </c>
      <c r="AT51" s="64">
        <v>222.5</v>
      </c>
      <c r="AU51" s="67">
        <v>85962.6</v>
      </c>
      <c r="AW51" s="16">
        <v>1.56</v>
      </c>
      <c r="AX51" s="13">
        <v>7.08</v>
      </c>
      <c r="AY51" s="16">
        <v>1.8</v>
      </c>
      <c r="AZ51" s="13">
        <v>12.12</v>
      </c>
      <c r="BA51" s="16">
        <v>2.52</v>
      </c>
      <c r="BB51" s="13">
        <v>13.56</v>
      </c>
      <c r="BC51" s="16"/>
      <c r="BD51" s="9">
        <v>18.96</v>
      </c>
    </row>
    <row r="52" spans="1:56" x14ac:dyDescent="0.25">
      <c r="A52" s="20">
        <v>39965</v>
      </c>
      <c r="B52" s="64">
        <v>40399.395120000001</v>
      </c>
      <c r="C52" s="64">
        <v>8203.6656519999997</v>
      </c>
      <c r="D52" s="64">
        <v>16441.354469999998</v>
      </c>
      <c r="E52" s="67">
        <v>5403.7693669999999</v>
      </c>
      <c r="F52" s="64">
        <v>70448.184609999997</v>
      </c>
      <c r="G52" s="16">
        <v>28.9061914956599</v>
      </c>
      <c r="H52" s="16">
        <v>24.19</v>
      </c>
      <c r="I52" s="13">
        <v>38.479999999999997</v>
      </c>
      <c r="J52" s="13">
        <v>21.24</v>
      </c>
      <c r="K52" s="9">
        <v>25.39</v>
      </c>
      <c r="L52" s="16">
        <v>7.9845183487956701</v>
      </c>
      <c r="M52" s="16">
        <v>5.84</v>
      </c>
      <c r="N52" s="13">
        <v>5.42</v>
      </c>
      <c r="O52" s="13">
        <v>5.03</v>
      </c>
      <c r="P52" s="13">
        <v>11.53</v>
      </c>
      <c r="Q52" s="9">
        <v>9.14</v>
      </c>
      <c r="R52" s="16">
        <v>3.49696459618111</v>
      </c>
      <c r="S52" s="16">
        <v>3.6</v>
      </c>
      <c r="T52" s="13">
        <v>3.27</v>
      </c>
      <c r="U52" s="13">
        <v>4.12</v>
      </c>
      <c r="V52" s="13">
        <v>3.57</v>
      </c>
      <c r="W52" s="9">
        <v>3.12</v>
      </c>
      <c r="X52" s="11">
        <v>4.6100000000000003</v>
      </c>
      <c r="Y52" s="64">
        <v>4430.6000000000004</v>
      </c>
      <c r="Z52" s="64">
        <v>2504.8000000000002</v>
      </c>
      <c r="AA52" s="64">
        <v>6291.6</v>
      </c>
      <c r="AB52" s="64">
        <v>2818.5</v>
      </c>
      <c r="AC52" s="67">
        <v>11614.8</v>
      </c>
      <c r="AD52" s="64">
        <v>36470.199999999997</v>
      </c>
      <c r="AE52" s="64">
        <v>2627.5</v>
      </c>
      <c r="AF52" s="64">
        <v>8599.7000000000007</v>
      </c>
      <c r="AG52" s="64">
        <v>371.3</v>
      </c>
      <c r="AH52" s="64">
        <v>8163.3</v>
      </c>
      <c r="AI52" s="64">
        <v>26.3</v>
      </c>
      <c r="AJ52" s="67">
        <v>51494</v>
      </c>
      <c r="AK52" s="64">
        <v>5373.4</v>
      </c>
      <c r="AL52" s="64">
        <v>6917.2</v>
      </c>
      <c r="AM52" s="64">
        <v>2653.5</v>
      </c>
      <c r="AN52" s="64">
        <v>3435.3</v>
      </c>
      <c r="AO52" s="64">
        <v>598</v>
      </c>
      <c r="AP52" s="64">
        <v>14355.7</v>
      </c>
      <c r="AQ52" s="64">
        <v>5191.6000000000004</v>
      </c>
      <c r="AR52" s="64">
        <v>506.4</v>
      </c>
      <c r="AS52" s="64">
        <v>3819.8</v>
      </c>
      <c r="AT52" s="64">
        <v>208.4</v>
      </c>
      <c r="AU52" s="67">
        <v>86497</v>
      </c>
      <c r="AW52" s="16">
        <v>1.32</v>
      </c>
      <c r="AX52" s="13">
        <v>5.88</v>
      </c>
      <c r="AY52" s="16">
        <v>1.68</v>
      </c>
      <c r="AZ52" s="13">
        <v>14.16</v>
      </c>
      <c r="BA52" s="16">
        <v>2.76</v>
      </c>
      <c r="BB52" s="13">
        <v>13.08</v>
      </c>
      <c r="BC52" s="16"/>
      <c r="BD52" s="9">
        <v>14.88</v>
      </c>
    </row>
    <row r="53" spans="1:56" x14ac:dyDescent="0.25">
      <c r="A53" s="20">
        <v>39995</v>
      </c>
      <c r="B53" s="64">
        <v>40444.881650000003</v>
      </c>
      <c r="C53" s="64">
        <v>8213.9071889999996</v>
      </c>
      <c r="D53" s="64">
        <v>16579.807840000001</v>
      </c>
      <c r="E53" s="67">
        <v>5362.954307</v>
      </c>
      <c r="F53" s="64">
        <v>70601.55098</v>
      </c>
      <c r="G53" s="16">
        <v>27.909352390439899</v>
      </c>
      <c r="H53" s="16">
        <v>24.23</v>
      </c>
      <c r="I53" s="13">
        <v>36.83</v>
      </c>
      <c r="J53" s="13">
        <v>22.73</v>
      </c>
      <c r="K53" s="9">
        <v>25.36</v>
      </c>
      <c r="L53" s="16">
        <v>7.2408472343698298</v>
      </c>
      <c r="M53" s="16">
        <v>5.1100000000000003</v>
      </c>
      <c r="N53" s="13">
        <v>4.82</v>
      </c>
      <c r="O53" s="13">
        <v>4.5199999999999996</v>
      </c>
      <c r="P53" s="13">
        <v>8.6999999999999993</v>
      </c>
      <c r="Q53" s="9">
        <v>12.15</v>
      </c>
      <c r="R53" s="16">
        <v>2.7133157939572001</v>
      </c>
      <c r="S53" s="16">
        <v>2.38</v>
      </c>
      <c r="T53" s="13">
        <v>2.64</v>
      </c>
      <c r="U53" s="13">
        <v>3.09</v>
      </c>
      <c r="V53" s="13">
        <v>3.91</v>
      </c>
      <c r="W53" s="9">
        <v>2.64</v>
      </c>
      <c r="X53" s="11">
        <v>4.62</v>
      </c>
      <c r="Y53" s="64">
        <v>4308.2</v>
      </c>
      <c r="Z53" s="64">
        <v>2487</v>
      </c>
      <c r="AA53" s="64">
        <v>6303.6</v>
      </c>
      <c r="AB53" s="64">
        <v>2811.5</v>
      </c>
      <c r="AC53" s="67">
        <v>11602.2</v>
      </c>
      <c r="AD53" s="64">
        <v>36705.1</v>
      </c>
      <c r="AE53" s="64">
        <v>2640.4</v>
      </c>
      <c r="AF53" s="64">
        <v>9977.7000000000007</v>
      </c>
      <c r="AG53" s="64">
        <v>367.8</v>
      </c>
      <c r="AH53" s="64">
        <v>9280</v>
      </c>
      <c r="AI53" s="64">
        <v>24.2</v>
      </c>
      <c r="AJ53" s="67">
        <v>51989</v>
      </c>
      <c r="AK53" s="64">
        <v>5141.7</v>
      </c>
      <c r="AL53" s="64">
        <v>6460</v>
      </c>
      <c r="AM53" s="64">
        <v>2778.2</v>
      </c>
      <c r="AN53" s="64">
        <v>3339.5</v>
      </c>
      <c r="AO53" s="64">
        <v>609.4</v>
      </c>
      <c r="AP53" s="64">
        <v>14256.1</v>
      </c>
      <c r="AQ53" s="64">
        <v>5355</v>
      </c>
      <c r="AR53" s="64">
        <v>527.9</v>
      </c>
      <c r="AS53" s="64">
        <v>3911.6</v>
      </c>
      <c r="AT53" s="64">
        <v>206.6</v>
      </c>
      <c r="AU53" s="67">
        <v>86338.6</v>
      </c>
      <c r="AW53" s="16">
        <v>0.84</v>
      </c>
      <c r="AX53" s="13">
        <v>5.04</v>
      </c>
      <c r="AY53" s="16">
        <v>1.44</v>
      </c>
      <c r="AZ53" s="13">
        <v>11.4</v>
      </c>
      <c r="BA53" s="16">
        <v>1.8</v>
      </c>
      <c r="BB53" s="13">
        <v>16.2</v>
      </c>
      <c r="BC53" s="16"/>
      <c r="BD53" s="9">
        <v>18.84</v>
      </c>
    </row>
    <row r="54" spans="1:56" x14ac:dyDescent="0.25">
      <c r="A54" s="20">
        <v>40026</v>
      </c>
      <c r="B54" s="64">
        <v>40852.699610000003</v>
      </c>
      <c r="C54" s="64">
        <v>8220.5458739999995</v>
      </c>
      <c r="D54" s="64">
        <v>16692.06583</v>
      </c>
      <c r="E54" s="67">
        <v>5389.5310630000004</v>
      </c>
      <c r="F54" s="64">
        <v>71154.842369999998</v>
      </c>
      <c r="G54" s="16">
        <v>24.5737435113694</v>
      </c>
      <c r="H54" s="16">
        <v>21.67</v>
      </c>
      <c r="I54" s="13">
        <v>35.270000000000003</v>
      </c>
      <c r="J54" s="13">
        <v>19.579999999999998</v>
      </c>
      <c r="K54" s="9">
        <v>21.54</v>
      </c>
      <c r="L54" s="16">
        <v>5.9873966986875997</v>
      </c>
      <c r="M54" s="16">
        <v>4.87</v>
      </c>
      <c r="N54" s="13">
        <v>3.94</v>
      </c>
      <c r="O54" s="13">
        <v>4.25</v>
      </c>
      <c r="P54" s="13">
        <v>7.82</v>
      </c>
      <c r="Q54" s="9">
        <v>7.89</v>
      </c>
      <c r="R54" s="16">
        <v>3.3949739058076802</v>
      </c>
      <c r="S54" s="16">
        <v>3.87</v>
      </c>
      <c r="T54" s="13">
        <v>3.5</v>
      </c>
      <c r="U54" s="13">
        <v>2.81</v>
      </c>
      <c r="V54" s="13">
        <v>3.27</v>
      </c>
      <c r="W54" s="9">
        <v>2.96</v>
      </c>
      <c r="X54" s="11">
        <v>4.5599999999999996</v>
      </c>
      <c r="Y54" s="64">
        <v>4487.8999999999996</v>
      </c>
      <c r="Z54" s="64">
        <v>2505.8000000000002</v>
      </c>
      <c r="AA54" s="64">
        <v>6290.1</v>
      </c>
      <c r="AB54" s="64">
        <v>2952.3</v>
      </c>
      <c r="AC54" s="67">
        <v>11748.2</v>
      </c>
      <c r="AD54" s="64">
        <v>36460</v>
      </c>
      <c r="AE54" s="64">
        <v>2652.7</v>
      </c>
      <c r="AF54" s="64">
        <v>10236.6</v>
      </c>
      <c r="AG54" s="64">
        <v>365.5</v>
      </c>
      <c r="AH54" s="64">
        <v>9492.9</v>
      </c>
      <c r="AI54" s="64">
        <v>21.6</v>
      </c>
      <c r="AJ54" s="67">
        <v>51948.5</v>
      </c>
      <c r="AK54" s="64">
        <v>5360.1</v>
      </c>
      <c r="AL54" s="64">
        <v>6128.7</v>
      </c>
      <c r="AM54" s="64">
        <v>2906.9</v>
      </c>
      <c r="AN54" s="64">
        <v>3309.1</v>
      </c>
      <c r="AO54" s="64">
        <v>614.29999999999995</v>
      </c>
      <c r="AP54" s="64">
        <v>14330.7</v>
      </c>
      <c r="AQ54" s="64">
        <v>5723.9</v>
      </c>
      <c r="AR54" s="64">
        <v>552.70000000000005</v>
      </c>
      <c r="AS54" s="64">
        <v>4174.6000000000004</v>
      </c>
      <c r="AT54" s="64">
        <v>200.9</v>
      </c>
      <c r="AU54" s="67">
        <v>86499.3</v>
      </c>
      <c r="AW54" s="16">
        <v>0.48</v>
      </c>
      <c r="AX54" s="13">
        <v>4.2</v>
      </c>
      <c r="AY54" s="16">
        <v>0.72</v>
      </c>
      <c r="AZ54" s="13">
        <v>10.56</v>
      </c>
      <c r="BA54" s="16">
        <v>1.44</v>
      </c>
      <c r="BB54" s="13">
        <v>9.48</v>
      </c>
      <c r="BC54" s="16">
        <v>4.68</v>
      </c>
      <c r="BD54" s="9">
        <v>14.76</v>
      </c>
    </row>
    <row r="55" spans="1:56" x14ac:dyDescent="0.25">
      <c r="A55" s="20">
        <v>40057</v>
      </c>
      <c r="B55" s="64">
        <v>41035.870439999999</v>
      </c>
      <c r="C55" s="64">
        <v>8242.0853229999993</v>
      </c>
      <c r="D55" s="64">
        <v>16810.688890000001</v>
      </c>
      <c r="E55" s="67">
        <v>5246.6051820000002</v>
      </c>
      <c r="F55" s="64">
        <v>71335.249840000004</v>
      </c>
      <c r="G55" s="16">
        <v>26.523264242632901</v>
      </c>
      <c r="H55" s="16">
        <v>20.52</v>
      </c>
      <c r="I55" s="13">
        <v>34.33</v>
      </c>
      <c r="J55" s="13">
        <v>20.8</v>
      </c>
      <c r="K55" s="9">
        <v>24.63</v>
      </c>
      <c r="L55" s="16">
        <v>5.7749809206789102</v>
      </c>
      <c r="M55" s="16">
        <v>4.05</v>
      </c>
      <c r="N55" s="13">
        <v>3.72</v>
      </c>
      <c r="O55" s="13">
        <v>4.43</v>
      </c>
      <c r="P55" s="13">
        <v>7.88</v>
      </c>
      <c r="Q55" s="9">
        <v>9.41</v>
      </c>
      <c r="R55" s="16">
        <v>2.5450470118040398</v>
      </c>
      <c r="S55" s="16">
        <v>2.14</v>
      </c>
      <c r="T55" s="13">
        <v>2.2599999999999998</v>
      </c>
      <c r="U55" s="13">
        <v>2.94</v>
      </c>
      <c r="V55" s="13">
        <v>3.21</v>
      </c>
      <c r="W55" s="9">
        <v>3.03</v>
      </c>
      <c r="X55" s="11">
        <v>4.49</v>
      </c>
      <c r="Y55" s="64">
        <v>4558.8</v>
      </c>
      <c r="Z55" s="64">
        <v>2612.6</v>
      </c>
      <c r="AA55" s="64">
        <v>6470.7</v>
      </c>
      <c r="AB55" s="64">
        <v>3214.1</v>
      </c>
      <c r="AC55" s="67">
        <v>12297.4</v>
      </c>
      <c r="AD55" s="64">
        <v>36281.5</v>
      </c>
      <c r="AE55" s="64">
        <v>2663.4</v>
      </c>
      <c r="AF55" s="64">
        <v>9042</v>
      </c>
      <c r="AG55" s="64">
        <v>363.8</v>
      </c>
      <c r="AH55" s="64">
        <v>8393.2000000000007</v>
      </c>
      <c r="AI55" s="64">
        <v>21.5</v>
      </c>
      <c r="AJ55" s="67">
        <v>52233.4</v>
      </c>
      <c r="AK55" s="64">
        <v>5369</v>
      </c>
      <c r="AL55" s="64">
        <v>6576.2</v>
      </c>
      <c r="AM55" s="64">
        <v>3040.4</v>
      </c>
      <c r="AN55" s="64">
        <v>3282.4</v>
      </c>
      <c r="AO55" s="64">
        <v>607</v>
      </c>
      <c r="AP55" s="64">
        <v>13900.9</v>
      </c>
      <c r="AQ55" s="64">
        <v>6234.5</v>
      </c>
      <c r="AR55" s="64">
        <v>580.9</v>
      </c>
      <c r="AS55" s="64">
        <v>4371.3</v>
      </c>
      <c r="AT55" s="64">
        <v>200.3</v>
      </c>
      <c r="AU55" s="67">
        <v>87253</v>
      </c>
      <c r="AW55" s="16">
        <v>0.6</v>
      </c>
      <c r="AX55" s="13">
        <v>3.84</v>
      </c>
      <c r="AY55" s="16">
        <v>1.08</v>
      </c>
      <c r="AZ55" s="13">
        <v>11.4</v>
      </c>
      <c r="BA55" s="16">
        <v>2.16</v>
      </c>
      <c r="BB55" s="13">
        <v>12.24</v>
      </c>
      <c r="BC55" s="16">
        <v>4.4400000000000004</v>
      </c>
      <c r="BD55" s="9">
        <v>17.399999999999999</v>
      </c>
    </row>
    <row r="56" spans="1:56" x14ac:dyDescent="0.25">
      <c r="A56" s="20">
        <v>40087</v>
      </c>
      <c r="B56" s="64">
        <v>41079.076719999997</v>
      </c>
      <c r="C56" s="64">
        <v>8300.7900079999999</v>
      </c>
      <c r="D56" s="64">
        <v>17052.11346</v>
      </c>
      <c r="E56" s="67">
        <v>5224.9779589999998</v>
      </c>
      <c r="F56" s="64">
        <v>71656.958150000006</v>
      </c>
      <c r="G56" s="16">
        <v>26.667814255904599</v>
      </c>
      <c r="H56" s="16">
        <v>19.940000000000001</v>
      </c>
      <c r="I56" s="13">
        <v>34.49</v>
      </c>
      <c r="J56" s="13">
        <v>21.97</v>
      </c>
      <c r="K56" s="9">
        <v>24.64</v>
      </c>
      <c r="L56" s="16">
        <v>5.6134654537822497</v>
      </c>
      <c r="M56" s="16">
        <v>3.81</v>
      </c>
      <c r="N56" s="13">
        <v>3.61</v>
      </c>
      <c r="O56" s="13">
        <v>4.26</v>
      </c>
      <c r="P56" s="13">
        <v>8.15</v>
      </c>
      <c r="Q56" s="9">
        <v>8.59</v>
      </c>
      <c r="R56" s="16">
        <v>2.6609289121842599</v>
      </c>
      <c r="S56" s="16">
        <v>2.61</v>
      </c>
      <c r="T56" s="13">
        <v>2.38</v>
      </c>
      <c r="U56" s="13">
        <v>3.24</v>
      </c>
      <c r="V56" s="13">
        <v>2.94</v>
      </c>
      <c r="W56" s="9">
        <v>3.46</v>
      </c>
      <c r="X56" s="11">
        <v>4.3499999999999996</v>
      </c>
      <c r="Y56" s="64">
        <v>4379.1000000000004</v>
      </c>
      <c r="Z56" s="64">
        <v>2571.1999999999998</v>
      </c>
      <c r="AA56" s="64">
        <v>6492.6</v>
      </c>
      <c r="AB56" s="64">
        <v>3280.4</v>
      </c>
      <c r="AC56" s="67">
        <v>12344.2</v>
      </c>
      <c r="AD56" s="64">
        <v>35231.4</v>
      </c>
      <c r="AE56" s="64">
        <v>2670.1</v>
      </c>
      <c r="AF56" s="64">
        <v>9653.9</v>
      </c>
      <c r="AG56" s="64">
        <v>358.3</v>
      </c>
      <c r="AH56" s="64">
        <v>8873.2999999999993</v>
      </c>
      <c r="AI56" s="64">
        <v>24.8</v>
      </c>
      <c r="AJ56" s="67">
        <v>51359.7</v>
      </c>
      <c r="AK56" s="64">
        <v>5266</v>
      </c>
      <c r="AL56" s="64">
        <v>6458.5</v>
      </c>
      <c r="AM56" s="64">
        <v>3201.8</v>
      </c>
      <c r="AN56" s="64">
        <v>3182</v>
      </c>
      <c r="AO56" s="64">
        <v>591.6</v>
      </c>
      <c r="AP56" s="64">
        <v>13440.4</v>
      </c>
      <c r="AQ56" s="64">
        <v>6669.4</v>
      </c>
      <c r="AR56" s="64">
        <v>607.5</v>
      </c>
      <c r="AS56" s="64">
        <v>4552.1000000000004</v>
      </c>
      <c r="AT56" s="64">
        <v>192.7</v>
      </c>
      <c r="AU56" s="67">
        <v>86032.1</v>
      </c>
      <c r="AW56" s="16">
        <v>0.6</v>
      </c>
      <c r="AX56" s="13">
        <v>3.72</v>
      </c>
      <c r="AY56" s="16">
        <v>1.2</v>
      </c>
      <c r="AZ56" s="13">
        <v>11.64</v>
      </c>
      <c r="BA56" s="16">
        <v>2.52</v>
      </c>
      <c r="BB56" s="13">
        <v>11.88</v>
      </c>
      <c r="BC56" s="16">
        <v>5.04</v>
      </c>
      <c r="BD56" s="9">
        <v>16.559999999999999</v>
      </c>
    </row>
    <row r="57" spans="1:56" x14ac:dyDescent="0.25">
      <c r="A57" s="20">
        <v>40118</v>
      </c>
      <c r="B57" s="64">
        <v>40973.898269999998</v>
      </c>
      <c r="C57" s="64">
        <v>8346.1028900000001</v>
      </c>
      <c r="D57" s="64">
        <v>17292.09993</v>
      </c>
      <c r="E57" s="67">
        <v>4819.1139919999996</v>
      </c>
      <c r="F57" s="64">
        <v>71431.215079999994</v>
      </c>
      <c r="G57" s="16">
        <v>27.258339937912599</v>
      </c>
      <c r="H57" s="16">
        <v>19.46</v>
      </c>
      <c r="I57" s="13">
        <v>34.85</v>
      </c>
      <c r="J57" s="13">
        <v>22.24</v>
      </c>
      <c r="K57" s="9">
        <v>25.47</v>
      </c>
      <c r="L57" s="16">
        <v>5.2475719388473099</v>
      </c>
      <c r="M57" s="16">
        <v>3.09</v>
      </c>
      <c r="N57" s="13">
        <v>3.58</v>
      </c>
      <c r="O57" s="13">
        <v>4.21</v>
      </c>
      <c r="P57" s="13">
        <v>7.4</v>
      </c>
      <c r="Q57" s="9">
        <v>8.59</v>
      </c>
      <c r="R57" s="16">
        <v>2.5465993614059901</v>
      </c>
      <c r="S57" s="16">
        <v>2.56705380671908</v>
      </c>
      <c r="T57" s="13">
        <v>2.17</v>
      </c>
      <c r="U57" s="13">
        <v>2.94</v>
      </c>
      <c r="V57" s="13">
        <v>2.73</v>
      </c>
      <c r="W57" s="9">
        <v>4.74</v>
      </c>
      <c r="X57" s="11">
        <v>4.28</v>
      </c>
      <c r="Y57" s="64">
        <v>4558.8999999999996</v>
      </c>
      <c r="Z57" s="64">
        <v>2585.4</v>
      </c>
      <c r="AA57" s="64">
        <v>6575.7</v>
      </c>
      <c r="AB57" s="64">
        <v>3161.3</v>
      </c>
      <c r="AC57" s="67">
        <v>12322.4</v>
      </c>
      <c r="AD57" s="64">
        <v>35176.800000000003</v>
      </c>
      <c r="AE57" s="64">
        <v>2643.8</v>
      </c>
      <c r="AF57" s="64">
        <v>9434.2999999999993</v>
      </c>
      <c r="AG57" s="64">
        <v>347.8</v>
      </c>
      <c r="AH57" s="64">
        <v>8629</v>
      </c>
      <c r="AI57" s="64">
        <v>23.9</v>
      </c>
      <c r="AJ57" s="67">
        <v>51272.2</v>
      </c>
      <c r="AK57" s="64">
        <v>5365.9</v>
      </c>
      <c r="AL57" s="64">
        <v>6421.3</v>
      </c>
      <c r="AM57" s="64">
        <v>3396.7</v>
      </c>
      <c r="AN57" s="64">
        <v>2992.3</v>
      </c>
      <c r="AO57" s="64">
        <v>533.70000000000005</v>
      </c>
      <c r="AP57" s="64">
        <v>13640.6</v>
      </c>
      <c r="AQ57" s="64">
        <v>6644.4</v>
      </c>
      <c r="AR57" s="64">
        <v>615.5</v>
      </c>
      <c r="AS57" s="64">
        <v>4382.8</v>
      </c>
      <c r="AT57" s="64">
        <v>183.4</v>
      </c>
      <c r="AU57" s="67">
        <v>86316.4</v>
      </c>
      <c r="AW57" s="16">
        <v>0.6</v>
      </c>
      <c r="AX57" s="13">
        <v>3.72</v>
      </c>
      <c r="AY57" s="16">
        <v>1.44</v>
      </c>
      <c r="AZ57" s="13">
        <v>11.28</v>
      </c>
      <c r="BA57" s="16">
        <v>2.88</v>
      </c>
      <c r="BB57" s="13">
        <v>12.36</v>
      </c>
      <c r="BC57" s="16">
        <v>4.8</v>
      </c>
      <c r="BD57" s="9">
        <v>16.68</v>
      </c>
    </row>
    <row r="58" spans="1:56" x14ac:dyDescent="0.25">
      <c r="A58" s="20">
        <v>40148</v>
      </c>
      <c r="B58" s="64">
        <v>42490.429150000004</v>
      </c>
      <c r="C58" s="64">
        <v>8424.0880130000005</v>
      </c>
      <c r="D58" s="64">
        <v>17435.79351</v>
      </c>
      <c r="E58" s="67">
        <v>4624.0355730000001</v>
      </c>
      <c r="F58" s="64">
        <v>72974.346250000002</v>
      </c>
      <c r="G58" s="16">
        <v>26.556523975162101</v>
      </c>
      <c r="H58" s="16">
        <v>19.816031664504798</v>
      </c>
      <c r="I58" s="13">
        <v>34.000434537032199</v>
      </c>
      <c r="J58" s="13">
        <v>21.0952728256309</v>
      </c>
      <c r="K58" s="9">
        <v>25.1289374358884</v>
      </c>
      <c r="L58" s="16">
        <v>4.7397666361242097</v>
      </c>
      <c r="M58" s="16">
        <v>2.59397322470979</v>
      </c>
      <c r="N58" s="13">
        <v>3.4477342232283399</v>
      </c>
      <c r="O58" s="13">
        <v>4.5839415196085502</v>
      </c>
      <c r="P58" s="13">
        <v>7.1128206396779401</v>
      </c>
      <c r="Q58" s="9">
        <v>6.4534057026165597</v>
      </c>
      <c r="R58" s="16">
        <v>2.2207973644244801</v>
      </c>
      <c r="S58" s="16">
        <v>2.5612671042393802</v>
      </c>
      <c r="T58" s="13">
        <v>1.5461237135515</v>
      </c>
      <c r="U58" s="13">
        <v>2.6957596560885202</v>
      </c>
      <c r="V58" s="13">
        <v>2.8096117215723799</v>
      </c>
      <c r="W58" s="9">
        <v>2.0872220849496101</v>
      </c>
      <c r="X58" s="11">
        <v>4.5414325420879997</v>
      </c>
      <c r="Y58" s="64">
        <v>4735.2</v>
      </c>
      <c r="Z58" s="64">
        <v>2754.5</v>
      </c>
      <c r="AA58" s="64">
        <v>7257.6</v>
      </c>
      <c r="AB58" s="64">
        <v>3267</v>
      </c>
      <c r="AC58" s="67">
        <v>13279.1</v>
      </c>
      <c r="AD58" s="64">
        <v>34751.300000000003</v>
      </c>
      <c r="AE58" s="64">
        <v>2628</v>
      </c>
      <c r="AF58" s="64">
        <v>9448.2000000000007</v>
      </c>
      <c r="AG58" s="64">
        <v>346.3</v>
      </c>
      <c r="AH58" s="64">
        <v>8712.9</v>
      </c>
      <c r="AI58" s="64">
        <v>24</v>
      </c>
      <c r="AJ58" s="67">
        <v>51716</v>
      </c>
      <c r="AK58" s="64">
        <v>5387.9</v>
      </c>
      <c r="AL58" s="64">
        <v>6214.4</v>
      </c>
      <c r="AM58" s="64">
        <v>3451.2</v>
      </c>
      <c r="AN58" s="64">
        <v>2965.1</v>
      </c>
      <c r="AO58" s="64">
        <v>496.9</v>
      </c>
      <c r="AP58" s="64">
        <v>13853.4</v>
      </c>
      <c r="AQ58" s="64">
        <v>6548.9</v>
      </c>
      <c r="AR58" s="64">
        <v>624.20000000000005</v>
      </c>
      <c r="AS58" s="64">
        <v>4071.8</v>
      </c>
      <c r="AT58" s="64">
        <v>180</v>
      </c>
      <c r="AU58" s="67">
        <v>87006.1</v>
      </c>
      <c r="AW58" s="16">
        <v>0.72</v>
      </c>
      <c r="AX58" s="13">
        <v>3.48</v>
      </c>
      <c r="AY58" s="16">
        <v>1.44</v>
      </c>
      <c r="AZ58" s="13">
        <v>9.84</v>
      </c>
      <c r="BA58" s="16">
        <v>2.52</v>
      </c>
      <c r="BB58" s="13">
        <v>7.68</v>
      </c>
      <c r="BC58" s="16">
        <v>4.68</v>
      </c>
      <c r="BD58" s="9">
        <v>14.76</v>
      </c>
    </row>
    <row r="59" spans="1:56" x14ac:dyDescent="0.25">
      <c r="A59" s="21">
        <v>40179</v>
      </c>
      <c r="B59" s="64">
        <v>42328.998619999998</v>
      </c>
      <c r="C59" s="64">
        <v>8459.6485799999991</v>
      </c>
      <c r="D59" s="64">
        <v>17483.62977</v>
      </c>
      <c r="E59" s="67">
        <v>5245.5865700000004</v>
      </c>
      <c r="F59" s="64">
        <v>73517.863549999995</v>
      </c>
      <c r="G59" s="16">
        <v>30.353914964528101</v>
      </c>
      <c r="H59" s="16">
        <v>22.311540998683</v>
      </c>
      <c r="I59" s="13">
        <v>36.916725812834301</v>
      </c>
      <c r="J59" s="13">
        <v>25.946474500005198</v>
      </c>
      <c r="K59" s="9">
        <v>27.499965713182799</v>
      </c>
      <c r="L59" s="16">
        <v>7.0406248867057499</v>
      </c>
      <c r="M59" s="16">
        <v>3.4014147675275499</v>
      </c>
      <c r="N59" s="13">
        <v>3.86754704397134</v>
      </c>
      <c r="O59" s="13">
        <v>4.9726946239129202</v>
      </c>
      <c r="P59" s="13">
        <v>10.6048716142729</v>
      </c>
      <c r="Q59" s="9">
        <v>13.358822945418799</v>
      </c>
      <c r="R59" s="16">
        <v>1.83706570409307</v>
      </c>
      <c r="S59" s="16">
        <v>1.8042224647867999</v>
      </c>
      <c r="T59" s="13">
        <v>1.23755270976146</v>
      </c>
      <c r="U59" s="13">
        <v>2.65300387389407</v>
      </c>
      <c r="V59" s="13">
        <v>2.5426283649699299</v>
      </c>
      <c r="W59" s="9">
        <v>6.51719513381643</v>
      </c>
      <c r="X59" s="11">
        <v>4.5838309984722203</v>
      </c>
      <c r="Y59" s="64">
        <v>4802.8999999999996</v>
      </c>
      <c r="Z59" s="64">
        <v>2744.3</v>
      </c>
      <c r="AA59" s="64">
        <v>7443.5</v>
      </c>
      <c r="AB59" s="64">
        <v>3592.8</v>
      </c>
      <c r="AC59" s="67">
        <v>13780.7</v>
      </c>
      <c r="AD59" s="64">
        <v>35378.800000000003</v>
      </c>
      <c r="AE59" s="64">
        <v>2656.8</v>
      </c>
      <c r="AF59" s="64">
        <v>9729.9</v>
      </c>
      <c r="AG59" s="64">
        <v>351.9</v>
      </c>
      <c r="AH59" s="64">
        <v>8973</v>
      </c>
      <c r="AI59" s="64">
        <v>25</v>
      </c>
      <c r="AJ59" s="67">
        <v>52900.2</v>
      </c>
      <c r="AK59" s="64">
        <v>5513.4</v>
      </c>
      <c r="AL59" s="64">
        <v>5823.5</v>
      </c>
      <c r="AM59" s="64">
        <v>3528.4</v>
      </c>
      <c r="AN59" s="64">
        <v>2818.5</v>
      </c>
      <c r="AO59" s="64">
        <v>495.1</v>
      </c>
      <c r="AP59" s="64">
        <v>13930.3</v>
      </c>
      <c r="AQ59" s="64">
        <v>6640.9</v>
      </c>
      <c r="AR59" s="64">
        <v>635.4</v>
      </c>
      <c r="AS59" s="64">
        <v>4138.8999999999996</v>
      </c>
      <c r="AT59" s="64">
        <v>218.4</v>
      </c>
      <c r="AU59" s="67">
        <v>87928.3</v>
      </c>
      <c r="AW59" s="16">
        <v>0.6</v>
      </c>
      <c r="AX59" s="13">
        <v>3.96</v>
      </c>
      <c r="AY59" s="16">
        <v>1.2</v>
      </c>
      <c r="AZ59" s="13">
        <v>11.88</v>
      </c>
      <c r="BA59" s="16">
        <v>2.2799999999999998</v>
      </c>
      <c r="BB59" s="13">
        <v>13.32</v>
      </c>
      <c r="BC59" s="16">
        <v>5.04</v>
      </c>
      <c r="BD59" s="9">
        <v>20.28</v>
      </c>
    </row>
    <row r="60" spans="1:56" x14ac:dyDescent="0.25">
      <c r="A60" s="20">
        <v>40210</v>
      </c>
      <c r="B60" s="64">
        <v>42565.735970000002</v>
      </c>
      <c r="C60" s="64">
        <v>8474.4710610000002</v>
      </c>
      <c r="D60" s="64">
        <v>17597.781790000001</v>
      </c>
      <c r="E60" s="67">
        <v>5118.1807150000004</v>
      </c>
      <c r="F60" s="64">
        <v>73756.169540000003</v>
      </c>
      <c r="G60" s="16">
        <v>29.5461259997262</v>
      </c>
      <c r="H60" s="16">
        <v>21.222349361218601</v>
      </c>
      <c r="I60" s="13">
        <v>35.9642488806955</v>
      </c>
      <c r="J60" s="13">
        <v>26.2886865810442</v>
      </c>
      <c r="K60" s="9">
        <v>28.008286243892599</v>
      </c>
      <c r="L60" s="16">
        <v>5.6279494904808596</v>
      </c>
      <c r="M60" s="16">
        <v>3.2594007356548</v>
      </c>
      <c r="N60" s="13">
        <v>3.9010887857974401</v>
      </c>
      <c r="O60" s="13">
        <v>4.5057290518972604</v>
      </c>
      <c r="P60" s="13">
        <v>9.2297451851229209</v>
      </c>
      <c r="Q60" s="9">
        <v>9.5544823860210801</v>
      </c>
      <c r="R60" s="16">
        <v>1.9782439184533001</v>
      </c>
      <c r="S60" s="16">
        <v>1.53364406516065</v>
      </c>
      <c r="T60" s="13">
        <v>1.82807238489033</v>
      </c>
      <c r="U60" s="13">
        <v>2.6068751504826801</v>
      </c>
      <c r="V60" s="13">
        <v>2.4345982065629501</v>
      </c>
      <c r="W60" s="9"/>
      <c r="X60" s="11">
        <v>4.6029839655247002</v>
      </c>
      <c r="Y60" s="64">
        <v>4952.2</v>
      </c>
      <c r="Z60" s="64">
        <v>2801.8</v>
      </c>
      <c r="AA60" s="64">
        <v>7361.1</v>
      </c>
      <c r="AB60" s="64">
        <v>3713.2</v>
      </c>
      <c r="AC60" s="67">
        <v>13876</v>
      </c>
      <c r="AD60" s="64">
        <v>35333</v>
      </c>
      <c r="AE60" s="64">
        <v>2634.1</v>
      </c>
      <c r="AF60" s="64">
        <v>8937.2000000000007</v>
      </c>
      <c r="AG60" s="64">
        <v>358.3</v>
      </c>
      <c r="AH60" s="64">
        <v>8217.1</v>
      </c>
      <c r="AI60" s="64">
        <v>25.2</v>
      </c>
      <c r="AJ60" s="67">
        <v>52896.2</v>
      </c>
      <c r="AK60" s="64">
        <v>5581.3</v>
      </c>
      <c r="AL60" s="64">
        <v>6024.2</v>
      </c>
      <c r="AM60" s="64">
        <v>3639.8</v>
      </c>
      <c r="AN60" s="64">
        <v>2773.5</v>
      </c>
      <c r="AO60" s="64">
        <v>477.8</v>
      </c>
      <c r="AP60" s="64">
        <v>13893.7</v>
      </c>
      <c r="AQ60" s="64">
        <v>6848.9</v>
      </c>
      <c r="AR60" s="64">
        <v>639.29999999999995</v>
      </c>
      <c r="AS60" s="64">
        <v>4291.7</v>
      </c>
      <c r="AT60" s="64">
        <v>219.3</v>
      </c>
      <c r="AU60" s="67">
        <v>88263.7</v>
      </c>
      <c r="AW60" s="16">
        <v>0.6</v>
      </c>
      <c r="AX60" s="13">
        <v>4.08</v>
      </c>
      <c r="AY60" s="16">
        <v>1.56</v>
      </c>
      <c r="AZ60" s="13">
        <v>13.8</v>
      </c>
      <c r="BA60" s="16">
        <v>2.88</v>
      </c>
      <c r="BB60" s="13">
        <v>17.64</v>
      </c>
      <c r="BC60" s="16">
        <v>4.8</v>
      </c>
      <c r="BD60" s="9">
        <v>19.079999999999998</v>
      </c>
    </row>
    <row r="61" spans="1:56" x14ac:dyDescent="0.25">
      <c r="A61" s="20">
        <v>40238</v>
      </c>
      <c r="B61" s="64">
        <v>42411.281490000001</v>
      </c>
      <c r="C61" s="64">
        <v>8531.4343680000002</v>
      </c>
      <c r="D61" s="64">
        <v>17711.91058</v>
      </c>
      <c r="E61" s="67">
        <v>5141.5987519999999</v>
      </c>
      <c r="F61" s="64">
        <v>73796.225200000001</v>
      </c>
      <c r="G61" s="16">
        <v>27.982459031962598</v>
      </c>
      <c r="H61" s="16">
        <v>20.898732654136499</v>
      </c>
      <c r="I61" s="13">
        <v>34.857622328029599</v>
      </c>
      <c r="J61" s="13">
        <v>26.725392637322699</v>
      </c>
      <c r="K61" s="9">
        <v>25.3719735959194</v>
      </c>
      <c r="L61" s="16">
        <v>5.4203586919209599</v>
      </c>
      <c r="M61" s="16">
        <v>3.6639223799178602</v>
      </c>
      <c r="N61" s="13">
        <v>3.7611780094025198</v>
      </c>
      <c r="O61" s="13">
        <v>3.8382090594390599</v>
      </c>
      <c r="P61" s="13">
        <v>8.2888999415268891</v>
      </c>
      <c r="Q61" s="9">
        <v>7.4516739477309804</v>
      </c>
      <c r="R61" s="16">
        <v>2.2012315029075702</v>
      </c>
      <c r="S61" s="16">
        <v>1.71234895036056</v>
      </c>
      <c r="T61" s="13">
        <v>2.17772993326854</v>
      </c>
      <c r="U61" s="13">
        <v>2.8755383224372202</v>
      </c>
      <c r="V61" s="13">
        <v>2.43573166472199</v>
      </c>
      <c r="W61" s="9">
        <v>1.8300593988215501</v>
      </c>
      <c r="X61" s="11">
        <v>4.2755855149842201</v>
      </c>
      <c r="Y61" s="64">
        <v>5066</v>
      </c>
      <c r="Z61" s="64">
        <v>2869.8</v>
      </c>
      <c r="AA61" s="64">
        <v>7629.4</v>
      </c>
      <c r="AB61" s="64">
        <v>3705.5</v>
      </c>
      <c r="AC61" s="67">
        <v>14204.7</v>
      </c>
      <c r="AD61" s="64">
        <v>35235.300000000003</v>
      </c>
      <c r="AE61" s="64">
        <v>2654.9</v>
      </c>
      <c r="AF61" s="64">
        <v>9111.7000000000007</v>
      </c>
      <c r="AG61" s="64">
        <v>363.7</v>
      </c>
      <c r="AH61" s="64">
        <v>8195.2000000000007</v>
      </c>
      <c r="AI61" s="64">
        <v>22.5</v>
      </c>
      <c r="AJ61" s="67">
        <v>53352.6</v>
      </c>
      <c r="AK61" s="64">
        <v>5580.5</v>
      </c>
      <c r="AL61" s="64">
        <v>6253.2</v>
      </c>
      <c r="AM61" s="64">
        <v>3908.2</v>
      </c>
      <c r="AN61" s="64">
        <v>2940</v>
      </c>
      <c r="AO61" s="64">
        <v>465.5</v>
      </c>
      <c r="AP61" s="64">
        <v>13899.1</v>
      </c>
      <c r="AQ61" s="64">
        <v>7295</v>
      </c>
      <c r="AR61" s="64">
        <v>656.9</v>
      </c>
      <c r="AS61" s="64">
        <v>4671.3</v>
      </c>
      <c r="AT61" s="64">
        <v>222.4</v>
      </c>
      <c r="AU61" s="67">
        <v>89457.4</v>
      </c>
      <c r="AW61" s="16">
        <v>0.6</v>
      </c>
      <c r="AX61" s="13">
        <v>3.96</v>
      </c>
      <c r="AY61" s="16">
        <v>1.32</v>
      </c>
      <c r="AZ61" s="13">
        <v>11.52</v>
      </c>
      <c r="BA61" s="16">
        <v>2.52</v>
      </c>
      <c r="BB61" s="13">
        <v>13.92</v>
      </c>
      <c r="BC61" s="16">
        <v>5.64</v>
      </c>
      <c r="BD61" s="9">
        <v>15.24</v>
      </c>
    </row>
    <row r="62" spans="1:56" x14ac:dyDescent="0.25">
      <c r="A62" s="20">
        <v>40269</v>
      </c>
      <c r="B62" s="64">
        <v>42721.574890000004</v>
      </c>
      <c r="C62" s="64">
        <v>8650.1208869999991</v>
      </c>
      <c r="D62" s="64">
        <v>17821.452270000002</v>
      </c>
      <c r="E62" s="67">
        <v>5346.3853410000002</v>
      </c>
      <c r="F62" s="64">
        <v>74539.533389999997</v>
      </c>
      <c r="G62" s="16">
        <v>27.308355461376799</v>
      </c>
      <c r="H62" s="16">
        <v>21.356400247854801</v>
      </c>
      <c r="I62" s="13">
        <v>34.7726496747513</v>
      </c>
      <c r="J62" s="13">
        <v>23.1168847646417</v>
      </c>
      <c r="K62" s="9">
        <v>25.143844943902899</v>
      </c>
      <c r="L62" s="16">
        <v>5.4443365264185601</v>
      </c>
      <c r="M62" s="16">
        <v>3.7875585942182299</v>
      </c>
      <c r="N62" s="13">
        <v>3.5390376749091299</v>
      </c>
      <c r="O62" s="13">
        <v>4.0130261800013098</v>
      </c>
      <c r="P62" s="13">
        <v>7.8438024380514602</v>
      </c>
      <c r="Q62" s="9">
        <v>8.6999999999999993</v>
      </c>
      <c r="R62" s="16">
        <v>1.82082148908182</v>
      </c>
      <c r="S62" s="16">
        <v>1.8750564353536201</v>
      </c>
      <c r="T62" s="13">
        <v>2.2000890434302902</v>
      </c>
      <c r="U62" s="13">
        <v>1.41002267248617</v>
      </c>
      <c r="V62" s="13">
        <v>2.1146815588240799</v>
      </c>
      <c r="W62" s="9">
        <v>3.4469696398860901</v>
      </c>
      <c r="X62" s="11">
        <v>4.1275277843385396</v>
      </c>
      <c r="Y62" s="64">
        <v>4965.6000000000004</v>
      </c>
      <c r="Z62" s="64">
        <v>2918.6</v>
      </c>
      <c r="AA62" s="64">
        <v>7687.8</v>
      </c>
      <c r="AB62" s="64">
        <v>3727.4</v>
      </c>
      <c r="AC62" s="67">
        <v>14333.8</v>
      </c>
      <c r="AD62" s="64">
        <v>35446.400000000001</v>
      </c>
      <c r="AE62" s="64">
        <v>2726.8</v>
      </c>
      <c r="AF62" s="64">
        <v>10228.299999999999</v>
      </c>
      <c r="AG62" s="64">
        <v>378.7</v>
      </c>
      <c r="AH62" s="64">
        <v>9122</v>
      </c>
      <c r="AI62" s="64">
        <v>21</v>
      </c>
      <c r="AJ62" s="67">
        <v>53971</v>
      </c>
      <c r="AK62" s="64">
        <v>5716.3</v>
      </c>
      <c r="AL62" s="64">
        <v>6582.8</v>
      </c>
      <c r="AM62" s="64">
        <v>4137.5</v>
      </c>
      <c r="AN62" s="64">
        <v>2734</v>
      </c>
      <c r="AO62" s="64">
        <v>468.9</v>
      </c>
      <c r="AP62" s="64">
        <v>13936</v>
      </c>
      <c r="AQ62" s="64">
        <v>7771.4</v>
      </c>
      <c r="AR62" s="64">
        <v>680.1</v>
      </c>
      <c r="AS62" s="64">
        <v>5179.6000000000004</v>
      </c>
      <c r="AT62" s="64">
        <v>225</v>
      </c>
      <c r="AU62" s="67">
        <v>90593.3</v>
      </c>
      <c r="AW62" s="16">
        <v>0.6</v>
      </c>
      <c r="AX62" s="13">
        <v>3.72</v>
      </c>
      <c r="AY62" s="16">
        <v>1.2</v>
      </c>
      <c r="AZ62" s="13">
        <v>11.28</v>
      </c>
      <c r="BA62" s="16">
        <v>2.88</v>
      </c>
      <c r="BB62" s="13">
        <v>12.12</v>
      </c>
      <c r="BC62" s="16">
        <v>6.24</v>
      </c>
      <c r="BD62" s="9">
        <v>17.52</v>
      </c>
    </row>
    <row r="63" spans="1:56" x14ac:dyDescent="0.25">
      <c r="A63" s="20">
        <v>40299</v>
      </c>
      <c r="B63" s="64">
        <v>43016.769970000001</v>
      </c>
      <c r="C63" s="64">
        <v>8664.3178829999997</v>
      </c>
      <c r="D63" s="64">
        <v>18041.266930000002</v>
      </c>
      <c r="E63" s="67">
        <v>5634.6523989999996</v>
      </c>
      <c r="F63" s="64">
        <v>75357.007180000001</v>
      </c>
      <c r="G63" s="16">
        <v>27.3045490031868</v>
      </c>
      <c r="H63" s="16">
        <v>20.8755195691324</v>
      </c>
      <c r="I63" s="13">
        <v>34.666437160364097</v>
      </c>
      <c r="J63" s="13">
        <v>23.0602683860015</v>
      </c>
      <c r="K63" s="9">
        <v>25.487037577212998</v>
      </c>
      <c r="L63" s="16">
        <v>5.1043360239322801</v>
      </c>
      <c r="M63" s="16">
        <v>2.61093736363545</v>
      </c>
      <c r="N63" s="13">
        <v>3.6392556424576799</v>
      </c>
      <c r="O63" s="13">
        <v>4.3982137452557399</v>
      </c>
      <c r="P63" s="13">
        <v>8.8014575452271906</v>
      </c>
      <c r="Q63" s="9">
        <v>7.1339363119659698</v>
      </c>
      <c r="R63" s="16">
        <v>2.3431927319747898</v>
      </c>
      <c r="S63" s="16">
        <v>2.6939593237574901</v>
      </c>
      <c r="T63" s="13">
        <v>2.0671218126207598</v>
      </c>
      <c r="U63" s="13">
        <v>2.35503395053719</v>
      </c>
      <c r="V63" s="13">
        <v>2.5852900200397699</v>
      </c>
      <c r="W63" s="9">
        <v>2.5986258039345098</v>
      </c>
      <c r="X63" s="11">
        <v>4.18098759676288</v>
      </c>
      <c r="Y63" s="64">
        <v>5140.5</v>
      </c>
      <c r="Z63" s="64">
        <v>2982.1</v>
      </c>
      <c r="AA63" s="64">
        <v>7971.9</v>
      </c>
      <c r="AB63" s="64">
        <v>4072.7</v>
      </c>
      <c r="AC63" s="67">
        <v>15026.6</v>
      </c>
      <c r="AD63" s="64">
        <v>35833.699999999997</v>
      </c>
      <c r="AE63" s="64">
        <v>2738.3</v>
      </c>
      <c r="AF63" s="64">
        <v>10010.700000000001</v>
      </c>
      <c r="AG63" s="64">
        <v>397.4</v>
      </c>
      <c r="AH63" s="64">
        <v>9143</v>
      </c>
      <c r="AI63" s="64">
        <v>22.6</v>
      </c>
      <c r="AJ63" s="67">
        <v>54841.1</v>
      </c>
      <c r="AK63" s="64">
        <v>5942</v>
      </c>
      <c r="AL63" s="64">
        <v>5973.6</v>
      </c>
      <c r="AM63" s="64">
        <v>4394</v>
      </c>
      <c r="AN63" s="64">
        <v>2760.5</v>
      </c>
      <c r="AO63" s="64">
        <v>465.6</v>
      </c>
      <c r="AP63" s="64">
        <v>14023.2</v>
      </c>
      <c r="AQ63" s="64">
        <v>7915.7</v>
      </c>
      <c r="AR63" s="64">
        <v>678.3</v>
      </c>
      <c r="AS63" s="64">
        <v>5058.8</v>
      </c>
      <c r="AT63" s="64">
        <v>230.5</v>
      </c>
      <c r="AU63" s="67">
        <v>91704.6</v>
      </c>
      <c r="AW63" s="16">
        <v>0.72</v>
      </c>
      <c r="AX63" s="13">
        <v>3.84</v>
      </c>
      <c r="AY63" s="16">
        <v>1.8</v>
      </c>
      <c r="AZ63" s="13">
        <v>12.48</v>
      </c>
      <c r="BA63" s="16">
        <v>3.84</v>
      </c>
      <c r="BB63" s="13">
        <v>10.199999999999999</v>
      </c>
      <c r="BC63" s="16">
        <v>6</v>
      </c>
      <c r="BD63" s="9">
        <v>15.12</v>
      </c>
    </row>
    <row r="64" spans="1:56" x14ac:dyDescent="0.25">
      <c r="A64" s="20">
        <v>40330</v>
      </c>
      <c r="B64" s="64">
        <v>43297.584199999998</v>
      </c>
      <c r="C64" s="64">
        <v>8717.9658189999991</v>
      </c>
      <c r="D64" s="64">
        <v>18296.444370000001</v>
      </c>
      <c r="E64" s="67">
        <v>5852.4450059999999</v>
      </c>
      <c r="F64" s="64">
        <v>76164.43939</v>
      </c>
      <c r="G64" s="16">
        <v>27.305817463765901</v>
      </c>
      <c r="H64" s="16">
        <v>22.023491016068999</v>
      </c>
      <c r="I64" s="13">
        <v>35.216347009705899</v>
      </c>
      <c r="J64" s="13">
        <v>23.062834946786101</v>
      </c>
      <c r="K64" s="9">
        <v>24.7881089070519</v>
      </c>
      <c r="L64" s="16">
        <v>5.2645016387231296</v>
      </c>
      <c r="M64" s="16">
        <v>3.12064672848074</v>
      </c>
      <c r="N64" s="13">
        <v>3.4645841504742698</v>
      </c>
      <c r="O64" s="13">
        <v>4.40219682606463</v>
      </c>
      <c r="P64" s="13">
        <v>7.4688939286188498</v>
      </c>
      <c r="Q64" s="9">
        <v>8.8494416215382401</v>
      </c>
      <c r="R64" s="16">
        <v>2.1711366096890399</v>
      </c>
      <c r="S64" s="16">
        <v>1.8764670747796199</v>
      </c>
      <c r="T64" s="13">
        <v>1.9906389244050899</v>
      </c>
      <c r="U64" s="13">
        <v>2.7292472373597398</v>
      </c>
      <c r="V64" s="13">
        <v>2.3814394296886001</v>
      </c>
      <c r="W64" s="9">
        <v>2.31826976231299</v>
      </c>
      <c r="X64" s="11">
        <v>4.0648042155850499</v>
      </c>
      <c r="Y64" s="64">
        <v>5258.3</v>
      </c>
      <c r="Z64" s="64">
        <v>3009.4</v>
      </c>
      <c r="AA64" s="64">
        <v>8098.3</v>
      </c>
      <c r="AB64" s="64">
        <v>4214.7</v>
      </c>
      <c r="AC64" s="67">
        <v>15322.4</v>
      </c>
      <c r="AD64" s="64">
        <v>35769.599999999999</v>
      </c>
      <c r="AE64" s="64">
        <v>2798.4</v>
      </c>
      <c r="AF64" s="64">
        <v>8713.5</v>
      </c>
      <c r="AG64" s="64">
        <v>407</v>
      </c>
      <c r="AH64" s="64">
        <v>8152.6</v>
      </c>
      <c r="AI64" s="64">
        <v>22.9</v>
      </c>
      <c r="AJ64" s="67">
        <v>54835.4</v>
      </c>
      <c r="AK64" s="64">
        <v>6170</v>
      </c>
      <c r="AL64" s="64">
        <v>5144.3</v>
      </c>
      <c r="AM64" s="64">
        <v>4613.5</v>
      </c>
      <c r="AN64" s="64">
        <v>2870.4</v>
      </c>
      <c r="AO64" s="64">
        <v>457</v>
      </c>
      <c r="AP64" s="64">
        <v>14141.4</v>
      </c>
      <c r="AQ64" s="64">
        <v>7964.7</v>
      </c>
      <c r="AR64" s="64">
        <v>677.6</v>
      </c>
      <c r="AS64" s="64">
        <v>4616.6000000000004</v>
      </c>
      <c r="AT64" s="64">
        <v>233.2</v>
      </c>
      <c r="AU64" s="67">
        <v>92024.4</v>
      </c>
      <c r="AW64" s="16">
        <v>0.96</v>
      </c>
      <c r="AX64" s="13">
        <v>3.6</v>
      </c>
      <c r="AY64" s="16">
        <v>2.16</v>
      </c>
      <c r="AZ64" s="13">
        <v>10.44</v>
      </c>
      <c r="BA64" s="16">
        <v>3.96</v>
      </c>
      <c r="BB64" s="13">
        <v>13.56</v>
      </c>
      <c r="BC64" s="16">
        <v>5.28</v>
      </c>
      <c r="BD64" s="9">
        <v>16.079999999999998</v>
      </c>
    </row>
    <row r="65" spans="1:56" x14ac:dyDescent="0.25">
      <c r="A65" s="20">
        <v>40360</v>
      </c>
      <c r="B65" s="64">
        <v>42961.696479999999</v>
      </c>
      <c r="C65" s="64">
        <v>8799.3112560000009</v>
      </c>
      <c r="D65" s="64">
        <v>18435.648669999999</v>
      </c>
      <c r="E65" s="67">
        <v>5574.4509850000004</v>
      </c>
      <c r="F65" s="64">
        <v>75771.107390000005</v>
      </c>
      <c r="G65" s="16">
        <v>28.120906910575101</v>
      </c>
      <c r="H65" s="16">
        <v>23.394033963014301</v>
      </c>
      <c r="I65" s="13">
        <v>35.592548912355397</v>
      </c>
      <c r="J65" s="13">
        <v>24.824892955273</v>
      </c>
      <c r="K65" s="9">
        <v>25.5362434634756</v>
      </c>
      <c r="L65" s="16">
        <v>5.8647111374861103</v>
      </c>
      <c r="M65" s="16">
        <v>3.3813709713006399</v>
      </c>
      <c r="N65" s="13">
        <v>4.0105509569561599</v>
      </c>
      <c r="O65" s="13">
        <v>5.3775521785017801</v>
      </c>
      <c r="P65" s="13">
        <v>8.3397028089478997</v>
      </c>
      <c r="Q65" s="9">
        <v>8.8700932522265905</v>
      </c>
      <c r="R65" s="16">
        <v>2.04966951250272</v>
      </c>
      <c r="S65" s="16">
        <v>2.4320254083291402</v>
      </c>
      <c r="T65" s="13">
        <v>1.7096964178637699</v>
      </c>
      <c r="U65" s="13">
        <v>1.9046180435237401</v>
      </c>
      <c r="V65" s="13">
        <v>3.1622836511299099</v>
      </c>
      <c r="W65" s="9">
        <v>1.2849606670089999</v>
      </c>
      <c r="X65" s="11">
        <v>4.0258767077034898</v>
      </c>
      <c r="Y65" s="64">
        <v>5172.6000000000004</v>
      </c>
      <c r="Z65" s="64">
        <v>3005.2</v>
      </c>
      <c r="AA65" s="64">
        <v>7956.5</v>
      </c>
      <c r="AB65" s="64">
        <v>4183.6000000000004</v>
      </c>
      <c r="AC65" s="67">
        <v>15145.3</v>
      </c>
      <c r="AD65" s="64">
        <v>35315</v>
      </c>
      <c r="AE65" s="64">
        <v>2838.2</v>
      </c>
      <c r="AF65" s="64">
        <v>9277.2000000000007</v>
      </c>
      <c r="AG65" s="64">
        <v>405.8</v>
      </c>
      <c r="AH65" s="64">
        <v>8628.5</v>
      </c>
      <c r="AI65" s="64">
        <v>23.8</v>
      </c>
      <c r="AJ65" s="67">
        <v>54329.3</v>
      </c>
      <c r="AK65" s="64">
        <v>6019.6</v>
      </c>
      <c r="AL65" s="64">
        <v>4632.7</v>
      </c>
      <c r="AM65" s="64">
        <v>4800.5</v>
      </c>
      <c r="AN65" s="64">
        <v>2778.6</v>
      </c>
      <c r="AO65" s="64">
        <v>411</v>
      </c>
      <c r="AP65" s="64">
        <v>14197.3</v>
      </c>
      <c r="AQ65" s="64">
        <v>8126.9</v>
      </c>
      <c r="AR65" s="64">
        <v>701.6</v>
      </c>
      <c r="AS65" s="64">
        <v>4952.2</v>
      </c>
      <c r="AT65" s="64">
        <v>229.6</v>
      </c>
      <c r="AU65" s="67">
        <v>90815.6</v>
      </c>
      <c r="AW65" s="16">
        <v>1.68</v>
      </c>
      <c r="AX65" s="13">
        <v>3.96</v>
      </c>
      <c r="AY65" s="16">
        <v>2.64</v>
      </c>
      <c r="AZ65" s="13">
        <v>12.12</v>
      </c>
      <c r="BA65" s="16">
        <v>4.5599999999999996</v>
      </c>
      <c r="BB65" s="13">
        <v>14.4</v>
      </c>
      <c r="BC65" s="16">
        <v>5.4</v>
      </c>
      <c r="BD65" s="9">
        <v>17.399999999999999</v>
      </c>
    </row>
    <row r="66" spans="1:56" x14ac:dyDescent="0.25">
      <c r="A66" s="20">
        <v>40391</v>
      </c>
      <c r="B66" s="64">
        <v>43165.96213</v>
      </c>
      <c r="C66" s="64">
        <v>8927.6817279999996</v>
      </c>
      <c r="D66" s="64">
        <v>18682.83754</v>
      </c>
      <c r="E66" s="67">
        <v>5506.3900679999997</v>
      </c>
      <c r="F66" s="64">
        <v>76282.871469999998</v>
      </c>
      <c r="G66" s="16">
        <v>27.5146327566252</v>
      </c>
      <c r="H66" s="16">
        <v>23.204820547541502</v>
      </c>
      <c r="I66" s="13">
        <v>34.915307048449002</v>
      </c>
      <c r="J66" s="13">
        <v>24.130919217433199</v>
      </c>
      <c r="K66" s="9">
        <v>25.032811865701799</v>
      </c>
      <c r="L66" s="16">
        <v>6.9137059213616698</v>
      </c>
      <c r="M66" s="16">
        <v>4.1334810824522803</v>
      </c>
      <c r="N66" s="13">
        <v>4.8266280976467</v>
      </c>
      <c r="O66" s="13">
        <v>6.0200025868924696</v>
      </c>
      <c r="P66" s="13">
        <v>9.7614073761519702</v>
      </c>
      <c r="Q66" s="9">
        <v>10.7855540238156</v>
      </c>
      <c r="R66" s="16">
        <v>2.1077787977831299</v>
      </c>
      <c r="S66" s="16">
        <v>2.2226278445535699</v>
      </c>
      <c r="T66" s="13">
        <v>1.5452883407929201</v>
      </c>
      <c r="U66" s="13">
        <v>2.46707203236573</v>
      </c>
      <c r="V66" s="13">
        <v>2.99118831462612</v>
      </c>
      <c r="W66" s="9">
        <v>3.21242385143954</v>
      </c>
      <c r="X66" s="11">
        <v>4.0647273420175303</v>
      </c>
      <c r="Y66" s="64">
        <v>5211.8</v>
      </c>
      <c r="Z66" s="64">
        <v>2950.8</v>
      </c>
      <c r="AA66" s="64">
        <v>7878.1</v>
      </c>
      <c r="AB66" s="64">
        <v>4296.7</v>
      </c>
      <c r="AC66" s="67">
        <v>15125.6</v>
      </c>
      <c r="AD66" s="64">
        <v>34421</v>
      </c>
      <c r="AE66" s="64">
        <v>2831.9</v>
      </c>
      <c r="AF66" s="64">
        <v>8683</v>
      </c>
      <c r="AG66" s="64">
        <v>403.4</v>
      </c>
      <c r="AH66" s="64">
        <v>7991.7</v>
      </c>
      <c r="AI66" s="64">
        <v>22.9</v>
      </c>
      <c r="AJ66" s="67">
        <v>53450.3</v>
      </c>
      <c r="AK66" s="64">
        <v>5958.8</v>
      </c>
      <c r="AL66" s="64">
        <v>4398.3999999999996</v>
      </c>
      <c r="AM66" s="64">
        <v>4880.3999999999996</v>
      </c>
      <c r="AN66" s="64">
        <v>2781.2</v>
      </c>
      <c r="AO66" s="64">
        <v>356.8</v>
      </c>
      <c r="AP66" s="64">
        <v>14245.6</v>
      </c>
      <c r="AQ66" s="64">
        <v>8407.2000000000007</v>
      </c>
      <c r="AR66" s="64">
        <v>714.9</v>
      </c>
      <c r="AS66" s="64">
        <v>5060.1000000000004</v>
      </c>
      <c r="AT66" s="64">
        <v>228.1</v>
      </c>
      <c r="AU66" s="67">
        <v>89905.3</v>
      </c>
      <c r="AW66" s="16">
        <v>2.64</v>
      </c>
      <c r="AX66" s="13">
        <v>5.04</v>
      </c>
      <c r="AY66" s="16">
        <v>3.72</v>
      </c>
      <c r="AZ66" s="13">
        <v>12.96</v>
      </c>
      <c r="BA66" s="16">
        <v>5.4</v>
      </c>
      <c r="BB66" s="13">
        <v>14.28</v>
      </c>
      <c r="BC66" s="16">
        <v>6.24</v>
      </c>
      <c r="BD66" s="9">
        <v>20.399999999999999</v>
      </c>
    </row>
    <row r="67" spans="1:56" x14ac:dyDescent="0.25">
      <c r="A67" s="20">
        <v>40422</v>
      </c>
      <c r="B67" s="64">
        <v>43483.005859999997</v>
      </c>
      <c r="C67" s="64">
        <v>9004.5757780000004</v>
      </c>
      <c r="D67" s="64">
        <v>18850.864939999999</v>
      </c>
      <c r="E67" s="67">
        <v>5320.7401879999998</v>
      </c>
      <c r="F67" s="64">
        <v>76659.18677</v>
      </c>
      <c r="G67" s="16">
        <v>28.002971261041601</v>
      </c>
      <c r="H67" s="16">
        <v>23.542126294458999</v>
      </c>
      <c r="I67" s="13">
        <v>35.506714317431303</v>
      </c>
      <c r="J67" s="13">
        <v>25.518939390562601</v>
      </c>
      <c r="K67" s="9">
        <v>25.094024434545201</v>
      </c>
      <c r="L67" s="16">
        <v>6.8686859812019003</v>
      </c>
      <c r="M67" s="16">
        <v>4.7483856808173996</v>
      </c>
      <c r="N67" s="13">
        <v>5.5371780365233496</v>
      </c>
      <c r="O67" s="13">
        <v>6.6594487781909297</v>
      </c>
      <c r="P67" s="13">
        <v>8.6051572238839302</v>
      </c>
      <c r="Q67" s="9">
        <v>8.8409014224944595</v>
      </c>
      <c r="R67" s="16">
        <v>1.95942499863764</v>
      </c>
      <c r="S67" s="16">
        <v>1.8315567771793499</v>
      </c>
      <c r="T67" s="13">
        <v>1.7393246746462201</v>
      </c>
      <c r="U67" s="13">
        <v>2.264431359514</v>
      </c>
      <c r="V67" s="13">
        <v>2.2119309183077198</v>
      </c>
      <c r="W67" s="9">
        <v>1.3139038578120501</v>
      </c>
      <c r="X67" s="11">
        <v>4.0002791868918797</v>
      </c>
      <c r="Y67" s="64">
        <v>5266.2</v>
      </c>
      <c r="Z67" s="64">
        <v>3056.3</v>
      </c>
      <c r="AA67" s="64">
        <v>7790</v>
      </c>
      <c r="AB67" s="64">
        <v>4802.5</v>
      </c>
      <c r="AC67" s="67">
        <v>15648.8</v>
      </c>
      <c r="AD67" s="64">
        <v>34594.199999999997</v>
      </c>
      <c r="AE67" s="64">
        <v>2869.5</v>
      </c>
      <c r="AF67" s="64">
        <v>7354.6</v>
      </c>
      <c r="AG67" s="64">
        <v>404.1</v>
      </c>
      <c r="AH67" s="64">
        <v>6787.8</v>
      </c>
      <c r="AI67" s="64">
        <v>21.9</v>
      </c>
      <c r="AJ67" s="67">
        <v>54061.5</v>
      </c>
      <c r="AK67" s="64">
        <v>6293.5</v>
      </c>
      <c r="AL67" s="64">
        <v>4471.1000000000004</v>
      </c>
      <c r="AM67" s="64">
        <v>5042</v>
      </c>
      <c r="AN67" s="64">
        <v>2817</v>
      </c>
      <c r="AO67" s="64">
        <v>342.7</v>
      </c>
      <c r="AP67" s="64">
        <v>14343.3</v>
      </c>
      <c r="AQ67" s="64">
        <v>8619.4</v>
      </c>
      <c r="AR67" s="64">
        <v>728.6</v>
      </c>
      <c r="AS67" s="64">
        <v>4535.8999999999996</v>
      </c>
      <c r="AT67" s="64">
        <v>227.1</v>
      </c>
      <c r="AU67" s="67">
        <v>91956.2</v>
      </c>
      <c r="AW67" s="16">
        <v>3</v>
      </c>
      <c r="AX67" s="13">
        <v>5.76</v>
      </c>
      <c r="AY67" s="16">
        <v>4.08</v>
      </c>
      <c r="AZ67" s="13">
        <v>11.28</v>
      </c>
      <c r="BA67" s="16">
        <v>5.52</v>
      </c>
      <c r="BB67" s="13">
        <v>12.36</v>
      </c>
      <c r="BC67" s="16">
        <v>6.36</v>
      </c>
      <c r="BD67" s="9">
        <v>15.84</v>
      </c>
    </row>
    <row r="68" spans="1:56" x14ac:dyDescent="0.25">
      <c r="A68" s="20">
        <v>40452</v>
      </c>
      <c r="B68" s="64">
        <v>43988.90595</v>
      </c>
      <c r="C68" s="64">
        <v>9116.5287540000008</v>
      </c>
      <c r="D68" s="64">
        <v>19068.308280000001</v>
      </c>
      <c r="E68" s="67">
        <v>5707.5921079999998</v>
      </c>
      <c r="F68" s="64">
        <v>77881.335089999993</v>
      </c>
      <c r="G68" s="16">
        <v>27.252425282524701</v>
      </c>
      <c r="H68" s="16">
        <v>23.2788069088421</v>
      </c>
      <c r="I68" s="13">
        <v>34.750530419751897</v>
      </c>
      <c r="J68" s="13">
        <v>25.027358432870201</v>
      </c>
      <c r="K68" s="9">
        <v>24.922296446115901</v>
      </c>
      <c r="L68" s="16">
        <v>7.1399747697498004</v>
      </c>
      <c r="M68" s="16">
        <v>4.9153248833432599</v>
      </c>
      <c r="N68" s="13">
        <v>5.5667227289778598</v>
      </c>
      <c r="O68" s="13">
        <v>7.0150824654616697</v>
      </c>
      <c r="P68" s="13">
        <v>8.4737101126253798</v>
      </c>
      <c r="Q68" s="9">
        <v>9.9844254188867705</v>
      </c>
      <c r="R68" s="16">
        <v>1.7650550466581301</v>
      </c>
      <c r="S68" s="16">
        <v>1.9915477552648899</v>
      </c>
      <c r="T68" s="13">
        <v>1.31070100374579</v>
      </c>
      <c r="U68" s="13">
        <v>2.2064206518741498</v>
      </c>
      <c r="V68" s="13">
        <v>2.5292104372245898</v>
      </c>
      <c r="W68" s="9">
        <v>2.3920106238463501</v>
      </c>
      <c r="X68" s="11">
        <v>4.1404423827680903</v>
      </c>
      <c r="Y68" s="64">
        <v>5293.4</v>
      </c>
      <c r="Z68" s="64">
        <v>3025.5</v>
      </c>
      <c r="AA68" s="64">
        <v>7809.4</v>
      </c>
      <c r="AB68" s="64">
        <v>4614.1000000000004</v>
      </c>
      <c r="AC68" s="67">
        <v>15449</v>
      </c>
      <c r="AD68" s="64">
        <v>35056</v>
      </c>
      <c r="AE68" s="64">
        <v>2849.5</v>
      </c>
      <c r="AF68" s="64">
        <v>8166.7</v>
      </c>
      <c r="AG68" s="64">
        <v>400.9</v>
      </c>
      <c r="AH68" s="64">
        <v>7487.8</v>
      </c>
      <c r="AI68" s="64">
        <v>21.8</v>
      </c>
      <c r="AJ68" s="67">
        <v>54412.3</v>
      </c>
      <c r="AK68" s="64">
        <v>6754.4</v>
      </c>
      <c r="AL68" s="64">
        <v>4500.3999999999996</v>
      </c>
      <c r="AM68" s="64">
        <v>5267.3</v>
      </c>
      <c r="AN68" s="64">
        <v>2697.6</v>
      </c>
      <c r="AO68" s="64">
        <v>335</v>
      </c>
      <c r="AP68" s="64">
        <v>14370</v>
      </c>
      <c r="AQ68" s="64">
        <v>8659.2999999999993</v>
      </c>
      <c r="AR68" s="64">
        <v>753.2</v>
      </c>
      <c r="AS68" s="64">
        <v>4343.3</v>
      </c>
      <c r="AT68" s="64">
        <v>223.8</v>
      </c>
      <c r="AU68" s="67">
        <v>93182.5</v>
      </c>
      <c r="AW68" s="16">
        <v>3.24</v>
      </c>
      <c r="AX68" s="13">
        <v>5.76</v>
      </c>
      <c r="AY68" s="16">
        <v>4.32</v>
      </c>
      <c r="AZ68" s="13">
        <v>11.16</v>
      </c>
      <c r="BA68" s="16">
        <v>5.4</v>
      </c>
      <c r="BB68" s="13">
        <v>15.84</v>
      </c>
      <c r="BC68" s="16">
        <v>4.68</v>
      </c>
      <c r="BD68" s="9">
        <v>16.079999999999998</v>
      </c>
    </row>
    <row r="69" spans="1:56" x14ac:dyDescent="0.25">
      <c r="A69" s="20">
        <v>40483</v>
      </c>
      <c r="B69" s="64">
        <v>44217.75877</v>
      </c>
      <c r="C69" s="64">
        <v>9262.8262649999997</v>
      </c>
      <c r="D69" s="64">
        <v>19244.201130000001</v>
      </c>
      <c r="E69" s="67">
        <v>5824.2347289999998</v>
      </c>
      <c r="F69" s="64">
        <v>78549.02089</v>
      </c>
      <c r="G69" s="16">
        <v>27.341910117002001</v>
      </c>
      <c r="H69" s="16">
        <v>22.108543486676499</v>
      </c>
      <c r="I69" s="13">
        <v>35.481903112942099</v>
      </c>
      <c r="J69" s="13">
        <v>26.7898038485997</v>
      </c>
      <c r="K69" s="9">
        <v>24.695419539695699</v>
      </c>
      <c r="L69" s="16">
        <v>7.1872391337535504</v>
      </c>
      <c r="M69" s="16">
        <v>5.1374704827587196</v>
      </c>
      <c r="N69" s="13">
        <v>5.5710378145507304</v>
      </c>
      <c r="O69" s="13">
        <v>6.8103989583942601</v>
      </c>
      <c r="P69" s="13">
        <v>8.2484557125956304</v>
      </c>
      <c r="Q69" s="9">
        <v>11.5115350404384</v>
      </c>
      <c r="R69" s="16">
        <v>1.8657389296077</v>
      </c>
      <c r="S69" s="16">
        <v>1.8237639179724101</v>
      </c>
      <c r="T69" s="13">
        <v>1.59736715845165</v>
      </c>
      <c r="U69" s="13">
        <v>2.27543714827608</v>
      </c>
      <c r="V69" s="13">
        <v>2.0681432254897301</v>
      </c>
      <c r="W69" s="9">
        <v>1.8022451647856399</v>
      </c>
      <c r="X69" s="11">
        <v>4.3502802608229301</v>
      </c>
      <c r="Y69" s="64">
        <v>5330.5</v>
      </c>
      <c r="Z69" s="64">
        <v>3035.3</v>
      </c>
      <c r="AA69" s="64">
        <v>7941.6</v>
      </c>
      <c r="AB69" s="64">
        <v>4371.3</v>
      </c>
      <c r="AC69" s="67">
        <v>15348.1</v>
      </c>
      <c r="AD69" s="64">
        <v>35625.9</v>
      </c>
      <c r="AE69" s="64">
        <v>2861.7</v>
      </c>
      <c r="AF69" s="64">
        <v>8195.6</v>
      </c>
      <c r="AG69" s="64">
        <v>400</v>
      </c>
      <c r="AH69" s="64">
        <v>7605.3</v>
      </c>
      <c r="AI69" s="64">
        <v>22.9</v>
      </c>
      <c r="AJ69" s="67">
        <v>54803</v>
      </c>
      <c r="AK69" s="64">
        <v>6943.4</v>
      </c>
      <c r="AL69" s="64">
        <v>4609.8</v>
      </c>
      <c r="AM69" s="64">
        <v>5680.4</v>
      </c>
      <c r="AN69" s="64">
        <v>2668.5</v>
      </c>
      <c r="AO69" s="64">
        <v>338.9</v>
      </c>
      <c r="AP69" s="64">
        <v>14413.2</v>
      </c>
      <c r="AQ69" s="64">
        <v>8700.5</v>
      </c>
      <c r="AR69" s="64">
        <v>766.5</v>
      </c>
      <c r="AS69" s="64">
        <v>4126.1000000000004</v>
      </c>
      <c r="AT69" s="64">
        <v>229.9</v>
      </c>
      <c r="AU69" s="67">
        <v>94568.2</v>
      </c>
      <c r="AW69" s="16">
        <v>3.36</v>
      </c>
      <c r="AX69" s="13">
        <v>5.76</v>
      </c>
      <c r="AY69" s="16">
        <v>4.2</v>
      </c>
      <c r="AZ69" s="13">
        <v>11.16</v>
      </c>
      <c r="BA69" s="16">
        <v>5.28</v>
      </c>
      <c r="BB69" s="13">
        <v>15.96</v>
      </c>
      <c r="BC69" s="16">
        <v>6.48</v>
      </c>
      <c r="BD69" s="9">
        <v>18.96</v>
      </c>
    </row>
    <row r="70" spans="1:56" x14ac:dyDescent="0.25">
      <c r="A70" s="20">
        <v>40513</v>
      </c>
      <c r="B70" s="64">
        <v>44826.24336</v>
      </c>
      <c r="C70" s="64">
        <v>9390.7516799999994</v>
      </c>
      <c r="D70" s="64">
        <v>19481.39258</v>
      </c>
      <c r="E70" s="67">
        <v>5283.8000039999997</v>
      </c>
      <c r="F70" s="64">
        <v>78982.18763</v>
      </c>
      <c r="G70" s="16">
        <v>26.441702931038801</v>
      </c>
      <c r="H70" s="16">
        <v>20.850936175817001</v>
      </c>
      <c r="I70" s="13">
        <v>34.079782837142098</v>
      </c>
      <c r="J70" s="13">
        <v>25.809484780786601</v>
      </c>
      <c r="K70" s="9">
        <v>25.052724631444001</v>
      </c>
      <c r="L70" s="16">
        <v>7.3797969271821202</v>
      </c>
      <c r="M70" s="16">
        <v>5.1068604241131199</v>
      </c>
      <c r="N70" s="13">
        <v>5.9934619967263503</v>
      </c>
      <c r="O70" s="13">
        <v>6.7803990140217696</v>
      </c>
      <c r="P70" s="13">
        <v>9.9919992630383891</v>
      </c>
      <c r="Q70" s="9">
        <v>10.9031697879864</v>
      </c>
      <c r="R70" s="16">
        <v>1.93437911813958</v>
      </c>
      <c r="S70" s="16">
        <v>1.8104851961330799</v>
      </c>
      <c r="T70" s="13">
        <v>1.6433577637100301</v>
      </c>
      <c r="U70" s="13">
        <v>2.2895210229948599</v>
      </c>
      <c r="V70" s="13">
        <v>2.3537129603769902</v>
      </c>
      <c r="W70" s="9">
        <v>1.9358078199203499</v>
      </c>
      <c r="X70" s="11">
        <v>4.37113062194567</v>
      </c>
      <c r="Y70" s="64">
        <v>5595</v>
      </c>
      <c r="Z70" s="64">
        <v>3209.2</v>
      </c>
      <c r="AA70" s="64">
        <v>8214.1</v>
      </c>
      <c r="AB70" s="64">
        <v>4682.1000000000004</v>
      </c>
      <c r="AC70" s="67">
        <v>16105.4</v>
      </c>
      <c r="AD70" s="64">
        <v>36535.699999999997</v>
      </c>
      <c r="AE70" s="64">
        <v>2840.7</v>
      </c>
      <c r="AF70" s="64">
        <v>8249.4</v>
      </c>
      <c r="AG70" s="64">
        <v>405</v>
      </c>
      <c r="AH70" s="64">
        <v>7601.9</v>
      </c>
      <c r="AI70" s="64">
        <v>23.3</v>
      </c>
      <c r="AJ70" s="67">
        <v>56511</v>
      </c>
      <c r="AK70" s="64">
        <v>6927.6</v>
      </c>
      <c r="AL70" s="64">
        <v>4369</v>
      </c>
      <c r="AM70" s="64">
        <v>6063.7</v>
      </c>
      <c r="AN70" s="64">
        <v>2574.1</v>
      </c>
      <c r="AO70" s="64">
        <v>325.39999999999998</v>
      </c>
      <c r="AP70" s="64">
        <v>14487.8</v>
      </c>
      <c r="AQ70" s="64">
        <v>8651.9</v>
      </c>
      <c r="AR70" s="64">
        <v>773.1</v>
      </c>
      <c r="AS70" s="64">
        <v>3735.7</v>
      </c>
      <c r="AT70" s="64">
        <v>239</v>
      </c>
      <c r="AU70" s="67">
        <v>96708.7</v>
      </c>
      <c r="AW70" s="16">
        <v>3.72</v>
      </c>
      <c r="AX70" s="13">
        <v>6.36</v>
      </c>
      <c r="AY70" s="16">
        <v>4.5599999999999996</v>
      </c>
      <c r="AZ70" s="13">
        <v>11.04</v>
      </c>
      <c r="BA70" s="16">
        <v>5.52</v>
      </c>
      <c r="BB70" s="13">
        <v>15.12</v>
      </c>
      <c r="BC70" s="16">
        <v>6.6</v>
      </c>
      <c r="BD70" s="9">
        <v>17.64</v>
      </c>
    </row>
    <row r="71" spans="1:56" x14ac:dyDescent="0.25">
      <c r="A71" s="21">
        <v>40544</v>
      </c>
      <c r="B71" s="64">
        <v>45140.236400000002</v>
      </c>
      <c r="C71" s="64">
        <v>9515.0722600000008</v>
      </c>
      <c r="D71" s="64">
        <v>19599.882310000001</v>
      </c>
      <c r="E71" s="67">
        <v>6010.4950399999998</v>
      </c>
      <c r="F71" s="64">
        <v>80265.686010000005</v>
      </c>
      <c r="G71" s="16">
        <v>27.0938928234382</v>
      </c>
      <c r="H71" s="16">
        <v>21.184236997741301</v>
      </c>
      <c r="I71" s="13">
        <v>34.264604829377099</v>
      </c>
      <c r="J71" s="13">
        <v>27.1533917213686</v>
      </c>
      <c r="K71" s="9">
        <v>26.096409064673299</v>
      </c>
      <c r="L71" s="16">
        <v>7.5991038176093504</v>
      </c>
      <c r="M71" s="16">
        <v>5.3882025056248004</v>
      </c>
      <c r="N71" s="13">
        <v>6.3957449385559997</v>
      </c>
      <c r="O71" s="13">
        <v>7.0712293365334098</v>
      </c>
      <c r="P71" s="13">
        <v>9.7585915680663504</v>
      </c>
      <c r="Q71" s="9">
        <v>11.6873250803565</v>
      </c>
      <c r="R71" s="16">
        <v>1.7777270464467601</v>
      </c>
      <c r="S71" s="16">
        <v>1.81990769253322</v>
      </c>
      <c r="T71" s="13">
        <v>1.2601139227892699</v>
      </c>
      <c r="U71" s="13">
        <v>2.32363166283911</v>
      </c>
      <c r="V71" s="13">
        <v>2.2886956564145802</v>
      </c>
      <c r="W71" s="9">
        <v>2.5</v>
      </c>
      <c r="X71" s="11">
        <v>4.3373107206554904</v>
      </c>
      <c r="Y71" s="64">
        <v>5707.3</v>
      </c>
      <c r="Z71" s="64">
        <v>3195.2</v>
      </c>
      <c r="AA71" s="64">
        <v>8439</v>
      </c>
      <c r="AB71" s="64">
        <v>4851.6000000000004</v>
      </c>
      <c r="AC71" s="67">
        <v>16485.900000000001</v>
      </c>
      <c r="AD71" s="64">
        <v>36815.9</v>
      </c>
      <c r="AE71" s="64">
        <v>2861.7</v>
      </c>
      <c r="AF71" s="64">
        <v>8329.6</v>
      </c>
      <c r="AG71" s="64">
        <v>417.4</v>
      </c>
      <c r="AH71" s="64">
        <v>7828.5</v>
      </c>
      <c r="AI71" s="64">
        <v>22.2</v>
      </c>
      <c r="AJ71" s="67">
        <v>57059.7</v>
      </c>
      <c r="AK71" s="64">
        <v>7037.6</v>
      </c>
      <c r="AL71" s="64">
        <v>4404.8999999999996</v>
      </c>
      <c r="AM71" s="64">
        <v>6945.2</v>
      </c>
      <c r="AN71" s="64">
        <v>2333.5</v>
      </c>
      <c r="AO71" s="64">
        <v>307.3</v>
      </c>
      <c r="AP71" s="64">
        <v>14665.5</v>
      </c>
      <c r="AQ71" s="64">
        <v>8534.2000000000007</v>
      </c>
      <c r="AR71" s="64">
        <v>776.7</v>
      </c>
      <c r="AS71" s="64">
        <v>3339.2</v>
      </c>
      <c r="AT71" s="64">
        <v>241.3</v>
      </c>
      <c r="AU71" s="67">
        <v>98484.1</v>
      </c>
      <c r="AW71" s="16">
        <v>3.72</v>
      </c>
      <c r="AX71" s="13">
        <v>6.72</v>
      </c>
      <c r="AY71" s="16">
        <v>4.4400000000000004</v>
      </c>
      <c r="AZ71" s="13">
        <v>11.4</v>
      </c>
      <c r="BA71" s="16">
        <v>5.64</v>
      </c>
      <c r="BB71" s="13">
        <v>15.48</v>
      </c>
      <c r="BC71" s="16">
        <v>4.5599999999999996</v>
      </c>
      <c r="BD71" s="9">
        <v>20.16</v>
      </c>
    </row>
    <row r="72" spans="1:56" x14ac:dyDescent="0.25">
      <c r="A72" s="20">
        <v>40575</v>
      </c>
      <c r="B72" s="64">
        <v>45314.42583</v>
      </c>
      <c r="C72" s="64">
        <v>9619.6090729999996</v>
      </c>
      <c r="D72" s="64">
        <v>19752.345819999999</v>
      </c>
      <c r="E72" s="67">
        <v>6182.3673849999996</v>
      </c>
      <c r="F72" s="64">
        <v>80868.74811</v>
      </c>
      <c r="G72" s="16">
        <v>26.447192406930501</v>
      </c>
      <c r="H72" s="16">
        <v>19.1523824901832</v>
      </c>
      <c r="I72" s="13">
        <v>35.849285501014798</v>
      </c>
      <c r="J72" s="13">
        <v>25.2757210208845</v>
      </c>
      <c r="K72" s="9">
        <v>25.1946569828897</v>
      </c>
      <c r="L72" s="16">
        <v>7.9065708323920303</v>
      </c>
      <c r="M72" s="16">
        <v>5.6132071554351901</v>
      </c>
      <c r="N72" s="13">
        <v>6.9217555405731002</v>
      </c>
      <c r="O72" s="13">
        <v>7.0877533068552703</v>
      </c>
      <c r="P72" s="13">
        <v>10.2776242806958</v>
      </c>
      <c r="Q72" s="9">
        <v>11.7355420341694</v>
      </c>
      <c r="R72" s="16">
        <v>1.74237777338487</v>
      </c>
      <c r="S72" s="16">
        <v>1.8610315856369699</v>
      </c>
      <c r="T72" s="13">
        <v>1.51835620990875</v>
      </c>
      <c r="U72" s="13">
        <v>1.6811919819321599</v>
      </c>
      <c r="V72" s="13">
        <v>2.2693648327496101</v>
      </c>
      <c r="W72" s="9">
        <v>2.7257170544289102</v>
      </c>
      <c r="X72" s="11">
        <v>4.3533094044596599</v>
      </c>
      <c r="Y72" s="64">
        <v>5661.5</v>
      </c>
      <c r="Z72" s="64">
        <v>3217.8</v>
      </c>
      <c r="AA72" s="64">
        <v>8703.7999999999993</v>
      </c>
      <c r="AB72" s="64">
        <v>4176.3</v>
      </c>
      <c r="AC72" s="67">
        <v>16097.9</v>
      </c>
      <c r="AD72" s="64">
        <v>36593.300000000003</v>
      </c>
      <c r="AE72" s="64">
        <v>2841.1</v>
      </c>
      <c r="AF72" s="64">
        <v>7469.7</v>
      </c>
      <c r="AG72" s="64">
        <v>427</v>
      </c>
      <c r="AH72" s="64">
        <v>7173.2</v>
      </c>
      <c r="AI72" s="64">
        <v>23.4</v>
      </c>
      <c r="AJ72" s="67">
        <v>56232.4</v>
      </c>
      <c r="AK72" s="64">
        <v>6993.2</v>
      </c>
      <c r="AL72" s="64">
        <v>5082</v>
      </c>
      <c r="AM72" s="64">
        <v>7171.5</v>
      </c>
      <c r="AN72" s="64">
        <v>2329</v>
      </c>
      <c r="AO72" s="64">
        <v>306.7</v>
      </c>
      <c r="AP72" s="64">
        <v>14864.9</v>
      </c>
      <c r="AQ72" s="64">
        <v>8344.2000000000007</v>
      </c>
      <c r="AR72" s="64">
        <v>774.5</v>
      </c>
      <c r="AS72" s="64">
        <v>3128.1</v>
      </c>
      <c r="AT72" s="64">
        <v>243.7</v>
      </c>
      <c r="AU72" s="67">
        <v>98733.1</v>
      </c>
      <c r="AW72" s="16">
        <v>3.84</v>
      </c>
      <c r="AX72" s="13">
        <v>7.44</v>
      </c>
      <c r="AY72" s="16">
        <v>4.8</v>
      </c>
      <c r="AZ72" s="13">
        <v>12</v>
      </c>
      <c r="BA72" s="16">
        <v>5.4</v>
      </c>
      <c r="BB72" s="13">
        <v>14.76</v>
      </c>
      <c r="BC72" s="16">
        <v>4.5599999999999996</v>
      </c>
      <c r="BD72" s="9">
        <v>20.04</v>
      </c>
    </row>
    <row r="73" spans="1:56" x14ac:dyDescent="0.25">
      <c r="A73" s="20">
        <v>40603</v>
      </c>
      <c r="B73" s="64">
        <v>45890.500769999999</v>
      </c>
      <c r="C73" s="64">
        <v>9832.2709869999999</v>
      </c>
      <c r="D73" s="64">
        <v>19950.678049999999</v>
      </c>
      <c r="E73" s="67">
        <v>6472.7592629999999</v>
      </c>
      <c r="F73" s="64">
        <v>82146.209080000001</v>
      </c>
      <c r="G73" s="16">
        <v>25.8812617644417</v>
      </c>
      <c r="H73" s="16">
        <v>21.721501045773099</v>
      </c>
      <c r="I73" s="13">
        <v>34.896891500121498</v>
      </c>
      <c r="J73" s="13">
        <v>23.400063236228998</v>
      </c>
      <c r="K73" s="9">
        <v>24.2204774350162</v>
      </c>
      <c r="L73" s="16">
        <v>8.2523413456186905</v>
      </c>
      <c r="M73" s="16">
        <v>5.7650783846614297</v>
      </c>
      <c r="N73" s="13">
        <v>6.8612653828066996</v>
      </c>
      <c r="O73" s="13">
        <v>7.60272800090861</v>
      </c>
      <c r="P73" s="13">
        <v>10.0503123501513</v>
      </c>
      <c r="Q73" s="9">
        <v>12.4205350293003</v>
      </c>
      <c r="R73" s="16">
        <v>1.89461768162144</v>
      </c>
      <c r="S73" s="16">
        <v>1.8916047563368199</v>
      </c>
      <c r="T73" s="13">
        <v>1.5183642793695</v>
      </c>
      <c r="U73" s="13">
        <v>2.17403814461654</v>
      </c>
      <c r="V73" s="13">
        <v>2.1378037576099098</v>
      </c>
      <c r="W73" s="9">
        <v>3.58932612013077</v>
      </c>
      <c r="X73" s="11">
        <v>4.3926488605217502</v>
      </c>
      <c r="Y73" s="64">
        <v>5614.7</v>
      </c>
      <c r="Z73" s="64">
        <v>3174.1</v>
      </c>
      <c r="AA73" s="64">
        <v>8733.7999999999993</v>
      </c>
      <c r="AB73" s="64">
        <v>4118.6000000000004</v>
      </c>
      <c r="AC73" s="67">
        <v>16026.5</v>
      </c>
      <c r="AD73" s="64">
        <v>36762.800000000003</v>
      </c>
      <c r="AE73" s="64">
        <v>2827.7</v>
      </c>
      <c r="AF73" s="64">
        <v>7470.1</v>
      </c>
      <c r="AG73" s="64">
        <v>441.8</v>
      </c>
      <c r="AH73" s="64">
        <v>7029</v>
      </c>
      <c r="AI73" s="64">
        <v>23.3</v>
      </c>
      <c r="AJ73" s="67">
        <v>56476.7</v>
      </c>
      <c r="AK73" s="64">
        <v>6759.6</v>
      </c>
      <c r="AL73" s="64">
        <v>5282.3</v>
      </c>
      <c r="AM73" s="64">
        <v>7513.8</v>
      </c>
      <c r="AN73" s="64">
        <v>2501.8000000000002</v>
      </c>
      <c r="AO73" s="64">
        <v>306.5</v>
      </c>
      <c r="AP73" s="64">
        <v>14920.9</v>
      </c>
      <c r="AQ73" s="64">
        <v>8378.6</v>
      </c>
      <c r="AR73" s="64">
        <v>521.9</v>
      </c>
      <c r="AS73" s="64">
        <v>3397.7</v>
      </c>
      <c r="AT73" s="64">
        <v>250.4</v>
      </c>
      <c r="AU73" s="67">
        <v>99283.6</v>
      </c>
      <c r="AW73" s="16">
        <v>4.2</v>
      </c>
      <c r="AX73" s="13">
        <v>7.2</v>
      </c>
      <c r="AY73" s="16">
        <v>5.16</v>
      </c>
      <c r="AZ73" s="13">
        <v>13.08</v>
      </c>
      <c r="BA73" s="16">
        <v>6.72</v>
      </c>
      <c r="BB73" s="13">
        <v>17.16</v>
      </c>
      <c r="BC73" s="16">
        <v>4.68</v>
      </c>
      <c r="BD73" s="9">
        <v>18.84</v>
      </c>
    </row>
    <row r="74" spans="1:56" x14ac:dyDescent="0.25">
      <c r="A74" s="20">
        <v>40634</v>
      </c>
      <c r="B74" s="64">
        <v>46504.276440000001</v>
      </c>
      <c r="C74" s="64">
        <v>9997.9829360000003</v>
      </c>
      <c r="D74" s="64">
        <v>20168.485840000001</v>
      </c>
      <c r="E74" s="67">
        <v>6537.726729</v>
      </c>
      <c r="F74" s="64">
        <v>83208.471940000003</v>
      </c>
      <c r="G74" s="16">
        <v>27.117885715615099</v>
      </c>
      <c r="H74" s="16">
        <v>22.279210606505799</v>
      </c>
      <c r="I74" s="13">
        <v>36.259782721346703</v>
      </c>
      <c r="J74" s="13">
        <v>26.697226351466899</v>
      </c>
      <c r="K74" s="9">
        <v>25.053270189381099</v>
      </c>
      <c r="L74" s="16">
        <v>8.4234255582339106</v>
      </c>
      <c r="M74" s="16">
        <v>6.4663750809739504</v>
      </c>
      <c r="N74" s="13">
        <v>7.1537848242211304</v>
      </c>
      <c r="O74" s="13">
        <v>7.7653166316198101</v>
      </c>
      <c r="P74" s="13">
        <v>10.2531278980642</v>
      </c>
      <c r="Q74" s="9">
        <v>11.9230210159599</v>
      </c>
      <c r="R74" s="16">
        <v>1.6399518332446801</v>
      </c>
      <c r="S74" s="16">
        <v>1.6813773407575301</v>
      </c>
      <c r="T74" s="13">
        <v>1.2729906373067801</v>
      </c>
      <c r="U74" s="13">
        <v>1.77123865106221</v>
      </c>
      <c r="V74" s="13">
        <v>2.40919742264657</v>
      </c>
      <c r="W74" s="9">
        <v>3.4209182480891198</v>
      </c>
      <c r="X74" s="11">
        <v>4.3059766507292601</v>
      </c>
      <c r="Y74" s="64">
        <v>5685.5</v>
      </c>
      <c r="Z74" s="64">
        <v>3199.8</v>
      </c>
      <c r="AA74" s="64">
        <v>8829.7999999999993</v>
      </c>
      <c r="AB74" s="64">
        <v>4271.8999999999996</v>
      </c>
      <c r="AC74" s="67">
        <v>16301.5</v>
      </c>
      <c r="AD74" s="64">
        <v>37693.699999999997</v>
      </c>
      <c r="AE74" s="64">
        <v>2869</v>
      </c>
      <c r="AF74" s="64">
        <v>8298.4</v>
      </c>
      <c r="AG74" s="64">
        <v>473.1</v>
      </c>
      <c r="AH74" s="64">
        <v>7876.4</v>
      </c>
      <c r="AI74" s="64">
        <v>20.3</v>
      </c>
      <c r="AJ74" s="67">
        <v>57738.9</v>
      </c>
      <c r="AK74" s="64">
        <v>6689.8</v>
      </c>
      <c r="AL74" s="64">
        <v>5349.9</v>
      </c>
      <c r="AM74" s="64">
        <v>7688.1</v>
      </c>
      <c r="AN74" s="64">
        <v>2367.1</v>
      </c>
      <c r="AO74" s="64">
        <v>287.5</v>
      </c>
      <c r="AP74" s="64">
        <v>14987.4</v>
      </c>
      <c r="AQ74" s="64">
        <v>8608.7999999999993</v>
      </c>
      <c r="AR74" s="64">
        <v>801.3</v>
      </c>
      <c r="AS74" s="64">
        <v>3825.1</v>
      </c>
      <c r="AT74" s="64">
        <v>258.7</v>
      </c>
      <c r="AU74" s="67">
        <v>100434.9</v>
      </c>
      <c r="AW74" s="16">
        <v>4.68</v>
      </c>
      <c r="AX74" s="13">
        <v>7.44</v>
      </c>
      <c r="AY74" s="16">
        <v>5.52</v>
      </c>
      <c r="AZ74" s="13">
        <v>12.84</v>
      </c>
      <c r="BA74" s="16">
        <v>6.36</v>
      </c>
      <c r="BB74" s="13">
        <v>16.2</v>
      </c>
      <c r="BC74" s="16">
        <v>5.4</v>
      </c>
      <c r="BD74" s="9">
        <v>18.84</v>
      </c>
    </row>
    <row r="75" spans="1:56" x14ac:dyDescent="0.25">
      <c r="A75" s="20">
        <v>40664</v>
      </c>
      <c r="B75" s="64">
        <v>47315.038919999999</v>
      </c>
      <c r="C75" s="64">
        <v>10061.32488</v>
      </c>
      <c r="D75" s="64">
        <v>20375.735390000002</v>
      </c>
      <c r="E75" s="67">
        <v>6969.5636420000001</v>
      </c>
      <c r="F75" s="64">
        <v>84721.662840000005</v>
      </c>
      <c r="G75" s="16">
        <v>27.319752293923599</v>
      </c>
      <c r="H75" s="16">
        <v>23</v>
      </c>
      <c r="I75" s="13">
        <v>36.04</v>
      </c>
      <c r="J75" s="13">
        <v>27.52</v>
      </c>
      <c r="K75" s="9">
        <v>25.27</v>
      </c>
      <c r="L75" s="16">
        <v>8.6587811839057807</v>
      </c>
      <c r="M75" s="16">
        <v>6.91</v>
      </c>
      <c r="N75" s="13">
        <v>7.67</v>
      </c>
      <c r="O75" s="13">
        <v>8.33</v>
      </c>
      <c r="P75" s="13">
        <v>9.92</v>
      </c>
      <c r="Q75" s="9">
        <v>11.15</v>
      </c>
      <c r="R75" s="16">
        <v>1.6287831033851501</v>
      </c>
      <c r="S75" s="16">
        <v>1.74</v>
      </c>
      <c r="T75" s="13">
        <v>1.28</v>
      </c>
      <c r="U75" s="13">
        <v>1.81</v>
      </c>
      <c r="V75" s="13">
        <v>1.86</v>
      </c>
      <c r="W75" s="9">
        <v>2.0299999999999998</v>
      </c>
      <c r="X75" s="11">
        <v>4.16</v>
      </c>
      <c r="Y75" s="64">
        <v>5966.3</v>
      </c>
      <c r="Z75" s="64">
        <v>3250.6</v>
      </c>
      <c r="AA75" s="64">
        <v>8952.6</v>
      </c>
      <c r="AB75" s="64">
        <v>4376.3999999999996</v>
      </c>
      <c r="AC75" s="67">
        <v>16579.5</v>
      </c>
      <c r="AD75" s="64">
        <v>38275.699999999997</v>
      </c>
      <c r="AE75" s="64">
        <v>2878.3</v>
      </c>
      <c r="AF75" s="64">
        <v>8297.7000000000007</v>
      </c>
      <c r="AG75" s="64">
        <v>490.6</v>
      </c>
      <c r="AH75" s="64">
        <v>7890.4</v>
      </c>
      <c r="AI75" s="64">
        <v>22.6</v>
      </c>
      <c r="AJ75" s="67">
        <v>58608.9</v>
      </c>
      <c r="AK75" s="64">
        <v>6778.7</v>
      </c>
      <c r="AL75" s="64">
        <v>5639.5</v>
      </c>
      <c r="AM75" s="64">
        <v>7823.7</v>
      </c>
      <c r="AN75" s="64">
        <v>2166.5</v>
      </c>
      <c r="AO75" s="64">
        <v>268.10000000000002</v>
      </c>
      <c r="AP75" s="64">
        <v>15081.7</v>
      </c>
      <c r="AQ75" s="64">
        <v>8691.2999999999993</v>
      </c>
      <c r="AR75" s="64">
        <v>811.3</v>
      </c>
      <c r="AS75" s="64">
        <v>3977.4</v>
      </c>
      <c r="AT75" s="64">
        <v>263.5</v>
      </c>
      <c r="AU75" s="67">
        <v>101628.8</v>
      </c>
      <c r="AW75" s="16">
        <v>5.4</v>
      </c>
      <c r="AX75" s="13">
        <v>7.8</v>
      </c>
      <c r="AY75" s="16">
        <v>6</v>
      </c>
      <c r="AZ75" s="13">
        <v>12.48</v>
      </c>
      <c r="BA75" s="16">
        <v>6.48</v>
      </c>
      <c r="BB75" s="13">
        <v>15.36</v>
      </c>
      <c r="BC75" s="16">
        <v>4.8</v>
      </c>
      <c r="BD75" s="9">
        <v>18.48</v>
      </c>
    </row>
    <row r="76" spans="1:56" x14ac:dyDescent="0.25">
      <c r="A76" s="20">
        <v>40695</v>
      </c>
      <c r="B76" s="64">
        <v>47636.254739999997</v>
      </c>
      <c r="C76" s="64">
        <v>10177.315210000001</v>
      </c>
      <c r="D76" s="64">
        <v>20615.757389999999</v>
      </c>
      <c r="E76" s="67">
        <v>6805.4106250000004</v>
      </c>
      <c r="F76" s="64">
        <v>85234.737959999999</v>
      </c>
      <c r="G76" s="16">
        <v>26.940850667834901</v>
      </c>
      <c r="H76" s="16">
        <v>22.97</v>
      </c>
      <c r="I76" s="13">
        <v>35.229999999999997</v>
      </c>
      <c r="J76" s="13">
        <v>26.91</v>
      </c>
      <c r="K76" s="9">
        <v>24.72</v>
      </c>
      <c r="L76" s="16">
        <v>9.0991380381480607</v>
      </c>
      <c r="M76" s="16">
        <v>7.03</v>
      </c>
      <c r="N76" s="13">
        <v>8.5299999999999994</v>
      </c>
      <c r="O76" s="13">
        <v>8.5399999999999991</v>
      </c>
      <c r="P76" s="13">
        <v>9.9600000000000009</v>
      </c>
      <c r="Q76" s="9">
        <v>11.54</v>
      </c>
      <c r="R76" s="16">
        <v>1.7759442266732399</v>
      </c>
      <c r="S76" s="16">
        <v>1.69</v>
      </c>
      <c r="T76" s="13">
        <v>1.4</v>
      </c>
      <c r="U76" s="13">
        <v>1.86</v>
      </c>
      <c r="V76" s="13">
        <v>2.1800000000000002</v>
      </c>
      <c r="W76" s="9">
        <v>2.6</v>
      </c>
      <c r="X76" s="11">
        <v>4.13</v>
      </c>
      <c r="Y76" s="64">
        <v>5832.1</v>
      </c>
      <c r="Z76" s="64">
        <v>3289.4</v>
      </c>
      <c r="AA76" s="64">
        <v>9209.6</v>
      </c>
      <c r="AB76" s="64">
        <v>4208</v>
      </c>
      <c r="AC76" s="67">
        <v>16707</v>
      </c>
      <c r="AD76" s="64">
        <v>39544.800000000003</v>
      </c>
      <c r="AE76" s="64">
        <v>2918.6</v>
      </c>
      <c r="AF76" s="64">
        <v>7394.5</v>
      </c>
      <c r="AG76" s="64">
        <v>495.5</v>
      </c>
      <c r="AH76" s="64">
        <v>6916.6</v>
      </c>
      <c r="AI76" s="64">
        <v>24.5</v>
      </c>
      <c r="AJ76" s="67">
        <v>60119.199999999997</v>
      </c>
      <c r="AK76" s="64">
        <v>6771.4</v>
      </c>
      <c r="AL76" s="64">
        <v>5987.1</v>
      </c>
      <c r="AM76" s="64">
        <v>7918.3</v>
      </c>
      <c r="AN76" s="64">
        <v>2094.6999999999998</v>
      </c>
      <c r="AO76" s="64">
        <v>291.5</v>
      </c>
      <c r="AP76" s="64">
        <v>15310.3</v>
      </c>
      <c r="AQ76" s="64">
        <v>8611.6</v>
      </c>
      <c r="AR76" s="64">
        <v>809.6</v>
      </c>
      <c r="AS76" s="64">
        <v>3903.5</v>
      </c>
      <c r="AT76" s="64">
        <v>266.5</v>
      </c>
      <c r="AU76" s="67">
        <v>103743.8</v>
      </c>
      <c r="AW76" s="16">
        <v>5.64</v>
      </c>
      <c r="AX76" s="13">
        <v>9</v>
      </c>
      <c r="AY76" s="16">
        <v>6</v>
      </c>
      <c r="AZ76" s="13">
        <v>12.36</v>
      </c>
      <c r="BA76" s="16">
        <v>5.76</v>
      </c>
      <c r="BB76" s="13">
        <v>17.399999999999999</v>
      </c>
      <c r="BC76" s="16">
        <v>4.08</v>
      </c>
      <c r="BD76" s="9">
        <v>16.8</v>
      </c>
    </row>
    <row r="77" spans="1:56" x14ac:dyDescent="0.25">
      <c r="A77" s="20">
        <v>40725</v>
      </c>
      <c r="B77" s="64">
        <v>47794.155619999998</v>
      </c>
      <c r="C77" s="64">
        <v>10296.95643</v>
      </c>
      <c r="D77" s="64">
        <v>20800.21688</v>
      </c>
      <c r="E77" s="67">
        <v>6964.254449</v>
      </c>
      <c r="F77" s="64">
        <v>85855.583379999996</v>
      </c>
      <c r="G77" s="16">
        <v>27.438141379244001</v>
      </c>
      <c r="H77" s="16">
        <v>22.82</v>
      </c>
      <c r="I77" s="13">
        <v>36</v>
      </c>
      <c r="J77" s="13">
        <v>27.37</v>
      </c>
      <c r="K77" s="9">
        <v>25.36</v>
      </c>
      <c r="L77" s="16">
        <v>9.4809083494664108</v>
      </c>
      <c r="M77" s="16">
        <v>7.98</v>
      </c>
      <c r="N77" s="13">
        <v>8.5399999999999991</v>
      </c>
      <c r="O77" s="13">
        <v>8.11</v>
      </c>
      <c r="P77" s="13">
        <v>10.51</v>
      </c>
      <c r="Q77" s="9">
        <v>11.56</v>
      </c>
      <c r="R77" s="16">
        <v>1.7864255577894801</v>
      </c>
      <c r="S77" s="16">
        <v>1.92</v>
      </c>
      <c r="T77" s="13">
        <v>1.59</v>
      </c>
      <c r="U77" s="13">
        <v>1.77</v>
      </c>
      <c r="V77" s="13">
        <v>2.1</v>
      </c>
      <c r="W77" s="9">
        <v>1.74</v>
      </c>
      <c r="X77" s="11">
        <v>4.13</v>
      </c>
      <c r="Y77" s="64">
        <v>5952.7</v>
      </c>
      <c r="Z77" s="64">
        <v>3288.1</v>
      </c>
      <c r="AA77" s="64">
        <v>8868.7999999999993</v>
      </c>
      <c r="AB77" s="64">
        <v>4141.8</v>
      </c>
      <c r="AC77" s="67">
        <v>16298.7</v>
      </c>
      <c r="AD77" s="64">
        <v>41096.300000000003</v>
      </c>
      <c r="AE77" s="64">
        <v>2933.6</v>
      </c>
      <c r="AF77" s="64">
        <v>7167.1</v>
      </c>
      <c r="AG77" s="64">
        <v>495.3</v>
      </c>
      <c r="AH77" s="64">
        <v>6714.7</v>
      </c>
      <c r="AI77" s="64">
        <v>24.5</v>
      </c>
      <c r="AJ77" s="67">
        <v>61251.8</v>
      </c>
      <c r="AK77" s="64">
        <v>6721.3</v>
      </c>
      <c r="AL77" s="64">
        <v>6584.2</v>
      </c>
      <c r="AM77" s="64">
        <v>8194.4</v>
      </c>
      <c r="AN77" s="64">
        <v>2143.8000000000002</v>
      </c>
      <c r="AO77" s="64">
        <v>309.3</v>
      </c>
      <c r="AP77" s="64">
        <v>15470</v>
      </c>
      <c r="AQ77" s="64">
        <v>8258.5</v>
      </c>
      <c r="AR77" s="64">
        <v>797.9</v>
      </c>
      <c r="AS77" s="64">
        <v>3848.4</v>
      </c>
      <c r="AT77" s="64">
        <v>277.8</v>
      </c>
      <c r="AU77" s="67">
        <v>105604.8</v>
      </c>
      <c r="AW77" s="16">
        <v>5.76</v>
      </c>
      <c r="AX77" s="13">
        <v>9</v>
      </c>
      <c r="AY77" s="16">
        <v>6.12</v>
      </c>
      <c r="AZ77" s="13">
        <v>12.96</v>
      </c>
      <c r="BA77" s="16">
        <v>6.6</v>
      </c>
      <c r="BB77" s="13">
        <v>18.239999999999998</v>
      </c>
      <c r="BC77" s="16"/>
      <c r="BD77" s="9">
        <v>17.64</v>
      </c>
    </row>
    <row r="78" spans="1:56" x14ac:dyDescent="0.25">
      <c r="A78" s="20">
        <v>40756</v>
      </c>
      <c r="B78" s="64">
        <v>48232.471899999997</v>
      </c>
      <c r="C78" s="64">
        <v>10469.931130000001</v>
      </c>
      <c r="D78" s="64">
        <v>20972.753489999999</v>
      </c>
      <c r="E78" s="67">
        <v>7219.4421389999998</v>
      </c>
      <c r="F78" s="64">
        <v>86894.598660000003</v>
      </c>
      <c r="G78" s="16">
        <v>27.68</v>
      </c>
      <c r="H78" s="16">
        <v>23.57</v>
      </c>
      <c r="I78" s="13">
        <v>35.71</v>
      </c>
      <c r="J78" s="13">
        <v>27.53</v>
      </c>
      <c r="K78" s="9">
        <v>25.6</v>
      </c>
      <c r="L78" s="16">
        <v>9.61</v>
      </c>
      <c r="M78" s="16">
        <v>8.2200000000000006</v>
      </c>
      <c r="N78" s="13">
        <v>9.09</v>
      </c>
      <c r="O78" s="13">
        <v>7.71</v>
      </c>
      <c r="P78" s="13">
        <v>9.86</v>
      </c>
      <c r="Q78" s="9">
        <v>13.08</v>
      </c>
      <c r="R78" s="16">
        <v>1.75</v>
      </c>
      <c r="S78" s="16">
        <v>1.75</v>
      </c>
      <c r="T78" s="13">
        <v>1.38</v>
      </c>
      <c r="U78" s="13">
        <v>1.87</v>
      </c>
      <c r="V78" s="13">
        <v>2.1800000000000002</v>
      </c>
      <c r="W78" s="9">
        <v>2.0099999999999998</v>
      </c>
      <c r="X78" s="11">
        <v>4.17</v>
      </c>
      <c r="Y78" s="64">
        <v>5765.9</v>
      </c>
      <c r="Z78" s="64">
        <v>3274.4</v>
      </c>
      <c r="AA78" s="64">
        <v>8970.5</v>
      </c>
      <c r="AB78" s="64">
        <v>4287.1000000000004</v>
      </c>
      <c r="AC78" s="67">
        <v>16532</v>
      </c>
      <c r="AD78" s="64">
        <v>42222.3</v>
      </c>
      <c r="AE78" s="64">
        <v>2935.5</v>
      </c>
      <c r="AF78" s="64">
        <v>7212</v>
      </c>
      <c r="AG78" s="64">
        <v>492.2</v>
      </c>
      <c r="AH78" s="64">
        <v>7003.4</v>
      </c>
      <c r="AI78" s="64">
        <v>25.8</v>
      </c>
      <c r="AJ78" s="67">
        <v>62364.800000000003</v>
      </c>
      <c r="AK78" s="64">
        <v>6753.7</v>
      </c>
      <c r="AL78" s="64">
        <v>6997.6</v>
      </c>
      <c r="AM78" s="64">
        <v>8654.4</v>
      </c>
      <c r="AN78" s="64">
        <v>2182.8000000000002</v>
      </c>
      <c r="AO78" s="64">
        <v>301.60000000000002</v>
      </c>
      <c r="AP78" s="64">
        <v>15484.9</v>
      </c>
      <c r="AQ78" s="64">
        <v>7832</v>
      </c>
      <c r="AR78" s="64">
        <v>772.6</v>
      </c>
      <c r="AS78" s="64">
        <v>3849.3</v>
      </c>
      <c r="AT78" s="64">
        <v>297.5</v>
      </c>
      <c r="AU78" s="67">
        <v>107197.7</v>
      </c>
      <c r="AW78" s="16">
        <v>5.64</v>
      </c>
      <c r="AX78" s="13">
        <v>9.84</v>
      </c>
      <c r="AY78" s="16">
        <v>5.88</v>
      </c>
      <c r="AZ78" s="13">
        <v>12.36</v>
      </c>
      <c r="BA78" s="16">
        <v>6.24</v>
      </c>
      <c r="BB78" s="13">
        <v>18.48</v>
      </c>
      <c r="BC78" s="16">
        <v>5.16</v>
      </c>
      <c r="BD78" s="9">
        <v>20.28</v>
      </c>
    </row>
    <row r="79" spans="1:56" x14ac:dyDescent="0.25">
      <c r="A79" s="20">
        <v>40787</v>
      </c>
      <c r="B79" s="64">
        <v>49463.906020000002</v>
      </c>
      <c r="C79" s="64">
        <v>10567.06338</v>
      </c>
      <c r="D79" s="64">
        <v>21138.080549999999</v>
      </c>
      <c r="E79" s="67">
        <v>8180.1024219999999</v>
      </c>
      <c r="F79" s="64">
        <v>89349.152369999996</v>
      </c>
      <c r="G79" s="16">
        <v>28.74</v>
      </c>
      <c r="H79" s="16">
        <v>27.28</v>
      </c>
      <c r="I79" s="13">
        <v>36.72</v>
      </c>
      <c r="J79" s="13">
        <v>27.76</v>
      </c>
      <c r="K79" s="9">
        <v>25.89</v>
      </c>
      <c r="L79" s="16">
        <v>9.3000000000000007</v>
      </c>
      <c r="M79" s="16">
        <v>7.83</v>
      </c>
      <c r="N79" s="13">
        <v>8.98</v>
      </c>
      <c r="O79" s="13">
        <v>7.62</v>
      </c>
      <c r="P79" s="13">
        <v>9.91</v>
      </c>
      <c r="Q79" s="9">
        <v>11.84</v>
      </c>
      <c r="R79" s="16">
        <v>1.81</v>
      </c>
      <c r="S79" s="16">
        <v>1.93</v>
      </c>
      <c r="T79" s="13">
        <v>1.44</v>
      </c>
      <c r="U79" s="13">
        <v>1.95</v>
      </c>
      <c r="V79" s="13">
        <v>2.2799999999999998</v>
      </c>
      <c r="W79" s="9">
        <v>2.4500000000000002</v>
      </c>
      <c r="X79" s="11">
        <v>4.17</v>
      </c>
      <c r="Y79" s="64">
        <v>5933</v>
      </c>
      <c r="Z79" s="64">
        <v>3394</v>
      </c>
      <c r="AA79" s="64">
        <v>8784</v>
      </c>
      <c r="AB79" s="64">
        <v>4634</v>
      </c>
      <c r="AC79" s="67">
        <v>16812</v>
      </c>
      <c r="AD79" s="64">
        <v>42201</v>
      </c>
      <c r="AE79" s="64">
        <v>2964</v>
      </c>
      <c r="AF79" s="64">
        <v>8283</v>
      </c>
      <c r="AG79" s="64">
        <v>497</v>
      </c>
      <c r="AH79" s="64">
        <v>8111</v>
      </c>
      <c r="AI79" s="64">
        <v>28</v>
      </c>
      <c r="AJ79" s="67">
        <v>62618</v>
      </c>
      <c r="AK79" s="64">
        <v>7003</v>
      </c>
      <c r="AL79" s="64">
        <v>7895</v>
      </c>
      <c r="AM79" s="64">
        <v>9054</v>
      </c>
      <c r="AN79" s="64">
        <v>2287</v>
      </c>
      <c r="AO79" s="64">
        <v>310</v>
      </c>
      <c r="AP79" s="64">
        <v>15541</v>
      </c>
      <c r="AQ79" s="64">
        <v>7565</v>
      </c>
      <c r="AR79" s="64">
        <v>744</v>
      </c>
      <c r="AS79" s="64">
        <v>4006</v>
      </c>
      <c r="AT79" s="64">
        <v>313</v>
      </c>
      <c r="AU79" s="67">
        <v>108698</v>
      </c>
      <c r="AW79" s="16">
        <v>5.52</v>
      </c>
      <c r="AX79" s="13">
        <v>9.7200000000000006</v>
      </c>
      <c r="AY79" s="16">
        <v>5.64</v>
      </c>
      <c r="AZ79" s="13">
        <v>13.08</v>
      </c>
      <c r="BA79" s="16">
        <v>5.76</v>
      </c>
      <c r="BB79" s="13">
        <v>18.12</v>
      </c>
      <c r="BC79" s="16">
        <v>7.2</v>
      </c>
      <c r="BD79" s="9">
        <v>18.600000000000001</v>
      </c>
    </row>
    <row r="80" spans="1:56" x14ac:dyDescent="0.25">
      <c r="A80" s="20">
        <v>40817</v>
      </c>
      <c r="B80" s="64">
        <v>50153.989979999998</v>
      </c>
      <c r="C80" s="64">
        <v>10687.71499</v>
      </c>
      <c r="D80" s="64">
        <v>21334.411469999999</v>
      </c>
      <c r="E80" s="67">
        <v>7741.4810120000002</v>
      </c>
      <c r="F80" s="64">
        <v>89917.597450000001</v>
      </c>
      <c r="G80" s="16">
        <v>27.73</v>
      </c>
      <c r="H80" s="16">
        <v>25.25</v>
      </c>
      <c r="I80" s="13">
        <v>35.72</v>
      </c>
      <c r="J80" s="13">
        <v>27.09</v>
      </c>
      <c r="K80" s="9">
        <v>25.55</v>
      </c>
      <c r="L80" s="16">
        <v>9.59</v>
      </c>
      <c r="M80" s="16">
        <v>7.93</v>
      </c>
      <c r="N80" s="13">
        <v>9.11</v>
      </c>
      <c r="O80" s="13">
        <v>7.93</v>
      </c>
      <c r="P80" s="13">
        <v>10.49</v>
      </c>
      <c r="Q80" s="9">
        <v>11.84</v>
      </c>
      <c r="R80" s="16">
        <v>2.02</v>
      </c>
      <c r="S80" s="16">
        <v>2.2799999999999998</v>
      </c>
      <c r="T80" s="13">
        <v>1.53</v>
      </c>
      <c r="U80" s="13">
        <v>2.35</v>
      </c>
      <c r="V80" s="13">
        <v>2.54</v>
      </c>
      <c r="W80" s="9">
        <v>3.01</v>
      </c>
      <c r="X80" s="11">
        <v>4.1100000000000003</v>
      </c>
      <c r="Y80" s="64">
        <v>6166.1</v>
      </c>
      <c r="Z80" s="64">
        <v>3402.2</v>
      </c>
      <c r="AA80" s="64">
        <v>9055.4</v>
      </c>
      <c r="AB80" s="64">
        <v>4460.5</v>
      </c>
      <c r="AC80" s="67">
        <v>16918</v>
      </c>
      <c r="AD80" s="64">
        <v>44800</v>
      </c>
      <c r="AE80" s="64">
        <v>2979.3</v>
      </c>
      <c r="AF80" s="64">
        <v>9587.2000000000007</v>
      </c>
      <c r="AG80" s="64">
        <v>498.9</v>
      </c>
      <c r="AH80" s="64">
        <v>9319.2999999999993</v>
      </c>
      <c r="AI80" s="64">
        <v>28.9</v>
      </c>
      <c r="AJ80" s="67">
        <v>65435.199999999997</v>
      </c>
      <c r="AK80" s="64">
        <v>7200.1</v>
      </c>
      <c r="AL80" s="64">
        <v>8930.2000000000007</v>
      </c>
      <c r="AM80" s="64">
        <v>9495.6</v>
      </c>
      <c r="AN80" s="64">
        <v>2069.4</v>
      </c>
      <c r="AO80" s="64">
        <v>305.8</v>
      </c>
      <c r="AP80" s="64">
        <v>15692</v>
      </c>
      <c r="AQ80" s="64">
        <v>7494.7</v>
      </c>
      <c r="AR80" s="64">
        <v>738.2</v>
      </c>
      <c r="AS80" s="64">
        <v>4041</v>
      </c>
      <c r="AT80" s="64">
        <v>313.7</v>
      </c>
      <c r="AU80" s="67">
        <v>113006.6</v>
      </c>
      <c r="AW80" s="16">
        <v>5.52</v>
      </c>
      <c r="AX80" s="13">
        <v>9.7200000000000006</v>
      </c>
      <c r="AY80" s="16">
        <v>5.76</v>
      </c>
      <c r="AZ80" s="13">
        <v>13.2</v>
      </c>
      <c r="BA80" s="16">
        <v>5.76</v>
      </c>
      <c r="BB80" s="13">
        <v>15.12</v>
      </c>
      <c r="BC80" s="16">
        <v>7.2</v>
      </c>
      <c r="BD80" s="9">
        <v>20.16</v>
      </c>
    </row>
    <row r="81" spans="1:56" x14ac:dyDescent="0.25">
      <c r="A81" s="20">
        <v>40848</v>
      </c>
      <c r="B81" s="64">
        <v>50977.577299999997</v>
      </c>
      <c r="C81" s="64">
        <v>10939.562</v>
      </c>
      <c r="D81" s="64">
        <v>21601.087459999999</v>
      </c>
      <c r="E81" s="67">
        <v>8058.7237009999999</v>
      </c>
      <c r="F81" s="64">
        <v>91576.950459999993</v>
      </c>
      <c r="G81" s="16">
        <v>26.96</v>
      </c>
      <c r="H81" s="16">
        <v>24.21</v>
      </c>
      <c r="I81" s="13">
        <v>34.090000000000003</v>
      </c>
      <c r="J81" s="13">
        <v>26.53</v>
      </c>
      <c r="K81" s="9">
        <v>25.32</v>
      </c>
      <c r="L81" s="16">
        <v>9.5</v>
      </c>
      <c r="M81" s="16">
        <v>7.67</v>
      </c>
      <c r="N81" s="13">
        <v>9.1</v>
      </c>
      <c r="O81" s="13">
        <v>7.29</v>
      </c>
      <c r="P81" s="13">
        <v>10.7</v>
      </c>
      <c r="Q81" s="9">
        <v>13.29</v>
      </c>
      <c r="R81" s="16">
        <v>2.2200000000000002</v>
      </c>
      <c r="S81" s="16">
        <v>2.36</v>
      </c>
      <c r="T81" s="13">
        <v>1.78</v>
      </c>
      <c r="U81" s="13">
        <v>2.58</v>
      </c>
      <c r="V81" s="13">
        <v>2.41</v>
      </c>
      <c r="W81" s="9">
        <v>2.88</v>
      </c>
      <c r="X81" s="11">
        <v>4.1500000000000004</v>
      </c>
      <c r="Y81" s="64">
        <v>6145.2</v>
      </c>
      <c r="Z81" s="64">
        <v>3458.7</v>
      </c>
      <c r="AA81" s="64">
        <v>9223.1</v>
      </c>
      <c r="AB81" s="64">
        <v>4124.6000000000004</v>
      </c>
      <c r="AC81" s="67">
        <v>16806.400000000001</v>
      </c>
      <c r="AD81" s="64">
        <v>45475.5</v>
      </c>
      <c r="AE81" s="64">
        <v>2990.1</v>
      </c>
      <c r="AF81" s="64">
        <v>9160.2999999999993</v>
      </c>
      <c r="AG81" s="64">
        <v>497.2</v>
      </c>
      <c r="AH81" s="64">
        <v>8943.5</v>
      </c>
      <c r="AI81" s="64">
        <v>26.9</v>
      </c>
      <c r="AJ81" s="67">
        <v>65959.199999999997</v>
      </c>
      <c r="AK81" s="64">
        <v>7154.2</v>
      </c>
      <c r="AL81" s="64">
        <v>9203.2999999999993</v>
      </c>
      <c r="AM81" s="64">
        <v>9532.5</v>
      </c>
      <c r="AN81" s="64">
        <v>2115.1999999999998</v>
      </c>
      <c r="AO81" s="64">
        <v>288.5</v>
      </c>
      <c r="AP81" s="64">
        <v>15880.1</v>
      </c>
      <c r="AQ81" s="64">
        <v>7413.4</v>
      </c>
      <c r="AR81" s="64">
        <v>734.9</v>
      </c>
      <c r="AS81" s="64">
        <v>3852.4</v>
      </c>
      <c r="AT81" s="64">
        <v>308.3</v>
      </c>
      <c r="AU81" s="67">
        <v>114120.6</v>
      </c>
      <c r="AW81" s="16">
        <v>5.76</v>
      </c>
      <c r="AX81" s="13">
        <v>9.9600000000000009</v>
      </c>
      <c r="AY81" s="16">
        <v>5.88</v>
      </c>
      <c r="AZ81" s="13">
        <v>12</v>
      </c>
      <c r="BA81" s="16">
        <v>6</v>
      </c>
      <c r="BB81" s="13">
        <v>18.48</v>
      </c>
      <c r="BC81" s="16"/>
      <c r="BD81" s="9">
        <v>19.2</v>
      </c>
    </row>
    <row r="82" spans="1:56" x14ac:dyDescent="0.25">
      <c r="A82" s="20">
        <v>40878</v>
      </c>
      <c r="B82" s="64">
        <v>51805.624329999999</v>
      </c>
      <c r="C82" s="64">
        <v>11054.385780000001</v>
      </c>
      <c r="D82" s="64">
        <v>21895.70707</v>
      </c>
      <c r="E82" s="67">
        <v>7604.4715100000003</v>
      </c>
      <c r="F82" s="64">
        <v>92360.188699999999</v>
      </c>
      <c r="G82" s="16">
        <v>27.48</v>
      </c>
      <c r="H82" s="16">
        <v>24.9</v>
      </c>
      <c r="I82" s="13">
        <v>33.58</v>
      </c>
      <c r="J82" s="13">
        <v>27.49</v>
      </c>
      <c r="K82" s="9">
        <v>25.97</v>
      </c>
      <c r="L82" s="16">
        <v>9.2799999999999994</v>
      </c>
      <c r="M82" s="16">
        <v>9.15</v>
      </c>
      <c r="N82" s="13">
        <v>9.36</v>
      </c>
      <c r="O82" s="13">
        <v>7.81</v>
      </c>
      <c r="P82" s="13">
        <v>9.44</v>
      </c>
      <c r="Q82" s="9">
        <v>10.17</v>
      </c>
      <c r="R82" s="16">
        <v>2.75</v>
      </c>
      <c r="S82" s="16">
        <v>2.6</v>
      </c>
      <c r="T82" s="13">
        <v>2.52</v>
      </c>
      <c r="U82" s="13">
        <v>2.86</v>
      </c>
      <c r="V82" s="13">
        <v>3.23</v>
      </c>
      <c r="W82" s="9">
        <v>3.29</v>
      </c>
      <c r="X82" s="11">
        <v>4.26</v>
      </c>
      <c r="Y82" s="64">
        <v>6719.6</v>
      </c>
      <c r="Z82" s="64">
        <v>3646.9</v>
      </c>
      <c r="AA82" s="64">
        <v>9807.7000000000007</v>
      </c>
      <c r="AB82" s="64">
        <v>4554.5</v>
      </c>
      <c r="AC82" s="67">
        <v>18009.099999999999</v>
      </c>
      <c r="AD82" s="64">
        <v>45170.400000000001</v>
      </c>
      <c r="AE82" s="64">
        <v>2984.7</v>
      </c>
      <c r="AF82" s="64">
        <v>9215.7000000000007</v>
      </c>
      <c r="AG82" s="64">
        <v>500.5</v>
      </c>
      <c r="AH82" s="64">
        <v>8903.9</v>
      </c>
      <c r="AI82" s="64">
        <v>32.5</v>
      </c>
      <c r="AJ82" s="67">
        <v>66944</v>
      </c>
      <c r="AK82" s="64">
        <v>7085.4</v>
      </c>
      <c r="AL82" s="64">
        <v>8929.2999999999993</v>
      </c>
      <c r="AM82" s="64">
        <v>9719.2000000000007</v>
      </c>
      <c r="AN82" s="64">
        <v>2093.8000000000002</v>
      </c>
      <c r="AO82" s="64">
        <v>275.89999999999998</v>
      </c>
      <c r="AP82" s="64">
        <v>16073.8</v>
      </c>
      <c r="AQ82" s="64">
        <v>7228.7</v>
      </c>
      <c r="AR82" s="64">
        <v>724.2</v>
      </c>
      <c r="AS82" s="64">
        <v>3769</v>
      </c>
      <c r="AT82" s="64">
        <v>307.10000000000002</v>
      </c>
      <c r="AU82" s="67">
        <v>114998.3</v>
      </c>
      <c r="AW82" s="16">
        <v>6.24</v>
      </c>
      <c r="AX82" s="13">
        <v>10.199999999999999</v>
      </c>
      <c r="AY82" s="16">
        <v>6.12</v>
      </c>
      <c r="AZ82" s="13">
        <v>11.4</v>
      </c>
      <c r="BA82" s="16">
        <v>6.36</v>
      </c>
      <c r="BB82" s="13">
        <v>17.88</v>
      </c>
      <c r="BC82" s="16">
        <v>7.2</v>
      </c>
      <c r="BD82" s="9">
        <v>15.12</v>
      </c>
    </row>
    <row r="83" spans="1:56" x14ac:dyDescent="0.25">
      <c r="A83" s="21">
        <v>40909</v>
      </c>
      <c r="B83" s="64">
        <v>52322.875881753003</v>
      </c>
      <c r="C83" s="64">
        <v>11155.815958646999</v>
      </c>
      <c r="D83" s="64">
        <v>22101.959322090999</v>
      </c>
      <c r="E83" s="67">
        <v>7054.3506215939997</v>
      </c>
      <c r="F83" s="64">
        <v>92635.001784085005</v>
      </c>
      <c r="G83" s="16">
        <v>28.04</v>
      </c>
      <c r="H83" s="16">
        <v>23.96</v>
      </c>
      <c r="I83" s="13">
        <v>34.450000000000003</v>
      </c>
      <c r="J83" s="13">
        <v>28.19</v>
      </c>
      <c r="K83" s="9">
        <v>27.1</v>
      </c>
      <c r="L83" s="16">
        <v>9.39</v>
      </c>
      <c r="M83" s="16">
        <v>9.02</v>
      </c>
      <c r="N83" s="13">
        <v>9.1199999999999992</v>
      </c>
      <c r="O83" s="13">
        <v>7.89</v>
      </c>
      <c r="P83" s="13">
        <v>9.33</v>
      </c>
      <c r="Q83" s="9">
        <v>11.74</v>
      </c>
      <c r="R83" s="16">
        <v>2.7</v>
      </c>
      <c r="S83" s="16">
        <v>2.62</v>
      </c>
      <c r="T83" s="13">
        <v>2.4900000000000002</v>
      </c>
      <c r="U83" s="13">
        <v>2.82</v>
      </c>
      <c r="V83" s="13">
        <v>3.2</v>
      </c>
      <c r="W83" s="9">
        <v>1.62</v>
      </c>
      <c r="X83" s="11">
        <v>4.33</v>
      </c>
      <c r="Y83" s="64">
        <v>6524.3762727272724</v>
      </c>
      <c r="Z83" s="64">
        <v>3635.9290000000001</v>
      </c>
      <c r="AA83" s="64">
        <v>9930.8989999999994</v>
      </c>
      <c r="AB83" s="64">
        <v>4621.4849999999997</v>
      </c>
      <c r="AC83" s="67">
        <v>18188.312999999998</v>
      </c>
      <c r="AD83" s="64">
        <v>46461.466</v>
      </c>
      <c r="AE83" s="64">
        <v>2999.076</v>
      </c>
      <c r="AF83" s="64">
        <v>9465.5681661452691</v>
      </c>
      <c r="AG83" s="64">
        <v>504.88565312300005</v>
      </c>
      <c r="AH83" s="64">
        <v>9013.6872658876928</v>
      </c>
      <c r="AI83" s="64">
        <v>31.252666415499998</v>
      </c>
      <c r="AJ83" s="67">
        <v>68574.368886965065</v>
      </c>
      <c r="AK83" s="64">
        <v>7411.18</v>
      </c>
      <c r="AL83" s="64">
        <v>9154.34</v>
      </c>
      <c r="AM83" s="64">
        <v>9900.3140000000003</v>
      </c>
      <c r="AN83" s="64">
        <v>2343.864</v>
      </c>
      <c r="AO83" s="64">
        <v>274.5804445</v>
      </c>
      <c r="AP83" s="64">
        <v>16247.262397451999</v>
      </c>
      <c r="AQ83" s="64">
        <v>7250.2456898356395</v>
      </c>
      <c r="AR83" s="64">
        <v>726.99683949999996</v>
      </c>
      <c r="AS83" s="64">
        <v>3788.6331705463567</v>
      </c>
      <c r="AT83" s="64">
        <v>306.53930015643351</v>
      </c>
      <c r="AU83" s="67">
        <v>117787.97978754991</v>
      </c>
      <c r="AW83" s="16">
        <v>5.52</v>
      </c>
      <c r="AX83" s="13">
        <v>9.84</v>
      </c>
      <c r="AY83" s="16">
        <v>5.52</v>
      </c>
      <c r="AZ83" s="13">
        <v>11.4</v>
      </c>
      <c r="BA83" s="16">
        <v>6</v>
      </c>
      <c r="BB83" s="13">
        <v>16.2</v>
      </c>
      <c r="BC83" s="16">
        <v>7.2</v>
      </c>
      <c r="BD83" s="9">
        <v>19.8</v>
      </c>
    </row>
    <row r="84" spans="1:56" x14ac:dyDescent="0.25">
      <c r="A84" s="20">
        <v>40940</v>
      </c>
      <c r="B84" s="64">
        <v>52673.611703994</v>
      </c>
      <c r="C84" s="64">
        <v>11252.148660768</v>
      </c>
      <c r="D84" s="64">
        <v>22284.892760657</v>
      </c>
      <c r="E84" s="67">
        <v>7154.8135110809999</v>
      </c>
      <c r="F84" s="64">
        <v>93365.466636500001</v>
      </c>
      <c r="G84" s="16">
        <v>29.81</v>
      </c>
      <c r="H84" s="16">
        <v>27.12</v>
      </c>
      <c r="I84" s="13">
        <v>36.22</v>
      </c>
      <c r="J84" s="13">
        <v>28.78</v>
      </c>
      <c r="K84" s="9">
        <v>28.38</v>
      </c>
      <c r="L84" s="16">
        <v>9.4600000000000009</v>
      </c>
      <c r="M84" s="16">
        <v>9.0399999999999991</v>
      </c>
      <c r="N84" s="13">
        <v>8.5299999999999994</v>
      </c>
      <c r="O84" s="13">
        <v>7.4</v>
      </c>
      <c r="P84" s="13">
        <v>10.34</v>
      </c>
      <c r="Q84" s="9">
        <v>12.44</v>
      </c>
      <c r="R84" s="16">
        <v>2.5</v>
      </c>
      <c r="S84" s="16">
        <v>2.2799999999999998</v>
      </c>
      <c r="T84" s="13">
        <v>2.23</v>
      </c>
      <c r="U84" s="13">
        <v>2.85</v>
      </c>
      <c r="V84" s="13">
        <v>3.06</v>
      </c>
      <c r="W84" s="9"/>
      <c r="X84" s="11">
        <v>4.32</v>
      </c>
      <c r="Y84" s="64">
        <v>6450.6474761904783</v>
      </c>
      <c r="Z84" s="64">
        <v>3661.1179999999999</v>
      </c>
      <c r="AA84" s="64">
        <v>9719.2669999999998</v>
      </c>
      <c r="AB84" s="64">
        <v>4355.7059999999992</v>
      </c>
      <c r="AC84" s="67">
        <v>17736.091</v>
      </c>
      <c r="AD84" s="64">
        <v>46117.076000000001</v>
      </c>
      <c r="AE84" s="64">
        <v>3013.2620000000002</v>
      </c>
      <c r="AF84" s="64">
        <v>8673.4887470531139</v>
      </c>
      <c r="AG84" s="64">
        <v>508.55597749399999</v>
      </c>
      <c r="AH84" s="64">
        <v>8474.0640809899469</v>
      </c>
      <c r="AI84" s="64">
        <v>25.026422347500002</v>
      </c>
      <c r="AJ84" s="67">
        <v>67549.383221209675</v>
      </c>
      <c r="AK84" s="64">
        <v>7310.31</v>
      </c>
      <c r="AL84" s="64">
        <v>9648.5010000000002</v>
      </c>
      <c r="AM84" s="64">
        <v>9776.4719999999998</v>
      </c>
      <c r="AN84" s="64">
        <v>2434.1770000000001</v>
      </c>
      <c r="AO84" s="64">
        <v>292.44369949999998</v>
      </c>
      <c r="AP84" s="64">
        <v>16327.445810452</v>
      </c>
      <c r="AQ84" s="64">
        <v>7455.6538879103609</v>
      </c>
      <c r="AR84" s="64">
        <v>737.82027149999999</v>
      </c>
      <c r="AS84" s="64">
        <v>3820.7386863022748</v>
      </c>
      <c r="AT84" s="64">
        <v>307.74480682942919</v>
      </c>
      <c r="AU84" s="67">
        <v>117403.72339744032</v>
      </c>
      <c r="AW84" s="16">
        <v>5.28</v>
      </c>
      <c r="AX84" s="13">
        <v>9.48</v>
      </c>
      <c r="AY84" s="16">
        <v>5.52</v>
      </c>
      <c r="AZ84" s="13">
        <v>12.6</v>
      </c>
      <c r="BA84" s="16">
        <v>6</v>
      </c>
      <c r="BB84" s="13">
        <v>20.64</v>
      </c>
      <c r="BC84" s="16"/>
      <c r="BD84" s="9">
        <v>19.8</v>
      </c>
    </row>
    <row r="85" spans="1:56" x14ac:dyDescent="0.25">
      <c r="A85" s="20">
        <v>40969</v>
      </c>
      <c r="B85" s="64">
        <v>53657.976699405001</v>
      </c>
      <c r="C85" s="64">
        <v>11401.106183604999</v>
      </c>
      <c r="D85" s="64">
        <v>22517.071191006002</v>
      </c>
      <c r="E85" s="67">
        <v>7478.1019687019998</v>
      </c>
      <c r="F85" s="64">
        <v>95054.256042718</v>
      </c>
      <c r="G85" s="16">
        <v>27.97</v>
      </c>
      <c r="H85" s="16">
        <v>24.31</v>
      </c>
      <c r="I85" s="13">
        <v>35.36</v>
      </c>
      <c r="J85" s="13">
        <v>25.22</v>
      </c>
      <c r="K85" s="9">
        <v>27.09</v>
      </c>
      <c r="L85" s="16">
        <v>9.33</v>
      </c>
      <c r="M85" s="16">
        <v>8.52</v>
      </c>
      <c r="N85" s="13">
        <v>9.1199999999999992</v>
      </c>
      <c r="O85" s="13">
        <v>8.52</v>
      </c>
      <c r="P85" s="13">
        <v>10.15</v>
      </c>
      <c r="Q85" s="9">
        <v>9.99</v>
      </c>
      <c r="R85" s="16">
        <v>2.34</v>
      </c>
      <c r="S85" s="16">
        <v>2.25</v>
      </c>
      <c r="T85" s="13">
        <v>2.0099999999999998</v>
      </c>
      <c r="U85" s="13">
        <v>2.72</v>
      </c>
      <c r="V85" s="13">
        <v>3.02</v>
      </c>
      <c r="W85" s="9">
        <v>3.48</v>
      </c>
      <c r="X85" s="11">
        <v>4.29</v>
      </c>
      <c r="Y85" s="64">
        <v>6446.2190454545453</v>
      </c>
      <c r="Z85" s="64">
        <v>3643.5210000000002</v>
      </c>
      <c r="AA85" s="64">
        <v>9836.8700000000008</v>
      </c>
      <c r="AB85" s="64">
        <v>4382.9930000000004</v>
      </c>
      <c r="AC85" s="67">
        <v>17863.384000000002</v>
      </c>
      <c r="AD85" s="64">
        <v>47096.805999999997</v>
      </c>
      <c r="AE85" s="64">
        <v>3033.127</v>
      </c>
      <c r="AF85" s="64">
        <v>8949.5939726874822</v>
      </c>
      <c r="AG85" s="64">
        <v>512.63237012000002</v>
      </c>
      <c r="AH85" s="64">
        <v>8924.8213787204877</v>
      </c>
      <c r="AI85" s="64">
        <v>27.112216451999998</v>
      </c>
      <c r="AJ85" s="67">
        <v>68503.609747634982</v>
      </c>
      <c r="AK85" s="64">
        <v>7483.0155000000004</v>
      </c>
      <c r="AL85" s="64">
        <v>9818.9</v>
      </c>
      <c r="AM85" s="64">
        <v>9856.8510000000006</v>
      </c>
      <c r="AN85" s="64">
        <v>2226.5700000000002</v>
      </c>
      <c r="AO85" s="64">
        <v>284.5983425</v>
      </c>
      <c r="AP85" s="64">
        <v>16388.6115735575</v>
      </c>
      <c r="AQ85" s="64">
        <v>7646.1732017132372</v>
      </c>
      <c r="AR85" s="64">
        <v>744.42435950000004</v>
      </c>
      <c r="AS85" s="64">
        <v>3827.3117985485496</v>
      </c>
      <c r="AT85" s="64">
        <v>304.37091992098419</v>
      </c>
      <c r="AU85" s="67">
        <v>118821.07100643618</v>
      </c>
      <c r="AW85" s="16">
        <v>5.64</v>
      </c>
      <c r="AX85" s="13">
        <v>9.7200000000000006</v>
      </c>
      <c r="AY85" s="16">
        <v>6</v>
      </c>
      <c r="AZ85" s="13">
        <v>13.08</v>
      </c>
      <c r="BA85" s="16">
        <v>6.36</v>
      </c>
      <c r="BB85" s="13">
        <v>18.239999999999998</v>
      </c>
      <c r="BC85" s="16">
        <v>5.4</v>
      </c>
      <c r="BD85" s="9">
        <v>14.28</v>
      </c>
    </row>
    <row r="86" spans="1:56" x14ac:dyDescent="0.25">
      <c r="A86" s="20">
        <v>41000</v>
      </c>
      <c r="B86" s="64">
        <v>54225.706217170999</v>
      </c>
      <c r="C86" s="64">
        <v>11503.007296729</v>
      </c>
      <c r="D86" s="64">
        <v>22710.350470793001</v>
      </c>
      <c r="E86" s="67">
        <v>7703.0827282159999</v>
      </c>
      <c r="F86" s="64">
        <v>96142.146712909002</v>
      </c>
      <c r="G86" s="16">
        <v>28.97</v>
      </c>
      <c r="H86" s="16">
        <v>25.78</v>
      </c>
      <c r="I86" s="13">
        <v>36.78</v>
      </c>
      <c r="J86" s="13">
        <v>26.19</v>
      </c>
      <c r="K86" s="9">
        <v>27.1</v>
      </c>
      <c r="L86" s="16">
        <v>9.84</v>
      </c>
      <c r="M86" s="16">
        <v>8.33</v>
      </c>
      <c r="N86" s="13">
        <v>9.83</v>
      </c>
      <c r="O86" s="13">
        <v>8.49</v>
      </c>
      <c r="P86" s="13">
        <v>11.19</v>
      </c>
      <c r="Q86" s="9">
        <v>10.99</v>
      </c>
      <c r="R86" s="16">
        <v>2.4500000000000002</v>
      </c>
      <c r="S86" s="16">
        <v>2.36</v>
      </c>
      <c r="T86" s="13">
        <v>1.81</v>
      </c>
      <c r="U86" s="13">
        <v>3.03</v>
      </c>
      <c r="V86" s="13">
        <v>2.88</v>
      </c>
      <c r="W86" s="9">
        <v>3.03</v>
      </c>
      <c r="X86" s="11">
        <v>4.37</v>
      </c>
      <c r="Y86" s="64">
        <v>6517.7190500000015</v>
      </c>
      <c r="Z86" s="64">
        <v>3684.8290000000002</v>
      </c>
      <c r="AA86" s="64">
        <v>10087.196</v>
      </c>
      <c r="AB86" s="64">
        <v>4497.7879999999996</v>
      </c>
      <c r="AC86" s="67">
        <v>18269.812999999998</v>
      </c>
      <c r="AD86" s="64">
        <v>48143.584000000003</v>
      </c>
      <c r="AE86" s="64">
        <v>3062.04</v>
      </c>
      <c r="AF86" s="64">
        <v>9762.3532860445739</v>
      </c>
      <c r="AG86" s="64">
        <v>487.36843262450003</v>
      </c>
      <c r="AH86" s="64">
        <v>9732.6228628084809</v>
      </c>
      <c r="AI86" s="64">
        <v>27.698261096499998</v>
      </c>
      <c r="AJ86" s="67">
        <v>69964.837594764074</v>
      </c>
      <c r="AK86" s="64">
        <v>7598.71</v>
      </c>
      <c r="AL86" s="64">
        <v>9889.01</v>
      </c>
      <c r="AM86" s="64">
        <v>9909.42</v>
      </c>
      <c r="AN86" s="64">
        <v>2090.9870000000001</v>
      </c>
      <c r="AO86" s="64">
        <v>265.14160800000002</v>
      </c>
      <c r="AP86" s="64">
        <v>16544.291283057501</v>
      </c>
      <c r="AQ86" s="64">
        <v>7667.6744359532886</v>
      </c>
      <c r="AR86" s="64">
        <v>742.74965800000007</v>
      </c>
      <c r="AS86" s="64">
        <v>3734.1880486488722</v>
      </c>
      <c r="AT86" s="64">
        <v>303.26818565910895</v>
      </c>
      <c r="AU86" s="67">
        <v>120635.36534546688</v>
      </c>
      <c r="AW86" s="16">
        <v>5.76</v>
      </c>
      <c r="AX86" s="13">
        <v>10.56</v>
      </c>
      <c r="AY86" s="16">
        <v>6.12</v>
      </c>
      <c r="AZ86" s="13">
        <v>14.4</v>
      </c>
      <c r="BA86" s="16">
        <v>6.6</v>
      </c>
      <c r="BB86" s="13">
        <v>18.12</v>
      </c>
      <c r="BC86" s="16">
        <v>10.08</v>
      </c>
      <c r="BD86" s="9">
        <v>17.88</v>
      </c>
    </row>
    <row r="87" spans="1:56" x14ac:dyDescent="0.25">
      <c r="A87" s="20">
        <v>41030</v>
      </c>
      <c r="B87" s="64">
        <v>55406.607620850002</v>
      </c>
      <c r="C87" s="64">
        <v>11567.541676153</v>
      </c>
      <c r="D87" s="64">
        <v>22885.515877424001</v>
      </c>
      <c r="E87" s="67">
        <v>8574.7714907680001</v>
      </c>
      <c r="F87" s="64">
        <v>98434.436665194997</v>
      </c>
      <c r="G87" s="16">
        <v>27.931544579865701</v>
      </c>
      <c r="H87" s="16">
        <v>25.45</v>
      </c>
      <c r="I87" s="13">
        <v>36.32</v>
      </c>
      <c r="J87" s="13">
        <v>24.59</v>
      </c>
      <c r="K87" s="9">
        <v>25.45</v>
      </c>
      <c r="L87" s="16">
        <v>9.9690185256623103</v>
      </c>
      <c r="M87" s="16">
        <v>7.86</v>
      </c>
      <c r="N87" s="13">
        <v>9.41</v>
      </c>
      <c r="O87" s="13">
        <v>8.56</v>
      </c>
      <c r="P87" s="13">
        <v>11.23</v>
      </c>
      <c r="Q87" s="9">
        <v>12.58</v>
      </c>
      <c r="R87" s="16">
        <v>2.2949663942874898</v>
      </c>
      <c r="S87" s="16">
        <v>2.41</v>
      </c>
      <c r="T87" s="13">
        <v>1.69</v>
      </c>
      <c r="U87" s="13">
        <v>2.56</v>
      </c>
      <c r="V87" s="13">
        <v>2.64</v>
      </c>
      <c r="W87" s="9">
        <v>3.32</v>
      </c>
      <c r="X87" s="11">
        <v>4.3499999999999996</v>
      </c>
      <c r="Y87" s="64">
        <v>6701.8677619047621</v>
      </c>
      <c r="Z87" s="64">
        <v>3749.7829999999999</v>
      </c>
      <c r="AA87" s="64">
        <v>10280.134</v>
      </c>
      <c r="AB87" s="64">
        <v>4708.8990000000003</v>
      </c>
      <c r="AC87" s="67">
        <v>18738.815999999999</v>
      </c>
      <c r="AD87" s="64">
        <v>49058.964999999997</v>
      </c>
      <c r="AE87" s="64">
        <v>3097.4270000000001</v>
      </c>
      <c r="AF87" s="64">
        <v>9235.7783668458869</v>
      </c>
      <c r="AG87" s="64">
        <v>504.27328783950003</v>
      </c>
      <c r="AH87" s="64">
        <v>9363.7801613047322</v>
      </c>
      <c r="AI87" s="64">
        <v>26.886657765500001</v>
      </c>
      <c r="AJ87" s="67">
        <v>71244.592835615142</v>
      </c>
      <c r="AK87" s="64">
        <v>7710.3419999999996</v>
      </c>
      <c r="AL87" s="64">
        <v>9929.83</v>
      </c>
      <c r="AM87" s="64">
        <v>9936.4699999999993</v>
      </c>
      <c r="AN87" s="64">
        <v>2022.7149999999999</v>
      </c>
      <c r="AO87" s="64">
        <v>262.15271100000001</v>
      </c>
      <c r="AP87" s="64">
        <v>16678.414507505502</v>
      </c>
      <c r="AQ87" s="64">
        <v>7515.8174972689794</v>
      </c>
      <c r="AR87" s="64">
        <v>733.53759850000006</v>
      </c>
      <c r="AS87" s="64">
        <v>3705.101961940728</v>
      </c>
      <c r="AT87" s="64">
        <v>309.90815521289039</v>
      </c>
      <c r="AU87" s="67">
        <v>122018.862032736</v>
      </c>
      <c r="AW87" s="16">
        <v>5.76</v>
      </c>
      <c r="AX87" s="13">
        <v>10.199999999999999</v>
      </c>
      <c r="AY87" s="16">
        <v>6</v>
      </c>
      <c r="AZ87" s="13">
        <v>14.04</v>
      </c>
      <c r="BA87" s="16">
        <v>6.6</v>
      </c>
      <c r="BB87" s="13">
        <v>17.16</v>
      </c>
      <c r="BC87" s="16">
        <v>6.6</v>
      </c>
      <c r="BD87" s="9">
        <v>16.920000000000002</v>
      </c>
    </row>
    <row r="88" spans="1:56" x14ac:dyDescent="0.25">
      <c r="A88" s="20">
        <v>41061</v>
      </c>
      <c r="B88" s="64">
        <v>56105.203794071</v>
      </c>
      <c r="C88" s="64">
        <v>11645.665118229001</v>
      </c>
      <c r="D88" s="64">
        <v>23083.911055183999</v>
      </c>
      <c r="E88" s="67">
        <v>8315.5274060110005</v>
      </c>
      <c r="F88" s="64">
        <v>99150.307373495001</v>
      </c>
      <c r="G88" s="16">
        <v>28.013292606401102</v>
      </c>
      <c r="H88" s="16">
        <v>24.44</v>
      </c>
      <c r="I88" s="13">
        <v>36.590000000000003</v>
      </c>
      <c r="J88" s="13">
        <v>28.96</v>
      </c>
      <c r="K88" s="9">
        <v>24.97</v>
      </c>
      <c r="L88" s="16">
        <v>9.4490771800013693</v>
      </c>
      <c r="M88" s="16">
        <v>8.27</v>
      </c>
      <c r="N88" s="13">
        <v>9.6199999999999992</v>
      </c>
      <c r="O88" s="13">
        <v>8.75</v>
      </c>
      <c r="P88" s="13">
        <v>10.8</v>
      </c>
      <c r="Q88" s="9">
        <v>9.18</v>
      </c>
      <c r="R88" s="16">
        <v>2.3694759377230001</v>
      </c>
      <c r="S88" s="16">
        <v>2.29</v>
      </c>
      <c r="T88" s="13">
        <v>1.81</v>
      </c>
      <c r="U88" s="13">
        <v>2.75</v>
      </c>
      <c r="V88" s="13">
        <v>2.81</v>
      </c>
      <c r="W88" s="9">
        <v>2.99</v>
      </c>
      <c r="X88" s="11">
        <v>4.3</v>
      </c>
      <c r="Y88" s="64">
        <v>6716.8100952380964</v>
      </c>
      <c r="Z88" s="64">
        <v>3788.317</v>
      </c>
      <c r="AA88" s="64">
        <v>10176.674000000001</v>
      </c>
      <c r="AB88" s="64">
        <v>4465.4049999999997</v>
      </c>
      <c r="AC88" s="67">
        <v>18430.396000000001</v>
      </c>
      <c r="AD88" s="64">
        <v>49244.898999999998</v>
      </c>
      <c r="AE88" s="64">
        <v>3194.3960000000002</v>
      </c>
      <c r="AF88" s="64">
        <v>9427.9565815790411</v>
      </c>
      <c r="AG88" s="64">
        <v>556.35298850650008</v>
      </c>
      <c r="AH88" s="64">
        <v>9386.6516155454119</v>
      </c>
      <c r="AI88" s="64">
        <v>28.497669074000004</v>
      </c>
      <c r="AJ88" s="67">
        <v>71438.851285466124</v>
      </c>
      <c r="AK88" s="64">
        <v>7623.7359999999999</v>
      </c>
      <c r="AL88" s="64">
        <v>9811.4310000000005</v>
      </c>
      <c r="AM88" s="64">
        <v>9962.1299999999992</v>
      </c>
      <c r="AN88" s="64">
        <v>1941.626</v>
      </c>
      <c r="AO88" s="64">
        <v>257.99858999999998</v>
      </c>
      <c r="AP88" s="64">
        <v>16623.3484110055</v>
      </c>
      <c r="AQ88" s="64">
        <v>7352.5034332396663</v>
      </c>
      <c r="AR88" s="64">
        <v>726.61497850000001</v>
      </c>
      <c r="AS88" s="64">
        <v>3749.4667061727923</v>
      </c>
      <c r="AT88" s="64">
        <v>313.60959913130682</v>
      </c>
      <c r="AU88" s="67">
        <v>121675.1633929072</v>
      </c>
      <c r="AW88" s="16">
        <v>5.76</v>
      </c>
      <c r="AX88" s="13">
        <v>10.44</v>
      </c>
      <c r="AY88" s="16">
        <v>6.12</v>
      </c>
      <c r="AZ88" s="13">
        <v>13.56</v>
      </c>
      <c r="BA88" s="16">
        <v>6.6</v>
      </c>
      <c r="BB88" s="13">
        <v>18.96</v>
      </c>
      <c r="BC88" s="16">
        <v>6.24</v>
      </c>
      <c r="BD88" s="9">
        <v>13.8</v>
      </c>
    </row>
    <row r="89" spans="1:56" x14ac:dyDescent="0.25">
      <c r="A89" s="20">
        <v>41091</v>
      </c>
      <c r="B89" s="64">
        <v>56089.794307835997</v>
      </c>
      <c r="C89" s="64">
        <v>11737.521637837001</v>
      </c>
      <c r="D89" s="64">
        <v>23172.724780875</v>
      </c>
      <c r="E89" s="67">
        <v>8120.9032718219996</v>
      </c>
      <c r="F89" s="64">
        <v>99120.943998369985</v>
      </c>
      <c r="G89" s="16">
        <v>28.0070344328368</v>
      </c>
      <c r="H89" s="16">
        <v>23.35</v>
      </c>
      <c r="I89" s="13">
        <v>36.56</v>
      </c>
      <c r="J89" s="13">
        <v>29.2</v>
      </c>
      <c r="K89" s="9">
        <v>24.95</v>
      </c>
      <c r="L89" s="16">
        <v>9.4289346983885807</v>
      </c>
      <c r="M89" s="16">
        <v>9.16</v>
      </c>
      <c r="N89" s="13">
        <v>8.15</v>
      </c>
      <c r="O89" s="13">
        <v>8.32</v>
      </c>
      <c r="P89" s="13">
        <v>11.19</v>
      </c>
      <c r="Q89" s="9">
        <v>10.71</v>
      </c>
      <c r="R89" s="16">
        <v>2.17729347799188</v>
      </c>
      <c r="S89" s="16">
        <v>2.38</v>
      </c>
      <c r="T89" s="13">
        <v>1.47</v>
      </c>
      <c r="U89" s="13">
        <v>2.73</v>
      </c>
      <c r="V89" s="13">
        <v>2.98</v>
      </c>
      <c r="W89" s="9">
        <v>3.18</v>
      </c>
      <c r="X89" s="11">
        <v>4.3499999999999996</v>
      </c>
      <c r="Y89" s="64">
        <v>6829.8286000000007</v>
      </c>
      <c r="Z89" s="64">
        <v>3821.8780000000002</v>
      </c>
      <c r="AA89" s="64">
        <v>10165.995999999999</v>
      </c>
      <c r="AB89" s="64">
        <v>4351.9440000000004</v>
      </c>
      <c r="AC89" s="67">
        <v>18339.817999999999</v>
      </c>
      <c r="AD89" s="64">
        <v>50367.881000000008</v>
      </c>
      <c r="AE89" s="64">
        <v>3162.57</v>
      </c>
      <c r="AF89" s="64">
        <v>9877.4998868755865</v>
      </c>
      <c r="AG89" s="64">
        <v>553.90717861799999</v>
      </c>
      <c r="AH89" s="64">
        <v>9748.9314838783648</v>
      </c>
      <c r="AI89" s="64">
        <v>31.042317805499966</v>
      </c>
      <c r="AJ89" s="67">
        <v>72521.702263809726</v>
      </c>
      <c r="AK89" s="64">
        <v>7475.79</v>
      </c>
      <c r="AL89" s="64">
        <v>9741.7119999999995</v>
      </c>
      <c r="AM89" s="64">
        <v>10014.9</v>
      </c>
      <c r="AN89" s="64">
        <v>1825.82</v>
      </c>
      <c r="AO89" s="64">
        <v>220.04479749999999</v>
      </c>
      <c r="AP89" s="64">
        <v>16529.928829880002</v>
      </c>
      <c r="AQ89" s="64">
        <v>7132.4216920362005</v>
      </c>
      <c r="AR89" s="64">
        <v>724.73113599999999</v>
      </c>
      <c r="AS89" s="64">
        <v>3630.0288032623257</v>
      </c>
      <c r="AT89" s="64">
        <v>313.61934105312037</v>
      </c>
      <c r="AU89" s="67">
        <v>122243.40257491048</v>
      </c>
      <c r="AW89" s="16">
        <v>5.52</v>
      </c>
      <c r="AX89" s="13">
        <v>8.64</v>
      </c>
      <c r="AY89" s="16">
        <v>5.76</v>
      </c>
      <c r="AZ89" s="13">
        <v>14.04</v>
      </c>
      <c r="BA89" s="16">
        <v>6.36</v>
      </c>
      <c r="BB89" s="13">
        <v>20.16</v>
      </c>
      <c r="BC89" s="16">
        <v>6</v>
      </c>
      <c r="BD89" s="9">
        <v>17.28</v>
      </c>
    </row>
    <row r="90" spans="1:56" x14ac:dyDescent="0.25">
      <c r="A90" s="20">
        <v>41122</v>
      </c>
      <c r="B90" s="64">
        <v>56120.198281063</v>
      </c>
      <c r="C90" s="64">
        <v>11899.888333159999</v>
      </c>
      <c r="D90" s="64">
        <v>23334.959771878999</v>
      </c>
      <c r="E90" s="67">
        <v>8380.3481456669997</v>
      </c>
      <c r="F90" s="64">
        <v>99735.394531768994</v>
      </c>
      <c r="G90" s="16">
        <v>27.7289703324582</v>
      </c>
      <c r="H90" s="16">
        <v>23.5</v>
      </c>
      <c r="I90" s="13">
        <v>36.71</v>
      </c>
      <c r="J90" s="13">
        <v>28.03</v>
      </c>
      <c r="K90" s="9">
        <v>24.84</v>
      </c>
      <c r="L90" s="16">
        <v>9.6431246179204493</v>
      </c>
      <c r="M90" s="16">
        <v>7.99</v>
      </c>
      <c r="N90" s="13">
        <v>9.01</v>
      </c>
      <c r="O90" s="13">
        <v>8.2100000000000009</v>
      </c>
      <c r="P90" s="13">
        <v>11.79</v>
      </c>
      <c r="Q90" s="9">
        <v>11.34</v>
      </c>
      <c r="R90" s="16">
        <v>1.77855340825422</v>
      </c>
      <c r="S90" s="16">
        <v>2.0299999999999998</v>
      </c>
      <c r="T90" s="13">
        <v>1.31</v>
      </c>
      <c r="U90" s="13">
        <v>1.63</v>
      </c>
      <c r="V90" s="13">
        <v>3.1</v>
      </c>
      <c r="W90" s="9">
        <v>3.46</v>
      </c>
      <c r="X90" s="11">
        <v>4.2699999999999996</v>
      </c>
      <c r="Y90" s="64">
        <v>6675.8243181818189</v>
      </c>
      <c r="Z90" s="64">
        <v>3815.6089999999999</v>
      </c>
      <c r="AA90" s="64">
        <v>9790.3909999999996</v>
      </c>
      <c r="AB90" s="64">
        <v>4202.1099999999997</v>
      </c>
      <c r="AC90" s="67">
        <v>17808.11</v>
      </c>
      <c r="AD90" s="64">
        <v>49612.987000000008</v>
      </c>
      <c r="AE90" s="64">
        <v>3214.3910000000001</v>
      </c>
      <c r="AF90" s="64">
        <v>10180.120286924241</v>
      </c>
      <c r="AG90" s="64">
        <v>553.18055731199991</v>
      </c>
      <c r="AH90" s="64">
        <v>10304.645652523195</v>
      </c>
      <c r="AI90" s="64">
        <v>32.95418358899996</v>
      </c>
      <c r="AJ90" s="67">
        <v>71031.189008124056</v>
      </c>
      <c r="AK90" s="64">
        <v>7291.74</v>
      </c>
      <c r="AL90" s="64">
        <v>10120.030293060001</v>
      </c>
      <c r="AM90" s="64">
        <v>10066.56</v>
      </c>
      <c r="AN90" s="64">
        <v>1844.4</v>
      </c>
      <c r="AO90" s="64">
        <v>178.745237</v>
      </c>
      <c r="AP90" s="64">
        <v>16537.19859838</v>
      </c>
      <c r="AQ90" s="64">
        <v>7014.6040479809926</v>
      </c>
      <c r="AR90" s="64">
        <v>721.01168699999994</v>
      </c>
      <c r="AS90" s="64">
        <v>3644.4454608265969</v>
      </c>
      <c r="AT90" s="64">
        <v>313.90351304968169</v>
      </c>
      <c r="AU90" s="67">
        <v>120847.12989766877</v>
      </c>
      <c r="AW90" s="16">
        <v>5.52</v>
      </c>
      <c r="AX90" s="13">
        <v>9.7200000000000006</v>
      </c>
      <c r="AY90" s="16">
        <v>5.52</v>
      </c>
      <c r="AZ90" s="13">
        <v>14.52</v>
      </c>
      <c r="BA90" s="16">
        <v>6.36</v>
      </c>
      <c r="BB90" s="13">
        <v>20.399999999999999</v>
      </c>
      <c r="BC90" s="16">
        <v>6.24</v>
      </c>
      <c r="BD90" s="9">
        <v>18.12</v>
      </c>
    </row>
    <row r="91" spans="1:56" x14ac:dyDescent="0.25">
      <c r="A91" s="20">
        <v>41153</v>
      </c>
      <c r="B91" s="64">
        <v>56659.485628884002</v>
      </c>
      <c r="C91" s="64">
        <v>11974.534441768001</v>
      </c>
      <c r="D91" s="64">
        <v>23502.784636305001</v>
      </c>
      <c r="E91" s="67">
        <v>8206.6399692699997</v>
      </c>
      <c r="F91" s="64">
        <v>100343.44467622701</v>
      </c>
      <c r="G91" s="16">
        <v>28.481981974524398</v>
      </c>
      <c r="H91" s="16">
        <v>22.89</v>
      </c>
      <c r="I91" s="13">
        <v>36.82</v>
      </c>
      <c r="J91" s="13">
        <v>28.91</v>
      </c>
      <c r="K91" s="9">
        <v>26.3</v>
      </c>
      <c r="L91" s="16">
        <v>9.5346932300959608</v>
      </c>
      <c r="M91" s="16">
        <v>8.14</v>
      </c>
      <c r="N91" s="13">
        <v>9</v>
      </c>
      <c r="O91" s="13">
        <v>8.24</v>
      </c>
      <c r="P91" s="13">
        <v>10.89</v>
      </c>
      <c r="Q91" s="9">
        <v>11.9</v>
      </c>
      <c r="R91" s="16">
        <v>1.79598059436146</v>
      </c>
      <c r="S91" s="16">
        <v>1.68</v>
      </c>
      <c r="T91" s="13">
        <v>1.24</v>
      </c>
      <c r="U91" s="13">
        <v>1.86</v>
      </c>
      <c r="V91" s="13">
        <v>3.05</v>
      </c>
      <c r="W91" s="9">
        <v>1.36</v>
      </c>
      <c r="X91" s="11">
        <v>4.3099999999999996</v>
      </c>
      <c r="Y91" s="64">
        <v>7014.2273529411759</v>
      </c>
      <c r="Z91" s="64">
        <v>4002.335</v>
      </c>
      <c r="AA91" s="64">
        <v>9962.5720000000001</v>
      </c>
      <c r="AB91" s="64">
        <v>4673.83</v>
      </c>
      <c r="AC91" s="67">
        <v>18638.737000000001</v>
      </c>
      <c r="AD91" s="64">
        <v>49060.186999999998</v>
      </c>
      <c r="AE91" s="64">
        <v>3165.8609999999999</v>
      </c>
      <c r="AF91" s="64">
        <v>10011.324347682568</v>
      </c>
      <c r="AG91" s="64">
        <v>552.17239396100001</v>
      </c>
      <c r="AH91" s="64">
        <v>10183.068967192872</v>
      </c>
      <c r="AI91" s="64">
        <v>30.063564340999999</v>
      </c>
      <c r="AJ91" s="67">
        <v>71215.149210109696</v>
      </c>
      <c r="AK91" s="64">
        <v>7141.35</v>
      </c>
      <c r="AL91" s="64">
        <v>10073.174000000001</v>
      </c>
      <c r="AM91" s="64">
        <v>10202.66</v>
      </c>
      <c r="AN91" s="64">
        <v>1796.84</v>
      </c>
      <c r="AO91" s="64">
        <v>176.096407</v>
      </c>
      <c r="AP91" s="64">
        <v>16526.576958306501</v>
      </c>
      <c r="AQ91" s="64">
        <v>7102.9912026811489</v>
      </c>
      <c r="AR91" s="64">
        <v>725.19064749999995</v>
      </c>
      <c r="AS91" s="64">
        <v>3668.7408280597492</v>
      </c>
      <c r="AT91" s="64">
        <v>315.86693617072234</v>
      </c>
      <c r="AU91" s="67">
        <v>120975.42066136688</v>
      </c>
      <c r="AW91" s="16">
        <v>5.64</v>
      </c>
      <c r="AX91" s="13">
        <v>9.36</v>
      </c>
      <c r="AY91" s="16">
        <v>5.88</v>
      </c>
      <c r="AZ91" s="13">
        <v>13.68</v>
      </c>
      <c r="BA91" s="16">
        <v>6.48</v>
      </c>
      <c r="BB91" s="13">
        <v>23.04</v>
      </c>
      <c r="BC91" s="16">
        <v>6.24</v>
      </c>
      <c r="BD91" s="9">
        <v>18.600000000000001</v>
      </c>
    </row>
    <row r="92" spans="1:56" x14ac:dyDescent="0.25">
      <c r="A92" s="20">
        <v>41183</v>
      </c>
      <c r="B92" s="64">
        <v>57336.541967354999</v>
      </c>
      <c r="C92" s="64">
        <v>12103.432316050001</v>
      </c>
      <c r="D92" s="64">
        <v>23791.321610776999</v>
      </c>
      <c r="E92" s="67">
        <v>8151.9989430839996</v>
      </c>
      <c r="F92" s="64">
        <v>101383.294837266</v>
      </c>
      <c r="G92" s="16">
        <v>27.4284071406062</v>
      </c>
      <c r="H92" s="16">
        <v>21.92</v>
      </c>
      <c r="I92" s="13">
        <v>36.03</v>
      </c>
      <c r="J92" s="13">
        <v>28.25</v>
      </c>
      <c r="K92" s="9">
        <v>24.57</v>
      </c>
      <c r="L92" s="16">
        <v>9.4280744323333803</v>
      </c>
      <c r="M92" s="16">
        <v>8.3699999999999992</v>
      </c>
      <c r="N92" s="13">
        <v>8.6300000000000008</v>
      </c>
      <c r="O92" s="13">
        <v>8.5</v>
      </c>
      <c r="P92" s="13">
        <v>10.88</v>
      </c>
      <c r="Q92" s="9">
        <v>10.92</v>
      </c>
      <c r="R92" s="16">
        <v>1.8064579251033399</v>
      </c>
      <c r="S92" s="16">
        <v>2.3199999999999998</v>
      </c>
      <c r="T92" s="13">
        <v>1.36</v>
      </c>
      <c r="U92" s="13">
        <v>1.84</v>
      </c>
      <c r="V92" s="13">
        <v>2.76</v>
      </c>
      <c r="W92" s="9">
        <v>3.41</v>
      </c>
      <c r="X92" s="11">
        <v>4.34</v>
      </c>
      <c r="Y92" s="64">
        <v>6918.4290000000001</v>
      </c>
      <c r="Z92" s="64">
        <v>3917.4520000000002</v>
      </c>
      <c r="AA92" s="64">
        <v>9823.2250000000004</v>
      </c>
      <c r="AB92" s="64">
        <v>4572.12</v>
      </c>
      <c r="AC92" s="67">
        <v>18312.796999999999</v>
      </c>
      <c r="AD92" s="64">
        <v>49858.523999999998</v>
      </c>
      <c r="AE92" s="64">
        <v>3183.35</v>
      </c>
      <c r="AF92" s="64">
        <v>10090.478747307225</v>
      </c>
      <c r="AG92" s="64">
        <v>535.04464374200006</v>
      </c>
      <c r="AH92" s="64">
        <v>10133.042902851093</v>
      </c>
      <c r="AI92" s="64">
        <v>27.224178278999926</v>
      </c>
      <c r="AJ92" s="67">
        <v>71819.927309919134</v>
      </c>
      <c r="AK92" s="64">
        <v>7301.2</v>
      </c>
      <c r="AL92" s="64">
        <v>10228.42</v>
      </c>
      <c r="AM92" s="64">
        <v>10347.36</v>
      </c>
      <c r="AN92" s="64">
        <v>1551.78</v>
      </c>
      <c r="AO92" s="64">
        <v>181.2706465</v>
      </c>
      <c r="AP92" s="64">
        <v>16438.675029806498</v>
      </c>
      <c r="AQ92" s="64">
        <v>7231.5050015414326</v>
      </c>
      <c r="AR92" s="64">
        <v>732.33823949999999</v>
      </c>
      <c r="AS92" s="64">
        <v>3768.8919087033873</v>
      </c>
      <c r="AT92" s="64">
        <v>315.74860864198649</v>
      </c>
      <c r="AU92" s="67">
        <v>121747.83570992168</v>
      </c>
      <c r="AW92" s="16">
        <v>5.76</v>
      </c>
      <c r="AX92" s="13">
        <v>9.36</v>
      </c>
      <c r="AY92" s="16">
        <v>6.12</v>
      </c>
      <c r="AZ92" s="13">
        <v>13.68</v>
      </c>
      <c r="BA92" s="16">
        <v>6.6</v>
      </c>
      <c r="BB92" s="13">
        <v>18.96</v>
      </c>
      <c r="BC92" s="16">
        <v>6.72</v>
      </c>
      <c r="BD92" s="9">
        <v>18.72</v>
      </c>
    </row>
    <row r="93" spans="1:56" x14ac:dyDescent="0.25">
      <c r="A93" s="20">
        <v>41214</v>
      </c>
      <c r="B93" s="64">
        <v>58331.724085870002</v>
      </c>
      <c r="C93" s="64">
        <v>12245.006587254</v>
      </c>
      <c r="D93" s="64">
        <v>24113.229085260002</v>
      </c>
      <c r="E93" s="67">
        <v>8170.370977304</v>
      </c>
      <c r="F93" s="64">
        <v>102860.330735688</v>
      </c>
      <c r="G93" s="16">
        <v>25.904770674609601</v>
      </c>
      <c r="H93" s="16">
        <v>17.100000000000001</v>
      </c>
      <c r="I93" s="13">
        <v>35.53</v>
      </c>
      <c r="J93" s="13">
        <v>28.6</v>
      </c>
      <c r="K93" s="9">
        <v>22.53</v>
      </c>
      <c r="L93" s="16">
        <v>9.1915253581540899</v>
      </c>
      <c r="M93" s="16">
        <v>7.95</v>
      </c>
      <c r="N93" s="13">
        <v>8.3000000000000007</v>
      </c>
      <c r="O93" s="13">
        <v>8.44</v>
      </c>
      <c r="P93" s="13">
        <v>11.16</v>
      </c>
      <c r="Q93" s="9">
        <v>10.67</v>
      </c>
      <c r="R93" s="16">
        <v>1.99207197945793</v>
      </c>
      <c r="S93" s="16">
        <v>2.16</v>
      </c>
      <c r="T93" s="13">
        <v>1.6</v>
      </c>
      <c r="U93" s="13">
        <v>1.89</v>
      </c>
      <c r="V93" s="13">
        <v>2.68</v>
      </c>
      <c r="W93" s="9">
        <v>2.2000000000000002</v>
      </c>
      <c r="X93" s="11">
        <v>4.34</v>
      </c>
      <c r="Y93" s="64">
        <v>7052.0749999999998</v>
      </c>
      <c r="Z93" s="64">
        <v>3957.4079999999999</v>
      </c>
      <c r="AA93" s="64">
        <v>9969.6260000000002</v>
      </c>
      <c r="AB93" s="64">
        <v>4345</v>
      </c>
      <c r="AC93" s="67">
        <v>18272.034</v>
      </c>
      <c r="AD93" s="64">
        <v>49658.111999999994</v>
      </c>
      <c r="AE93" s="64">
        <v>3196.913</v>
      </c>
      <c r="AF93" s="64">
        <v>11169.681157950572</v>
      </c>
      <c r="AG93" s="64">
        <v>527.53824238950017</v>
      </c>
      <c r="AH93" s="64">
        <v>11179.923043077644</v>
      </c>
      <c r="AI93" s="64">
        <v>28.924224716499921</v>
      </c>
      <c r="AJ93" s="67">
        <v>71615.431132545928</v>
      </c>
      <c r="AK93" s="64">
        <v>7697.52</v>
      </c>
      <c r="AL93" s="64">
        <v>10694.7</v>
      </c>
      <c r="AM93" s="64">
        <v>10373.4</v>
      </c>
      <c r="AN93" s="64">
        <v>1419.86</v>
      </c>
      <c r="AO93" s="64">
        <v>196.57450600000001</v>
      </c>
      <c r="AP93" s="64">
        <v>16453.5346245</v>
      </c>
      <c r="AQ93" s="64">
        <v>7291.9996922449209</v>
      </c>
      <c r="AR93" s="64">
        <v>733.36134000000004</v>
      </c>
      <c r="AS93" s="64">
        <v>3955.9570984433035</v>
      </c>
      <c r="AT93" s="64">
        <v>310.80837381648684</v>
      </c>
      <c r="AU93" s="67">
        <v>122209.61582303105</v>
      </c>
      <c r="AW93" s="16">
        <v>5.64</v>
      </c>
      <c r="AX93" s="13">
        <v>8.8800000000000008</v>
      </c>
      <c r="AY93" s="16">
        <v>6.12</v>
      </c>
      <c r="AZ93" s="13">
        <v>14.16</v>
      </c>
      <c r="BA93" s="16">
        <v>6.6</v>
      </c>
      <c r="BB93" s="13">
        <v>19.440000000000001</v>
      </c>
      <c r="BC93" s="16">
        <v>5.88</v>
      </c>
      <c r="BD93" s="9">
        <v>15.96</v>
      </c>
    </row>
    <row r="94" spans="1:56" x14ac:dyDescent="0.25">
      <c r="A94" s="20">
        <v>41244</v>
      </c>
      <c r="B94" s="64">
        <v>59124.137891307997</v>
      </c>
      <c r="C94" s="64">
        <v>12332.837726420001</v>
      </c>
      <c r="D94" s="64">
        <v>24293.663935629</v>
      </c>
      <c r="E94" s="67">
        <v>8052.0199867780002</v>
      </c>
      <c r="F94" s="64">
        <v>103802.65954013499</v>
      </c>
      <c r="G94" s="16">
        <v>25.6580552670092</v>
      </c>
      <c r="H94" s="16">
        <v>15.24</v>
      </c>
      <c r="I94" s="13">
        <v>35.880000000000003</v>
      </c>
      <c r="J94" s="13">
        <v>28.58</v>
      </c>
      <c r="K94" s="9">
        <v>22.92</v>
      </c>
      <c r="L94" s="16">
        <v>8.9380054820874104</v>
      </c>
      <c r="M94" s="16">
        <v>7.52</v>
      </c>
      <c r="N94" s="13">
        <v>8.82</v>
      </c>
      <c r="O94" s="13">
        <v>8.32</v>
      </c>
      <c r="P94" s="13">
        <v>10.64</v>
      </c>
      <c r="Q94" s="9">
        <v>11.25</v>
      </c>
      <c r="R94" s="16">
        <v>1.93347585976437</v>
      </c>
      <c r="S94" s="16">
        <v>2.09</v>
      </c>
      <c r="T94" s="13">
        <v>1.76</v>
      </c>
      <c r="U94" s="13">
        <v>1.88</v>
      </c>
      <c r="V94" s="13">
        <v>2.0499999999999998</v>
      </c>
      <c r="W94" s="9">
        <v>2.71</v>
      </c>
      <c r="X94" s="11">
        <v>4.38</v>
      </c>
      <c r="Y94" s="64">
        <v>7659.5420000000004</v>
      </c>
      <c r="Z94" s="64">
        <v>4199.0810000000001</v>
      </c>
      <c r="AA94" s="64">
        <v>10634.746999999999</v>
      </c>
      <c r="AB94" s="64">
        <v>4764.5879999999997</v>
      </c>
      <c r="AC94" s="67">
        <v>19598.415999999997</v>
      </c>
      <c r="AD94" s="64">
        <v>48631.315000000002</v>
      </c>
      <c r="AE94" s="64">
        <v>3189.6790000000001</v>
      </c>
      <c r="AF94" s="64">
        <v>10935.480893899447</v>
      </c>
      <c r="AG94" s="64">
        <v>523.71411613950011</v>
      </c>
      <c r="AH94" s="64">
        <v>10835.855057319739</v>
      </c>
      <c r="AI94" s="64">
        <v>26.463384279000003</v>
      </c>
      <c r="AJ94" s="67">
        <v>72016.28656844022</v>
      </c>
      <c r="AK94" s="64">
        <v>8068.6</v>
      </c>
      <c r="AL94" s="64">
        <v>9420.48</v>
      </c>
      <c r="AM94" s="64">
        <v>10453.84</v>
      </c>
      <c r="AN94" s="64">
        <v>1490.72</v>
      </c>
      <c r="AO94" s="64">
        <v>209.4110235</v>
      </c>
      <c r="AP94" s="64">
        <v>16610.991207821</v>
      </c>
      <c r="AQ94" s="64">
        <v>7217.6124056516037</v>
      </c>
      <c r="AR94" s="64">
        <v>736.34220550000009</v>
      </c>
      <c r="AS94" s="64">
        <v>3745.4505700262307</v>
      </c>
      <c r="AT94" s="64">
        <v>306.98237726049223</v>
      </c>
      <c r="AU94" s="67">
        <v>122171.85046362609</v>
      </c>
      <c r="AW94" s="16">
        <v>5.88</v>
      </c>
      <c r="AX94" s="13">
        <v>9.24</v>
      </c>
      <c r="AY94" s="16">
        <v>6.12</v>
      </c>
      <c r="AZ94" s="13">
        <v>12.96</v>
      </c>
      <c r="BA94" s="16">
        <v>6.72</v>
      </c>
      <c r="BB94" s="13">
        <v>21.36</v>
      </c>
      <c r="BC94" s="16">
        <v>6</v>
      </c>
      <c r="BD94" s="9">
        <v>16.8</v>
      </c>
    </row>
    <row r="95" spans="1:56" x14ac:dyDescent="0.25">
      <c r="A95" s="21">
        <v>41275</v>
      </c>
      <c r="B95" s="64">
        <v>59058.494362154997</v>
      </c>
      <c r="C95" s="64">
        <v>12430.113157362</v>
      </c>
      <c r="D95" s="64">
        <v>24441.38699065</v>
      </c>
      <c r="E95" s="67">
        <v>7941.8890524520002</v>
      </c>
      <c r="F95" s="64">
        <v>103871.88356261901</v>
      </c>
      <c r="G95" s="16">
        <v>25.891702328024799</v>
      </c>
      <c r="H95" s="16">
        <v>14.52</v>
      </c>
      <c r="I95" s="13">
        <v>36.81</v>
      </c>
      <c r="J95" s="13">
        <v>29.08</v>
      </c>
      <c r="K95" s="9">
        <v>23.25</v>
      </c>
      <c r="L95" s="16">
        <v>9.3112663279834198</v>
      </c>
      <c r="M95" s="16">
        <v>9.4</v>
      </c>
      <c r="N95" s="13">
        <v>8.3699999999999992</v>
      </c>
      <c r="O95" s="13">
        <v>8.06</v>
      </c>
      <c r="P95" s="13">
        <v>10.16</v>
      </c>
      <c r="Q95" s="9">
        <v>10.62</v>
      </c>
      <c r="R95" s="16">
        <v>1.8710290952025601</v>
      </c>
      <c r="S95" s="16">
        <v>2.34</v>
      </c>
      <c r="T95" s="13">
        <v>1.43</v>
      </c>
      <c r="U95" s="13">
        <v>1.92</v>
      </c>
      <c r="V95" s="13">
        <v>2.2200000000000002</v>
      </c>
      <c r="W95" s="9">
        <v>3.58</v>
      </c>
      <c r="X95" s="11">
        <v>4.43</v>
      </c>
      <c r="Y95" s="64">
        <v>7586.6084090909108</v>
      </c>
      <c r="Z95" s="64">
        <v>4180.4549999999999</v>
      </c>
      <c r="AA95" s="64">
        <v>10934.297</v>
      </c>
      <c r="AB95" s="64">
        <v>4998.8010000000004</v>
      </c>
      <c r="AC95" s="67">
        <v>20113.553</v>
      </c>
      <c r="AD95" s="64">
        <v>49943.275999999998</v>
      </c>
      <c r="AE95" s="64">
        <v>3186.9140000000002</v>
      </c>
      <c r="AF95" s="64">
        <v>9935.8962768740566</v>
      </c>
      <c r="AG95" s="64">
        <v>524.65397428900008</v>
      </c>
      <c r="AH95" s="64">
        <v>9749.6850553865133</v>
      </c>
      <c r="AI95" s="64">
        <v>26.634598763000003</v>
      </c>
      <c r="AJ95" s="67">
        <v>73927.973597013552</v>
      </c>
      <c r="AK95" s="64">
        <v>8082.71</v>
      </c>
      <c r="AL95" s="64">
        <v>9113.26</v>
      </c>
      <c r="AM95" s="64">
        <v>11068.03</v>
      </c>
      <c r="AN95" s="64">
        <v>1478.92</v>
      </c>
      <c r="AO95" s="64">
        <v>222.83386849999999</v>
      </c>
      <c r="AP95" s="64">
        <v>16821.846780321001</v>
      </c>
      <c r="AQ95" s="64">
        <v>7191.878635675881</v>
      </c>
      <c r="AR95" s="64">
        <v>745.35621200000003</v>
      </c>
      <c r="AS95" s="64">
        <v>3654.9715061481452</v>
      </c>
      <c r="AT95" s="64">
        <v>301.08591872205022</v>
      </c>
      <c r="AU95" s="67">
        <v>124696.75166864024</v>
      </c>
      <c r="AW95" s="16">
        <v>5.52</v>
      </c>
      <c r="AX95" s="13">
        <v>8.76</v>
      </c>
      <c r="AY95" s="16">
        <v>5.52</v>
      </c>
      <c r="AZ95" s="13">
        <v>12.72</v>
      </c>
      <c r="BA95" s="16">
        <v>6.6</v>
      </c>
      <c r="BB95" s="13">
        <v>19.559999999999999</v>
      </c>
      <c r="BC95" s="16">
        <v>6.84</v>
      </c>
      <c r="BD95" s="9">
        <v>17.64</v>
      </c>
    </row>
    <row r="96" spans="1:56" x14ac:dyDescent="0.25">
      <c r="A96" s="20">
        <v>41306</v>
      </c>
      <c r="B96" s="64">
        <v>59462.113799332001</v>
      </c>
      <c r="C96" s="64">
        <v>12490.056336129999</v>
      </c>
      <c r="D96" s="64">
        <v>24646.687026602001</v>
      </c>
      <c r="E96" s="67">
        <v>8031.9790761519998</v>
      </c>
      <c r="F96" s="64">
        <v>104630.836238216</v>
      </c>
      <c r="G96" s="16">
        <v>26.6867512337794</v>
      </c>
      <c r="H96" s="16">
        <v>15.51</v>
      </c>
      <c r="I96" s="13">
        <v>37.94</v>
      </c>
      <c r="J96" s="13">
        <v>29.62</v>
      </c>
      <c r="K96" s="9">
        <v>23.29</v>
      </c>
      <c r="L96" s="16">
        <v>9.6767054838341906</v>
      </c>
      <c r="M96" s="16">
        <v>8.98</v>
      </c>
      <c r="N96" s="13">
        <v>9.09</v>
      </c>
      <c r="O96" s="13">
        <v>8.42</v>
      </c>
      <c r="P96" s="13">
        <v>10.78</v>
      </c>
      <c r="Q96" s="9">
        <v>11.28</v>
      </c>
      <c r="R96" s="16">
        <v>1.84139679700394</v>
      </c>
      <c r="S96" s="16">
        <v>2.2000000000000002</v>
      </c>
      <c r="T96" s="13">
        <v>1.5</v>
      </c>
      <c r="U96" s="13">
        <v>2.17</v>
      </c>
      <c r="V96" s="13">
        <v>2.1</v>
      </c>
      <c r="W96" s="9">
        <v>3.91</v>
      </c>
      <c r="X96" s="11">
        <v>4.5199999999999996</v>
      </c>
      <c r="Y96" s="64">
        <v>7432.5703999999996</v>
      </c>
      <c r="Z96" s="64">
        <v>4212.2952080445002</v>
      </c>
      <c r="AA96" s="64">
        <v>10693.768</v>
      </c>
      <c r="AB96" s="64">
        <v>4729.77855</v>
      </c>
      <c r="AC96" s="67">
        <v>19635.841758044498</v>
      </c>
      <c r="AD96" s="64">
        <v>50246.544000000002</v>
      </c>
      <c r="AE96" s="64">
        <v>3193.5790000000002</v>
      </c>
      <c r="AF96" s="64">
        <v>9192.1391897291651</v>
      </c>
      <c r="AG96" s="64">
        <v>530.65212148399996</v>
      </c>
      <c r="AH96" s="64">
        <v>9063.6267350748367</v>
      </c>
      <c r="AI96" s="64">
        <v>30.351860089000002</v>
      </c>
      <c r="AJ96" s="67">
        <v>73704.777474093833</v>
      </c>
      <c r="AK96" s="64">
        <v>8002.7539999999999</v>
      </c>
      <c r="AL96" s="64">
        <v>9729.9599999999991</v>
      </c>
      <c r="AM96" s="64">
        <v>11053.27</v>
      </c>
      <c r="AN96" s="64">
        <v>1450.55</v>
      </c>
      <c r="AO96" s="64">
        <v>231.037621</v>
      </c>
      <c r="AP96" s="64">
        <v>16932.295286500001</v>
      </c>
      <c r="AQ96" s="64">
        <v>7304.9737817516107</v>
      </c>
      <c r="AR96" s="64">
        <v>754.29323399999998</v>
      </c>
      <c r="AS96" s="64">
        <v>3768.2533933126524</v>
      </c>
      <c r="AT96" s="64">
        <v>299.30397844139191</v>
      </c>
      <c r="AU96" s="67">
        <v>125096.35402559141</v>
      </c>
      <c r="AW96" s="16">
        <v>5.28</v>
      </c>
      <c r="AX96" s="13">
        <v>9.6</v>
      </c>
      <c r="AY96" s="16">
        <v>5.4</v>
      </c>
      <c r="AZ96" s="13">
        <v>14.16</v>
      </c>
      <c r="BA96" s="16">
        <v>5.64</v>
      </c>
      <c r="BB96" s="13">
        <v>23.28</v>
      </c>
      <c r="BC96" s="16">
        <v>5.76</v>
      </c>
      <c r="BD96" s="9">
        <v>17.64</v>
      </c>
    </row>
    <row r="97" spans="1:56" x14ac:dyDescent="0.25">
      <c r="A97" s="20">
        <v>41334</v>
      </c>
      <c r="B97" s="64">
        <v>59953.778528734998</v>
      </c>
      <c r="C97" s="64">
        <v>12643.48909886</v>
      </c>
      <c r="D97" s="64">
        <v>24884.628053542001</v>
      </c>
      <c r="E97" s="67">
        <v>8215.005209338</v>
      </c>
      <c r="F97" s="64">
        <v>105696.90089047499</v>
      </c>
      <c r="G97" s="16">
        <v>26.561767147938301</v>
      </c>
      <c r="H97" s="16">
        <v>22.88</v>
      </c>
      <c r="I97" s="13">
        <v>35.74</v>
      </c>
      <c r="J97" s="13">
        <v>28.39</v>
      </c>
      <c r="K97" s="9">
        <v>21.24</v>
      </c>
      <c r="L97" s="16">
        <v>9.2852544936548398</v>
      </c>
      <c r="M97" s="16">
        <v>8.2899999999999991</v>
      </c>
      <c r="N97" s="13">
        <v>8.69</v>
      </c>
      <c r="O97" s="13">
        <v>7.93</v>
      </c>
      <c r="P97" s="13">
        <v>10.76</v>
      </c>
      <c r="Q97" s="9">
        <v>11.8</v>
      </c>
      <c r="R97" s="16">
        <v>1.7211954079737899</v>
      </c>
      <c r="S97" s="16">
        <v>2.02</v>
      </c>
      <c r="T97" s="13">
        <v>1.5</v>
      </c>
      <c r="U97" s="13">
        <v>1.54</v>
      </c>
      <c r="V97" s="13">
        <v>2.39</v>
      </c>
      <c r="W97" s="9">
        <v>3.19</v>
      </c>
      <c r="X97" s="11">
        <v>4.53</v>
      </c>
      <c r="Y97" s="64">
        <v>7537.5744000000004</v>
      </c>
      <c r="Z97" s="64">
        <v>4204.3719233997008</v>
      </c>
      <c r="AA97" s="64">
        <v>10800.172</v>
      </c>
      <c r="AB97" s="64">
        <v>4921.77945</v>
      </c>
      <c r="AC97" s="67">
        <v>19926.323373399704</v>
      </c>
      <c r="AD97" s="64">
        <v>51363.182999999997</v>
      </c>
      <c r="AE97" s="64">
        <v>3214.194</v>
      </c>
      <c r="AF97" s="64">
        <v>9313.4923548986517</v>
      </c>
      <c r="AG97" s="64">
        <v>540.24465861649992</v>
      </c>
      <c r="AH97" s="64">
        <v>9174.9244679067888</v>
      </c>
      <c r="AI97" s="64">
        <v>30.671665119499998</v>
      </c>
      <c r="AJ97" s="67">
        <v>75151.84125388856</v>
      </c>
      <c r="AK97" s="64">
        <v>8012.34</v>
      </c>
      <c r="AL97" s="64">
        <v>9597.14</v>
      </c>
      <c r="AM97" s="64">
        <v>11168.83</v>
      </c>
      <c r="AN97" s="64">
        <v>1527.664</v>
      </c>
      <c r="AO97" s="64">
        <v>218.2914475</v>
      </c>
      <c r="AP97" s="64">
        <v>16967.063505499998</v>
      </c>
      <c r="AQ97" s="64">
        <v>7442.9632248779562</v>
      </c>
      <c r="AR97" s="64">
        <v>760.26499249999995</v>
      </c>
      <c r="AS97" s="64">
        <v>3687.8496852876688</v>
      </c>
      <c r="AT97" s="64">
        <v>302.64389656721926</v>
      </c>
      <c r="AU97" s="67">
        <v>126855.90484241163</v>
      </c>
      <c r="AW97" s="16">
        <v>5.28</v>
      </c>
      <c r="AX97" s="13">
        <v>9</v>
      </c>
      <c r="AY97" s="16">
        <v>5.4</v>
      </c>
      <c r="AZ97" s="13">
        <v>14.16</v>
      </c>
      <c r="BA97" s="16">
        <v>6</v>
      </c>
      <c r="BB97" s="13">
        <v>23.28</v>
      </c>
      <c r="BC97" s="16">
        <v>5.52</v>
      </c>
      <c r="BD97" s="9">
        <v>16.920000000000002</v>
      </c>
    </row>
    <row r="98" spans="1:56" x14ac:dyDescent="0.25">
      <c r="A98" s="20">
        <v>41365</v>
      </c>
      <c r="B98" s="64">
        <v>60066.752632511001</v>
      </c>
      <c r="C98" s="64">
        <v>12768.334742532001</v>
      </c>
      <c r="D98" s="64">
        <v>25126.479632957002</v>
      </c>
      <c r="E98" s="67">
        <v>8447.8660763759999</v>
      </c>
      <c r="F98" s="64">
        <v>106409.43308437601</v>
      </c>
      <c r="G98" s="16">
        <v>25.74</v>
      </c>
      <c r="H98" s="16">
        <v>21.77</v>
      </c>
      <c r="I98" s="13">
        <v>36.07</v>
      </c>
      <c r="J98" s="13">
        <v>28.66</v>
      </c>
      <c r="K98" s="9">
        <v>19.59</v>
      </c>
      <c r="L98" s="16">
        <v>9.2200000000000006</v>
      </c>
      <c r="M98" s="16">
        <v>8.43</v>
      </c>
      <c r="N98" s="13">
        <v>8.82</v>
      </c>
      <c r="O98" s="13">
        <v>7.29</v>
      </c>
      <c r="P98" s="13">
        <v>10.49</v>
      </c>
      <c r="Q98" s="9">
        <v>11.1</v>
      </c>
      <c r="R98" s="16">
        <v>1.52</v>
      </c>
      <c r="S98" s="16">
        <v>1.83</v>
      </c>
      <c r="T98" s="13">
        <v>1.1499999999999999</v>
      </c>
      <c r="U98" s="13">
        <v>1.4</v>
      </c>
      <c r="V98" s="13">
        <v>2.2400000000000002</v>
      </c>
      <c r="W98" s="9">
        <v>3.1</v>
      </c>
      <c r="X98" s="11">
        <v>4.53</v>
      </c>
      <c r="Y98" s="64">
        <v>7364.7487727272737</v>
      </c>
      <c r="Z98" s="64">
        <v>4208.2879999999996</v>
      </c>
      <c r="AA98" s="64">
        <v>10876</v>
      </c>
      <c r="AB98" s="64">
        <v>4907.674</v>
      </c>
      <c r="AC98" s="67">
        <v>19991.962</v>
      </c>
      <c r="AD98" s="64">
        <v>52377.927999973297</v>
      </c>
      <c r="AE98" s="64">
        <v>3241.1439999999998</v>
      </c>
      <c r="AF98" s="64">
        <v>10557.866443153947</v>
      </c>
      <c r="AG98" s="64">
        <v>545.51205477600013</v>
      </c>
      <c r="AH98" s="64">
        <v>10287.60456725258</v>
      </c>
      <c r="AI98" s="64">
        <v>30.5164185985</v>
      </c>
      <c r="AJ98" s="67">
        <v>76396.291512052165</v>
      </c>
      <c r="AK98" s="64">
        <v>8184.93</v>
      </c>
      <c r="AL98" s="64">
        <v>10276.59</v>
      </c>
      <c r="AM98" s="64">
        <v>11433.98</v>
      </c>
      <c r="AN98" s="64">
        <v>1333.83</v>
      </c>
      <c r="AO98" s="64">
        <v>212.92004399999999</v>
      </c>
      <c r="AP98" s="64">
        <v>17134.263898000001</v>
      </c>
      <c r="AQ98" s="64">
        <v>7462.8434772221699</v>
      </c>
      <c r="AR98" s="64">
        <v>764.0567084999999</v>
      </c>
      <c r="AS98" s="64">
        <v>3893.4335912059341</v>
      </c>
      <c r="AT98" s="64">
        <v>312.81016459774685</v>
      </c>
      <c r="AU98" s="67">
        <v>128993.46188397065</v>
      </c>
      <c r="AW98" s="16">
        <v>4.92</v>
      </c>
      <c r="AX98" s="13">
        <v>9.1199999999999992</v>
      </c>
      <c r="AY98" s="16">
        <v>5.04</v>
      </c>
      <c r="AZ98" s="13">
        <v>13.8</v>
      </c>
      <c r="BA98" s="16">
        <v>5.76</v>
      </c>
      <c r="BB98" s="13">
        <v>22.08</v>
      </c>
      <c r="BC98" s="16">
        <v>5.28</v>
      </c>
      <c r="BD98" s="9">
        <v>16.440000000000001</v>
      </c>
    </row>
    <row r="99" spans="1:56" x14ac:dyDescent="0.25">
      <c r="A99" s="20">
        <v>41395</v>
      </c>
      <c r="B99" s="64">
        <v>60844.640443668999</v>
      </c>
      <c r="C99" s="64">
        <v>12814.396966032</v>
      </c>
      <c r="D99" s="64">
        <v>25239.420674541001</v>
      </c>
      <c r="E99" s="67">
        <v>9149.131647614</v>
      </c>
      <c r="F99" s="64">
        <v>108047.589731856</v>
      </c>
      <c r="G99" s="16">
        <v>26.62</v>
      </c>
      <c r="H99" s="16">
        <v>23.03</v>
      </c>
      <c r="I99" s="13">
        <v>37.01</v>
      </c>
      <c r="J99" s="13">
        <v>29.56</v>
      </c>
      <c r="K99" s="9">
        <v>20.32</v>
      </c>
      <c r="L99" s="16">
        <v>9.1300000000000008</v>
      </c>
      <c r="M99" s="16">
        <v>8.35</v>
      </c>
      <c r="N99" s="13">
        <v>8.85</v>
      </c>
      <c r="O99" s="13">
        <v>7.75</v>
      </c>
      <c r="P99" s="13">
        <v>9.73</v>
      </c>
      <c r="Q99" s="9">
        <v>10.49</v>
      </c>
      <c r="R99" s="16">
        <v>1.44</v>
      </c>
      <c r="S99" s="16">
        <v>1</v>
      </c>
      <c r="T99" s="13">
        <v>1.24</v>
      </c>
      <c r="U99" s="13">
        <v>1.64</v>
      </c>
      <c r="V99" s="13">
        <v>2.39</v>
      </c>
      <c r="W99" s="9">
        <v>2.4</v>
      </c>
      <c r="X99" s="11">
        <v>4.51</v>
      </c>
      <c r="Y99" s="64">
        <v>7436.3356190476197</v>
      </c>
      <c r="Z99" s="64">
        <v>4336.6379999999999</v>
      </c>
      <c r="AA99" s="64">
        <v>11106.963</v>
      </c>
      <c r="AB99" s="64">
        <v>4926.933</v>
      </c>
      <c r="AC99" s="67">
        <v>20370.534</v>
      </c>
      <c r="AD99" s="64">
        <v>53405.27799987793</v>
      </c>
      <c r="AE99" s="64">
        <v>3267.82</v>
      </c>
      <c r="AF99" s="64">
        <v>12144.496142646958</v>
      </c>
      <c r="AG99" s="64">
        <v>548.24303933200008</v>
      </c>
      <c r="AH99" s="64">
        <v>11585.093103321462</v>
      </c>
      <c r="AI99" s="64">
        <v>31.776936093500019</v>
      </c>
      <c r="AJ99" s="67">
        <v>78119.501142441921</v>
      </c>
      <c r="AK99" s="64">
        <v>8517.5300000000007</v>
      </c>
      <c r="AL99" s="64">
        <v>10687.8</v>
      </c>
      <c r="AM99" s="64">
        <v>11865.38</v>
      </c>
      <c r="AN99" s="64">
        <v>1390.55</v>
      </c>
      <c r="AO99" s="64">
        <v>216.25049050000001</v>
      </c>
      <c r="AP99" s="64">
        <v>17265.981302</v>
      </c>
      <c r="AQ99" s="64">
        <v>7487.3947211608665</v>
      </c>
      <c r="AR99" s="64">
        <v>770.99131750000004</v>
      </c>
      <c r="AS99" s="64">
        <v>4156.6385202871916</v>
      </c>
      <c r="AT99" s="64">
        <v>325.02709457500993</v>
      </c>
      <c r="AU99" s="67">
        <v>131839.71335874061</v>
      </c>
      <c r="AW99" s="16">
        <v>4.8</v>
      </c>
      <c r="AX99" s="13">
        <v>9.24</v>
      </c>
      <c r="AY99" s="16">
        <v>5.04</v>
      </c>
      <c r="AZ99" s="13">
        <v>13.2</v>
      </c>
      <c r="BA99" s="16">
        <v>5.52</v>
      </c>
      <c r="BB99" s="13">
        <v>22.08</v>
      </c>
      <c r="BC99" s="16">
        <v>5.4</v>
      </c>
      <c r="BD99" s="9">
        <v>16.2</v>
      </c>
    </row>
    <row r="100" spans="1:56" x14ac:dyDescent="0.25">
      <c r="A100" s="20">
        <v>41426</v>
      </c>
      <c r="B100" s="64">
        <v>61379.846584473999</v>
      </c>
      <c r="C100" s="64">
        <v>12885.66426576</v>
      </c>
      <c r="D100" s="64">
        <v>25410.535288949999</v>
      </c>
      <c r="E100" s="67">
        <v>9282.4319592949996</v>
      </c>
      <c r="F100" s="64">
        <v>108958.47809847901</v>
      </c>
      <c r="G100" s="16">
        <v>26.36</v>
      </c>
      <c r="H100" s="16">
        <v>23.11</v>
      </c>
      <c r="I100" s="13">
        <v>36.96</v>
      </c>
      <c r="J100" s="13">
        <v>29.76</v>
      </c>
      <c r="K100" s="9">
        <v>20.28</v>
      </c>
      <c r="L100" s="16">
        <v>9.0359999999999996</v>
      </c>
      <c r="M100" s="16">
        <v>7.8</v>
      </c>
      <c r="N100" s="13">
        <v>8.76</v>
      </c>
      <c r="O100" s="13">
        <v>7.56</v>
      </c>
      <c r="P100" s="13">
        <v>10.32</v>
      </c>
      <c r="Q100" s="9">
        <v>9.7200000000000006</v>
      </c>
      <c r="R100" s="16">
        <v>1.43</v>
      </c>
      <c r="S100" s="16">
        <v>1.69</v>
      </c>
      <c r="T100" s="13">
        <v>0.98</v>
      </c>
      <c r="U100" s="13">
        <v>1.95</v>
      </c>
      <c r="V100" s="13">
        <v>1.89</v>
      </c>
      <c r="W100" s="9">
        <v>2.42</v>
      </c>
      <c r="X100" s="11">
        <v>4.45</v>
      </c>
      <c r="Y100" s="64">
        <v>7677.1088999999993</v>
      </c>
      <c r="Z100" s="64">
        <v>4335.1360000000004</v>
      </c>
      <c r="AA100" s="64">
        <v>11191.653</v>
      </c>
      <c r="AB100" s="64">
        <v>5247.1970000000001</v>
      </c>
      <c r="AC100" s="67">
        <v>20773.986000000001</v>
      </c>
      <c r="AD100" s="64">
        <v>53886.968000411987</v>
      </c>
      <c r="AE100" s="64">
        <v>3297.049</v>
      </c>
      <c r="AF100" s="64">
        <v>11437.071521321133</v>
      </c>
      <c r="AG100" s="64">
        <v>559.51957145699998</v>
      </c>
      <c r="AH100" s="64">
        <v>10854.713449896066</v>
      </c>
      <c r="AI100" s="64">
        <v>37.987573571000013</v>
      </c>
      <c r="AJ100" s="67">
        <v>79061.893069723068</v>
      </c>
      <c r="AK100" s="64">
        <v>8809.85</v>
      </c>
      <c r="AL100" s="64">
        <v>10366.280000000001</v>
      </c>
      <c r="AM100" s="64">
        <v>12198.08</v>
      </c>
      <c r="AN100" s="64">
        <v>1288.8699999999999</v>
      </c>
      <c r="AO100" s="64">
        <v>212.1981955</v>
      </c>
      <c r="AP100" s="64">
        <v>17235.910854500002</v>
      </c>
      <c r="AQ100" s="64">
        <v>7489.2069834199683</v>
      </c>
      <c r="AR100" s="64">
        <v>769.06223149999994</v>
      </c>
      <c r="AS100" s="64">
        <v>3962.0338764654734</v>
      </c>
      <c r="AT100" s="64">
        <v>327.93084687656255</v>
      </c>
      <c r="AU100" s="67">
        <v>133141.38661130099</v>
      </c>
      <c r="AW100" s="16">
        <v>5.04</v>
      </c>
      <c r="AX100" s="13">
        <v>9</v>
      </c>
      <c r="AY100" s="16">
        <v>5.16</v>
      </c>
      <c r="AZ100" s="13">
        <v>13.32</v>
      </c>
      <c r="BA100" s="16">
        <v>5.4</v>
      </c>
      <c r="BB100" s="13">
        <v>19.68</v>
      </c>
      <c r="BC100" s="16">
        <v>5.64</v>
      </c>
      <c r="BD100" s="9">
        <v>15.48</v>
      </c>
    </row>
    <row r="101" spans="1:56" x14ac:dyDescent="0.25">
      <c r="A101" s="20">
        <v>41456</v>
      </c>
      <c r="B101" s="64">
        <v>61638.652617993001</v>
      </c>
      <c r="C101" s="64">
        <v>12968.27827126</v>
      </c>
      <c r="D101" s="64">
        <v>25677.006838674999</v>
      </c>
      <c r="E101" s="67">
        <v>9555.3180315270001</v>
      </c>
      <c r="F101" s="64">
        <v>109839.255759455</v>
      </c>
      <c r="G101" s="16">
        <v>26.99</v>
      </c>
      <c r="H101" s="16">
        <v>20.21</v>
      </c>
      <c r="I101" s="13">
        <v>37.049999999999997</v>
      </c>
      <c r="J101" s="13">
        <v>29.52</v>
      </c>
      <c r="K101" s="9">
        <v>23.1</v>
      </c>
      <c r="L101" s="16">
        <v>9.2200000000000006</v>
      </c>
      <c r="M101" s="16">
        <v>8.19</v>
      </c>
      <c r="N101" s="13">
        <v>9.07</v>
      </c>
      <c r="O101" s="13">
        <v>7.36</v>
      </c>
      <c r="P101" s="13">
        <v>10.88</v>
      </c>
      <c r="Q101" s="9">
        <v>9.64</v>
      </c>
      <c r="R101" s="16">
        <v>1.48</v>
      </c>
      <c r="S101" s="16">
        <v>2.04</v>
      </c>
      <c r="T101" s="13">
        <v>0.97</v>
      </c>
      <c r="U101" s="13">
        <v>1.98</v>
      </c>
      <c r="V101" s="13">
        <v>2.2599999999999998</v>
      </c>
      <c r="W101" s="9">
        <v>3.11</v>
      </c>
      <c r="X101" s="11">
        <v>4.46</v>
      </c>
      <c r="Y101" s="64">
        <v>7727.2669999999989</v>
      </c>
      <c r="Z101" s="64">
        <v>4346.9279999999999</v>
      </c>
      <c r="AA101" s="64">
        <v>11227.862999999999</v>
      </c>
      <c r="AB101" s="64">
        <v>5273.9515500000034</v>
      </c>
      <c r="AC101" s="67">
        <v>20848.742550000003</v>
      </c>
      <c r="AD101" s="64">
        <v>54335.131999969482</v>
      </c>
      <c r="AE101" s="64">
        <v>3317.7200000000003</v>
      </c>
      <c r="AF101" s="64">
        <v>10500.764471056977</v>
      </c>
      <c r="AG101" s="64">
        <v>559.27391510150005</v>
      </c>
      <c r="AH101" s="64">
        <v>9960.0111412177848</v>
      </c>
      <c r="AI101" s="64">
        <v>41.150848197167008</v>
      </c>
      <c r="AJ101" s="67">
        <v>79560.470946713001</v>
      </c>
      <c r="AK101" s="64">
        <v>9258.0876904999986</v>
      </c>
      <c r="AL101" s="64">
        <v>10551.92</v>
      </c>
      <c r="AM101" s="64">
        <v>12470.28</v>
      </c>
      <c r="AN101" s="64">
        <v>1115.0130000000001</v>
      </c>
      <c r="AO101" s="64">
        <v>180.99684500000001</v>
      </c>
      <c r="AP101" s="64">
        <v>17073.432420500001</v>
      </c>
      <c r="AQ101" s="64">
        <v>7512.8966345378121</v>
      </c>
      <c r="AR101" s="64">
        <v>766.45123350000006</v>
      </c>
      <c r="AS101" s="64">
        <v>3859.3954535979665</v>
      </c>
      <c r="AT101" s="64">
        <v>326.97267657258379</v>
      </c>
      <c r="AU101" s="67">
        <v>134303.18064058028</v>
      </c>
      <c r="AW101" s="16">
        <v>5.16</v>
      </c>
      <c r="AX101" s="13">
        <v>9</v>
      </c>
      <c r="AY101" s="16">
        <v>5.28</v>
      </c>
      <c r="AZ101" s="13">
        <v>13.08</v>
      </c>
      <c r="BA101" s="16">
        <v>5.52</v>
      </c>
      <c r="BB101" s="13">
        <v>23.52</v>
      </c>
      <c r="BC101" s="16">
        <v>5.76</v>
      </c>
      <c r="BD101" s="9">
        <v>15.72</v>
      </c>
    </row>
    <row r="102" spans="1:56" x14ac:dyDescent="0.25">
      <c r="A102" s="20">
        <v>41487</v>
      </c>
      <c r="B102" s="64">
        <v>62324.265287996997</v>
      </c>
      <c r="C102" s="64">
        <v>13121.271233418</v>
      </c>
      <c r="D102" s="64">
        <v>25931.978446857</v>
      </c>
      <c r="E102" s="67">
        <v>9463.4720320710003</v>
      </c>
      <c r="F102" s="64">
        <v>110840.987000343</v>
      </c>
      <c r="G102" s="16">
        <v>27.410764499772501</v>
      </c>
      <c r="H102" s="16">
        <v>18.309999999999999</v>
      </c>
      <c r="I102" s="13">
        <v>35.82</v>
      </c>
      <c r="J102" s="13">
        <v>28.51</v>
      </c>
      <c r="K102" s="9">
        <v>25.43</v>
      </c>
      <c r="L102" s="16">
        <v>8.8965493557184896</v>
      </c>
      <c r="M102" s="16">
        <v>7.96</v>
      </c>
      <c r="N102" s="13">
        <v>8.6300000000000008</v>
      </c>
      <c r="O102" s="13">
        <v>7.26</v>
      </c>
      <c r="P102" s="13">
        <v>11.1</v>
      </c>
      <c r="Q102" s="9">
        <v>10.08</v>
      </c>
      <c r="R102" s="16">
        <v>1.6821505055583701</v>
      </c>
      <c r="S102" s="16">
        <v>1.92</v>
      </c>
      <c r="T102" s="13">
        <v>1.1100000000000001</v>
      </c>
      <c r="U102" s="13">
        <v>1.89</v>
      </c>
      <c r="V102" s="13">
        <v>2.21</v>
      </c>
      <c r="W102" s="9">
        <v>2.98</v>
      </c>
      <c r="X102" s="11">
        <v>4.49</v>
      </c>
      <c r="Y102" s="64">
        <v>7587.3778571428575</v>
      </c>
      <c r="Z102" s="64">
        <v>4303.2259999999997</v>
      </c>
      <c r="AA102" s="64">
        <v>11050.959000000001</v>
      </c>
      <c r="AB102" s="64">
        <v>5090.7219999999998</v>
      </c>
      <c r="AC102" s="67">
        <v>20444.906999999999</v>
      </c>
      <c r="AD102" s="64">
        <v>55066.114000320435</v>
      </c>
      <c r="AE102" s="64">
        <v>3334.85</v>
      </c>
      <c r="AF102" s="64">
        <v>11598.586705461272</v>
      </c>
      <c r="AG102" s="64">
        <v>546.07476028449992</v>
      </c>
      <c r="AH102" s="64">
        <v>10964.77422017619</v>
      </c>
      <c r="AI102" s="64">
        <v>41.312020088154256</v>
      </c>
      <c r="AJ102" s="67">
        <v>79984.446225801876</v>
      </c>
      <c r="AK102" s="64">
        <v>9605.48</v>
      </c>
      <c r="AL102" s="64">
        <v>10931</v>
      </c>
      <c r="AM102" s="64">
        <v>12812.89</v>
      </c>
      <c r="AN102" s="64">
        <v>1136.6300000000001</v>
      </c>
      <c r="AO102" s="64">
        <v>150.16604100000001</v>
      </c>
      <c r="AP102" s="64">
        <v>17682.202528000002</v>
      </c>
      <c r="AQ102" s="64">
        <v>7572.5965652654668</v>
      </c>
      <c r="AR102" s="64">
        <v>764.61644650000005</v>
      </c>
      <c r="AS102" s="64">
        <v>4068.4210899367781</v>
      </c>
      <c r="AT102" s="64">
        <v>330.70368720135843</v>
      </c>
      <c r="AU102" s="67">
        <v>136240.9030294292</v>
      </c>
      <c r="AW102" s="16">
        <v>5.16</v>
      </c>
      <c r="AX102" s="13">
        <v>8.64</v>
      </c>
      <c r="AY102" s="16">
        <v>5.28</v>
      </c>
      <c r="AZ102" s="13">
        <v>12.6</v>
      </c>
      <c r="BA102" s="16">
        <v>5.4</v>
      </c>
      <c r="BB102" s="13">
        <v>21.6</v>
      </c>
      <c r="BC102" s="16">
        <v>5.52</v>
      </c>
      <c r="BD102" s="9">
        <v>19.079999999999998</v>
      </c>
    </row>
    <row r="103" spans="1:56" x14ac:dyDescent="0.25">
      <c r="A103" s="20">
        <v>41518</v>
      </c>
      <c r="B103" s="64">
        <v>62676.919152317998</v>
      </c>
      <c r="C103" s="64">
        <v>13184.398188218</v>
      </c>
      <c r="D103" s="64">
        <v>26179.952037489998</v>
      </c>
      <c r="E103" s="67">
        <v>8993.8486126150001</v>
      </c>
      <c r="F103" s="64">
        <v>111035.117990641</v>
      </c>
      <c r="G103" s="16">
        <v>27.4567146608237</v>
      </c>
      <c r="H103" s="16">
        <v>17.489999999999998</v>
      </c>
      <c r="I103" s="13">
        <v>35.89</v>
      </c>
      <c r="J103" s="13">
        <v>28.98</v>
      </c>
      <c r="K103" s="9">
        <v>25.62</v>
      </c>
      <c r="L103" s="16">
        <v>9.2435012481818699</v>
      </c>
      <c r="M103" s="16">
        <v>8.65</v>
      </c>
      <c r="N103" s="13">
        <v>8.8699999999999992</v>
      </c>
      <c r="O103" s="13">
        <v>7.92</v>
      </c>
      <c r="P103" s="13">
        <v>10.57</v>
      </c>
      <c r="Q103" s="9">
        <v>9.59</v>
      </c>
      <c r="R103" s="16">
        <v>1.4553408483150501</v>
      </c>
      <c r="S103" s="16">
        <v>1.72</v>
      </c>
      <c r="T103" s="13">
        <v>0.99</v>
      </c>
      <c r="U103" s="13">
        <v>1.56</v>
      </c>
      <c r="V103" s="13">
        <v>1.84</v>
      </c>
      <c r="W103" s="9">
        <v>2.2400000000000002</v>
      </c>
      <c r="X103" s="11">
        <v>4.37</v>
      </c>
      <c r="Y103" s="64">
        <v>7791.8594999999996</v>
      </c>
      <c r="Z103" s="64">
        <v>4567.3610587642779</v>
      </c>
      <c r="AA103" s="64">
        <v>11064.548999999999</v>
      </c>
      <c r="AB103" s="64">
        <v>5471.9348499999996</v>
      </c>
      <c r="AC103" s="67">
        <v>21103.844908764277</v>
      </c>
      <c r="AD103" s="64">
        <v>54939.826000000001</v>
      </c>
      <c r="AE103" s="64">
        <v>3349.0219999999995</v>
      </c>
      <c r="AF103" s="64">
        <v>11510.739186080065</v>
      </c>
      <c r="AG103" s="64">
        <v>535.17595421450005</v>
      </c>
      <c r="AH103" s="64">
        <v>10994.725551510279</v>
      </c>
      <c r="AI103" s="64">
        <v>42.327484382653864</v>
      </c>
      <c r="AJ103" s="67">
        <v>80401.555013165926</v>
      </c>
      <c r="AK103" s="64">
        <v>9548.1068361425005</v>
      </c>
      <c r="AL103" s="64">
        <v>11082.259616011001</v>
      </c>
      <c r="AM103" s="64">
        <v>13067.575789312814</v>
      </c>
      <c r="AN103" s="64">
        <v>1143.5960000000002</v>
      </c>
      <c r="AO103" s="64">
        <v>149.32443549999999</v>
      </c>
      <c r="AP103" s="64">
        <v>18101.054451</v>
      </c>
      <c r="AQ103" s="64">
        <v>7573.9759426619012</v>
      </c>
      <c r="AR103" s="64">
        <v>766.22891299999992</v>
      </c>
      <c r="AS103" s="64">
        <v>4111.7442036093726</v>
      </c>
      <c r="AT103" s="64">
        <v>335.85089040337994</v>
      </c>
      <c r="AU103" s="67">
        <v>137386.08190278138</v>
      </c>
      <c r="AW103" s="16">
        <v>5.16</v>
      </c>
      <c r="AX103" s="13">
        <v>8.8800000000000008</v>
      </c>
      <c r="AY103" s="16">
        <v>5.4</v>
      </c>
      <c r="AZ103" s="13">
        <v>12.6</v>
      </c>
      <c r="BA103" s="16">
        <v>5.52</v>
      </c>
      <c r="BB103" s="13">
        <v>19.559999999999999</v>
      </c>
      <c r="BC103" s="16">
        <v>5.76</v>
      </c>
      <c r="BD103" s="9">
        <v>19.2</v>
      </c>
    </row>
    <row r="104" spans="1:56" x14ac:dyDescent="0.25">
      <c r="A104" s="20">
        <v>41548</v>
      </c>
      <c r="B104" s="64">
        <v>63074.792605896997</v>
      </c>
      <c r="C104" s="64">
        <v>13343.264794047</v>
      </c>
      <c r="D104" s="64">
        <v>26484.339895824</v>
      </c>
      <c r="E104" s="67">
        <v>8901.4314665250004</v>
      </c>
      <c r="F104" s="64">
        <v>111803.82876229301</v>
      </c>
      <c r="G104" s="16">
        <v>26.863969371184801</v>
      </c>
      <c r="H104" s="16">
        <v>17.45</v>
      </c>
      <c r="I104" s="13">
        <v>36.19</v>
      </c>
      <c r="J104" s="13">
        <v>28.35</v>
      </c>
      <c r="K104" s="9">
        <v>24.53</v>
      </c>
      <c r="L104" s="16">
        <v>8.8171856697405993</v>
      </c>
      <c r="M104" s="16">
        <v>7.73</v>
      </c>
      <c r="N104" s="13">
        <v>8.4499999999999993</v>
      </c>
      <c r="O104" s="13">
        <v>7.6</v>
      </c>
      <c r="P104" s="13">
        <v>11.37</v>
      </c>
      <c r="Q104" s="9">
        <v>9.4</v>
      </c>
      <c r="R104" s="16">
        <v>1.6687795377367101</v>
      </c>
      <c r="S104" s="16">
        <v>2.2599999999999998</v>
      </c>
      <c r="T104" s="13">
        <v>1.25</v>
      </c>
      <c r="U104" s="13">
        <v>1.63</v>
      </c>
      <c r="V104" s="13">
        <v>2.2599999999999998</v>
      </c>
      <c r="W104" s="9">
        <v>3.1</v>
      </c>
      <c r="X104" s="11">
        <v>4.3899999999999997</v>
      </c>
      <c r="Y104" s="64">
        <v>7635.9054545454555</v>
      </c>
      <c r="Z104" s="64">
        <v>4493.9050318703767</v>
      </c>
      <c r="AA104" s="64">
        <v>10919.862999999999</v>
      </c>
      <c r="AB104" s="64">
        <v>4986.8899499999998</v>
      </c>
      <c r="AC104" s="67">
        <v>20400.657981870376</v>
      </c>
      <c r="AD104" s="64">
        <v>55245.915999999997</v>
      </c>
      <c r="AE104" s="64">
        <v>3357.6049999999996</v>
      </c>
      <c r="AF104" s="64">
        <v>11653.905722822255</v>
      </c>
      <c r="AG104" s="64">
        <v>529.99138439799992</v>
      </c>
      <c r="AH104" s="64">
        <v>11357.648651892192</v>
      </c>
      <c r="AI104" s="64">
        <v>41.323367561241106</v>
      </c>
      <c r="AJ104" s="67">
        <v>79789.104069637193</v>
      </c>
      <c r="AK104" s="64">
        <v>9431.4192887749996</v>
      </c>
      <c r="AL104" s="64">
        <v>11107.279546481999</v>
      </c>
      <c r="AM104" s="64">
        <v>13407.939865430977</v>
      </c>
      <c r="AN104" s="64">
        <v>1069.69</v>
      </c>
      <c r="AO104" s="64">
        <v>156.88345100000001</v>
      </c>
      <c r="AP104" s="64">
        <v>17907.501324500001</v>
      </c>
      <c r="AQ104" s="64">
        <v>7753.7108089538006</v>
      </c>
      <c r="AR104" s="64">
        <v>782.2287705</v>
      </c>
      <c r="AS104" s="64">
        <v>4182.943858813439</v>
      </c>
      <c r="AT104" s="64">
        <v>336.89513176430989</v>
      </c>
      <c r="AU104" s="67">
        <v>136885.91813470118</v>
      </c>
      <c r="AW104" s="16">
        <v>5.04</v>
      </c>
      <c r="AX104" s="13">
        <v>8.4</v>
      </c>
      <c r="AY104" s="16">
        <v>5.28</v>
      </c>
      <c r="AZ104" s="13">
        <v>14.04</v>
      </c>
      <c r="BA104" s="16">
        <v>5.4</v>
      </c>
      <c r="BB104" s="13">
        <v>20.28</v>
      </c>
      <c r="BC104" s="16">
        <v>5.88</v>
      </c>
      <c r="BD104" s="9">
        <v>17.399999999999999</v>
      </c>
    </row>
    <row r="105" spans="1:56" x14ac:dyDescent="0.25">
      <c r="A105" s="20">
        <v>41579</v>
      </c>
      <c r="B105" s="64">
        <v>64440.736405971998</v>
      </c>
      <c r="C105" s="64">
        <v>13519.495529350999</v>
      </c>
      <c r="D105" s="64">
        <v>26713.225417457001</v>
      </c>
      <c r="E105" s="67">
        <v>9170.4276710289996</v>
      </c>
      <c r="F105" s="64">
        <v>113843.88502380899</v>
      </c>
      <c r="G105" s="16">
        <v>26.783234874877898</v>
      </c>
      <c r="H105" s="16">
        <v>17.12</v>
      </c>
      <c r="I105" s="13">
        <v>34.08</v>
      </c>
      <c r="J105" s="13">
        <v>28.54</v>
      </c>
      <c r="K105" s="9">
        <v>25.02</v>
      </c>
      <c r="L105" s="16">
        <v>8.8913731545848105</v>
      </c>
      <c r="M105" s="16">
        <v>8.3800000000000008</v>
      </c>
      <c r="N105" s="13">
        <v>8.43</v>
      </c>
      <c r="O105" s="13">
        <v>7.01</v>
      </c>
      <c r="P105" s="13">
        <v>10.46</v>
      </c>
      <c r="Q105" s="9">
        <v>9.6999999999999993</v>
      </c>
      <c r="R105" s="16">
        <v>1.57103355560465</v>
      </c>
      <c r="S105" s="16">
        <v>1.46</v>
      </c>
      <c r="T105" s="13">
        <v>1.1299999999999999</v>
      </c>
      <c r="U105" s="13">
        <v>1.9</v>
      </c>
      <c r="V105" s="13">
        <v>2.02</v>
      </c>
      <c r="W105" s="9">
        <v>2</v>
      </c>
      <c r="X105" s="11">
        <v>4.3600000000000003</v>
      </c>
      <c r="Y105" s="64">
        <v>7725.1412500000006</v>
      </c>
      <c r="Z105" s="64">
        <v>4490.2324316683998</v>
      </c>
      <c r="AA105" s="64">
        <v>11086.464</v>
      </c>
      <c r="AB105" s="64">
        <v>5226.5157000000027</v>
      </c>
      <c r="AC105" s="67">
        <v>20803.212131668402</v>
      </c>
      <c r="AD105" s="64">
        <v>55808.555</v>
      </c>
      <c r="AE105" s="64">
        <v>3356.1349999999998</v>
      </c>
      <c r="AF105" s="64">
        <v>12862.890136265671</v>
      </c>
      <c r="AG105" s="64">
        <v>529.31235435199994</v>
      </c>
      <c r="AH105" s="64">
        <v>12542.641108566098</v>
      </c>
      <c r="AI105" s="64">
        <v>42.821590877373055</v>
      </c>
      <c r="AJ105" s="67">
        <v>80774.641922842609</v>
      </c>
      <c r="AK105" s="64">
        <v>9543.2933327749997</v>
      </c>
      <c r="AL105" s="64">
        <v>11320.062708744001</v>
      </c>
      <c r="AM105" s="64">
        <v>13232.230390045001</v>
      </c>
      <c r="AN105" s="64">
        <v>1080.9140000000002</v>
      </c>
      <c r="AO105" s="64">
        <v>167.3743365</v>
      </c>
      <c r="AP105" s="64">
        <v>17938.027262</v>
      </c>
      <c r="AQ105" s="64">
        <v>8086.6716218500296</v>
      </c>
      <c r="AR105" s="64">
        <v>793.356855</v>
      </c>
      <c r="AS105" s="64">
        <v>4540.55607987438</v>
      </c>
      <c r="AT105" s="64">
        <v>334.26365814146902</v>
      </c>
      <c r="AU105" s="67">
        <v>138061.75269174075</v>
      </c>
      <c r="AW105" s="16">
        <v>4.68</v>
      </c>
      <c r="AX105" s="13">
        <v>8.4</v>
      </c>
      <c r="AY105" s="16">
        <v>4.8</v>
      </c>
      <c r="AZ105" s="13">
        <v>13.08</v>
      </c>
      <c r="BA105" s="16">
        <v>4.92</v>
      </c>
      <c r="BB105" s="13">
        <v>21.96</v>
      </c>
      <c r="BC105" s="16">
        <v>5.88</v>
      </c>
      <c r="BD105" s="9">
        <v>18.48</v>
      </c>
    </row>
    <row r="106" spans="1:56" x14ac:dyDescent="0.25">
      <c r="A106" s="20">
        <v>41609</v>
      </c>
      <c r="B106" s="64">
        <v>64939.088727597002</v>
      </c>
      <c r="C106" s="64">
        <v>13615.169793145</v>
      </c>
      <c r="D106" s="64">
        <v>27049.086330990998</v>
      </c>
      <c r="E106" s="67">
        <v>8667.5003024329999</v>
      </c>
      <c r="F106" s="64">
        <v>114270.84515416602</v>
      </c>
      <c r="G106" s="16">
        <v>26.061785231993301</v>
      </c>
      <c r="H106" s="16">
        <v>16.45</v>
      </c>
      <c r="I106" s="13">
        <v>32.39</v>
      </c>
      <c r="J106" s="13">
        <v>27.71</v>
      </c>
      <c r="K106" s="9">
        <v>24.86</v>
      </c>
      <c r="L106" s="16">
        <v>8.3457161833634004</v>
      </c>
      <c r="M106" s="16">
        <v>7.18</v>
      </c>
      <c r="N106" s="13">
        <v>8.68</v>
      </c>
      <c r="O106" s="13">
        <v>6.73</v>
      </c>
      <c r="P106" s="13">
        <v>9.93</v>
      </c>
      <c r="Q106" s="9">
        <v>8.43</v>
      </c>
      <c r="R106" s="16">
        <v>1.6486526813059601</v>
      </c>
      <c r="S106" s="16">
        <v>2.02</v>
      </c>
      <c r="T106" s="13">
        <v>1.49</v>
      </c>
      <c r="U106" s="13">
        <v>1.52</v>
      </c>
      <c r="V106" s="13">
        <v>1.91</v>
      </c>
      <c r="W106" s="9">
        <v>4.28</v>
      </c>
      <c r="X106" s="11">
        <v>4.3600000000000003</v>
      </c>
      <c r="Y106" s="64">
        <v>8296.815849999999</v>
      </c>
      <c r="Z106" s="64">
        <v>4693.2209999999995</v>
      </c>
      <c r="AA106" s="64">
        <v>12019.099</v>
      </c>
      <c r="AB106" s="64">
        <v>5399.5730000000003</v>
      </c>
      <c r="AC106" s="67">
        <v>22111.893</v>
      </c>
      <c r="AD106" s="64">
        <v>56209.396999835968</v>
      </c>
      <c r="AE106" s="64">
        <v>3345.5680000000002</v>
      </c>
      <c r="AF106" s="64">
        <v>12513.921000864506</v>
      </c>
      <c r="AG106" s="64">
        <v>533.95150133725997</v>
      </c>
      <c r="AH106" s="64">
        <v>11940.188061300229</v>
      </c>
      <c r="AI106" s="64">
        <v>41.971099067752952</v>
      </c>
      <c r="AJ106" s="67">
        <v>82732.57134166974</v>
      </c>
      <c r="AK106" s="64">
        <v>9628.8050000000003</v>
      </c>
      <c r="AL106" s="64">
        <v>10362.365</v>
      </c>
      <c r="AM106" s="64">
        <v>13167.666999999999</v>
      </c>
      <c r="AN106" s="64">
        <v>993.77200000000005</v>
      </c>
      <c r="AO106" s="64">
        <v>176.29989850000001</v>
      </c>
      <c r="AP106" s="64">
        <v>17974.284245999999</v>
      </c>
      <c r="AQ106" s="64">
        <v>8280.1243622934417</v>
      </c>
      <c r="AR106" s="64">
        <v>796.01428850000002</v>
      </c>
      <c r="AS106" s="64">
        <v>4638.7501457854287</v>
      </c>
      <c r="AT106" s="64">
        <v>329.45595648630695</v>
      </c>
      <c r="AU106" s="67">
        <v>139143.69703469146</v>
      </c>
      <c r="AW106" s="16">
        <v>4.5599999999999996</v>
      </c>
      <c r="AX106" s="13">
        <v>8.64</v>
      </c>
      <c r="AY106" s="16">
        <v>4.8</v>
      </c>
      <c r="AZ106" s="13">
        <v>11.76</v>
      </c>
      <c r="BA106" s="16">
        <v>5.16</v>
      </c>
      <c r="BB106" s="13">
        <v>17.399999999999999</v>
      </c>
      <c r="BC106" s="16">
        <v>5.88</v>
      </c>
      <c r="BD106" s="9">
        <v>17.16</v>
      </c>
    </row>
    <row r="107" spans="1:56" x14ac:dyDescent="0.25">
      <c r="A107" s="21">
        <v>41640</v>
      </c>
      <c r="B107" s="64">
        <v>65565.129976900003</v>
      </c>
      <c r="C107" s="64">
        <v>13773.695319955001</v>
      </c>
      <c r="D107" s="64">
        <v>27428.245663682999</v>
      </c>
      <c r="E107" s="67">
        <v>8975.0189321029993</v>
      </c>
      <c r="F107" s="64">
        <v>115742.08989264102</v>
      </c>
      <c r="G107" s="16">
        <v>26.412031708642619</v>
      </c>
      <c r="H107" s="16">
        <v>17.059999999999999</v>
      </c>
      <c r="I107" s="13">
        <v>33.28</v>
      </c>
      <c r="J107" s="13">
        <v>28.1</v>
      </c>
      <c r="K107" s="9">
        <v>24.75</v>
      </c>
      <c r="L107" s="16">
        <v>8.5691470463123132</v>
      </c>
      <c r="M107" s="16">
        <v>7.97</v>
      </c>
      <c r="N107" s="13">
        <v>8.18</v>
      </c>
      <c r="O107" s="13">
        <v>7</v>
      </c>
      <c r="P107" s="13">
        <v>9.7100000000000009</v>
      </c>
      <c r="Q107" s="9">
        <v>9.76</v>
      </c>
      <c r="R107" s="16">
        <v>1.9783569076592389</v>
      </c>
      <c r="S107" s="16">
        <v>2.13</v>
      </c>
      <c r="T107" s="13">
        <v>1.61</v>
      </c>
      <c r="U107" s="13">
        <v>2.1800000000000002</v>
      </c>
      <c r="V107" s="13">
        <v>2.19</v>
      </c>
      <c r="W107" s="9">
        <v>3.12</v>
      </c>
      <c r="X107" s="11">
        <v>4.32</v>
      </c>
      <c r="Y107" s="64">
        <v>8057.8897272727281</v>
      </c>
      <c r="Z107" s="64">
        <v>4742.973</v>
      </c>
      <c r="AA107" s="64">
        <v>11973.105000000001</v>
      </c>
      <c r="AB107" s="64">
        <v>5637.6747000000005</v>
      </c>
      <c r="AC107" s="67">
        <v>22353.752700000001</v>
      </c>
      <c r="AD107" s="64">
        <v>56630.868999999984</v>
      </c>
      <c r="AE107" s="64">
        <v>3353.6259999999997</v>
      </c>
      <c r="AF107" s="64">
        <v>12347.781389333886</v>
      </c>
      <c r="AG107" s="64">
        <v>547.08967683751996</v>
      </c>
      <c r="AH107" s="64">
        <v>11691.02381141088</v>
      </c>
      <c r="AI107" s="64">
        <v>39.2157802729335</v>
      </c>
      <c r="AJ107" s="67">
        <v>83502.879174487593</v>
      </c>
      <c r="AK107" s="64">
        <v>9790.4730231730446</v>
      </c>
      <c r="AL107" s="64">
        <v>9793.5459992923606</v>
      </c>
      <c r="AM107" s="64">
        <v>12909.165613864543</v>
      </c>
      <c r="AN107" s="64">
        <v>900.92899999999997</v>
      </c>
      <c r="AO107" s="64">
        <v>186.35172750000001</v>
      </c>
      <c r="AP107" s="64">
        <v>18178.545945499998</v>
      </c>
      <c r="AQ107" s="64">
        <v>8505.9354400215016</v>
      </c>
      <c r="AR107" s="64">
        <v>795.096631</v>
      </c>
      <c r="AS107" s="64">
        <v>4766.2168102611977</v>
      </c>
      <c r="AT107" s="64">
        <v>335.50887176672393</v>
      </c>
      <c r="AU107" s="67">
        <v>139461.19687281112</v>
      </c>
      <c r="AW107" s="16">
        <v>4.4399999999999995</v>
      </c>
      <c r="AX107" s="13">
        <v>8.16</v>
      </c>
      <c r="AY107" s="16">
        <v>4.5600000000000005</v>
      </c>
      <c r="AZ107" s="13">
        <v>12</v>
      </c>
      <c r="BA107" s="16">
        <v>4.8000000000000007</v>
      </c>
      <c r="BB107" s="13">
        <v>20.28</v>
      </c>
      <c r="BC107" s="16"/>
      <c r="BD107" s="9">
        <v>19.799999999999997</v>
      </c>
    </row>
    <row r="108" spans="1:56" x14ac:dyDescent="0.25">
      <c r="A108" s="20">
        <v>41671</v>
      </c>
      <c r="B108" s="64">
        <v>65694.845556300002</v>
      </c>
      <c r="C108" s="64">
        <v>13843.874411063</v>
      </c>
      <c r="D108" s="64">
        <v>27727.261889288999</v>
      </c>
      <c r="E108" s="67">
        <v>9020.4700081819992</v>
      </c>
      <c r="F108" s="64">
        <v>116286.45186483402</v>
      </c>
      <c r="G108" s="16">
        <v>26.870807576773871</v>
      </c>
      <c r="H108" s="16">
        <v>16.96</v>
      </c>
      <c r="I108" s="13">
        <v>34.200000000000003</v>
      </c>
      <c r="J108" s="13">
        <v>28.02</v>
      </c>
      <c r="K108" s="9">
        <v>25.64</v>
      </c>
      <c r="L108" s="16">
        <v>8.5283087521029941</v>
      </c>
      <c r="M108" s="16">
        <v>7.27</v>
      </c>
      <c r="N108" s="13">
        <v>8.94</v>
      </c>
      <c r="O108" s="13">
        <v>6.92</v>
      </c>
      <c r="P108" s="13">
        <v>9.51</v>
      </c>
      <c r="Q108" s="9">
        <v>10.59</v>
      </c>
      <c r="R108" s="16">
        <v>1.573835960313003</v>
      </c>
      <c r="S108" s="16">
        <v>1.45</v>
      </c>
      <c r="T108" s="13">
        <v>1.43</v>
      </c>
      <c r="U108" s="13">
        <v>1.74</v>
      </c>
      <c r="V108" s="13">
        <v>1.6</v>
      </c>
      <c r="W108" s="9">
        <v>3.35</v>
      </c>
      <c r="X108" s="11">
        <v>4.3</v>
      </c>
      <c r="Y108" s="64">
        <v>8099.7340000000022</v>
      </c>
      <c r="Z108" s="64">
        <v>4725.875</v>
      </c>
      <c r="AA108" s="64">
        <v>11755.534</v>
      </c>
      <c r="AB108" s="64">
        <v>5626.9889999999996</v>
      </c>
      <c r="AC108" s="67">
        <v>22108.398000000001</v>
      </c>
      <c r="AD108" s="64">
        <v>57143.888999938965</v>
      </c>
      <c r="AE108" s="64">
        <v>3372.81</v>
      </c>
      <c r="AF108" s="64">
        <v>12632.765367702277</v>
      </c>
      <c r="AG108" s="64">
        <v>560.38664849407996</v>
      </c>
      <c r="AH108" s="64">
        <v>11963.842543008825</v>
      </c>
      <c r="AI108" s="64">
        <v>40.674832719910498</v>
      </c>
      <c r="AJ108" s="67">
        <v>83813.731640406579</v>
      </c>
      <c r="AK108" s="64">
        <v>10309.054</v>
      </c>
      <c r="AL108" s="64">
        <v>10897.807000000001</v>
      </c>
      <c r="AM108" s="64">
        <v>13093.852999999999</v>
      </c>
      <c r="AN108" s="64">
        <v>918.096</v>
      </c>
      <c r="AO108" s="64">
        <v>185.551322</v>
      </c>
      <c r="AP108" s="64">
        <v>18294.093463000001</v>
      </c>
      <c r="AQ108" s="64">
        <v>9002.908457503976</v>
      </c>
      <c r="AR108" s="64">
        <v>807.37833050000006</v>
      </c>
      <c r="AS108" s="64">
        <v>5185.0236207770686</v>
      </c>
      <c r="AT108" s="64">
        <v>345.49071237666823</v>
      </c>
      <c r="AU108" s="67">
        <v>141791.95888025686</v>
      </c>
      <c r="AW108" s="16">
        <v>4.1999999999999993</v>
      </c>
      <c r="AX108" s="13">
        <v>8.879999999999999</v>
      </c>
      <c r="AY108" s="16">
        <v>4.4399999999999995</v>
      </c>
      <c r="AZ108" s="13">
        <v>12.120000000000001</v>
      </c>
      <c r="BA108" s="16">
        <v>4.68</v>
      </c>
      <c r="BB108" s="13">
        <v>22.080000000000002</v>
      </c>
      <c r="BC108" s="16">
        <v>3.84</v>
      </c>
      <c r="BD108" s="9">
        <v>20.759999999999998</v>
      </c>
    </row>
    <row r="109" spans="1:56" x14ac:dyDescent="0.25">
      <c r="A109" s="20">
        <v>41699</v>
      </c>
      <c r="B109" s="64">
        <v>65259.355840693002</v>
      </c>
      <c r="C109" s="64">
        <v>13964.766692121</v>
      </c>
      <c r="D109" s="64">
        <v>28090.008135729</v>
      </c>
      <c r="E109" s="67">
        <v>8768.7498366849995</v>
      </c>
      <c r="F109" s="64">
        <v>116082.88050522801</v>
      </c>
      <c r="G109" s="16">
        <v>24.533370625872152</v>
      </c>
      <c r="H109" s="16">
        <v>13.49</v>
      </c>
      <c r="I109" s="13">
        <v>31.7</v>
      </c>
      <c r="J109" s="13">
        <v>26.79</v>
      </c>
      <c r="K109" s="9">
        <v>23.21</v>
      </c>
      <c r="L109" s="16">
        <v>8.4679797802710421</v>
      </c>
      <c r="M109" s="16">
        <v>7.38</v>
      </c>
      <c r="N109" s="13">
        <v>8.1300000000000008</v>
      </c>
      <c r="O109" s="13">
        <v>6.79</v>
      </c>
      <c r="P109" s="13">
        <v>10.23</v>
      </c>
      <c r="Q109" s="9">
        <v>9.57</v>
      </c>
      <c r="R109" s="16">
        <v>1.5645734390072867</v>
      </c>
      <c r="S109" s="16">
        <v>1.54</v>
      </c>
      <c r="T109" s="13">
        <v>1.38</v>
      </c>
      <c r="U109" s="13">
        <v>1.43</v>
      </c>
      <c r="V109" s="13">
        <v>1.91</v>
      </c>
      <c r="W109" s="9">
        <v>2.5</v>
      </c>
      <c r="X109" s="11">
        <v>4.3</v>
      </c>
      <c r="Y109" s="64">
        <v>8025.0497619047628</v>
      </c>
      <c r="Z109" s="64">
        <v>4689.0720000000001</v>
      </c>
      <c r="AA109" s="64">
        <v>11788.535952380951</v>
      </c>
      <c r="AB109" s="64">
        <v>5696.0429999999997</v>
      </c>
      <c r="AC109" s="67">
        <v>22173.650952380951</v>
      </c>
      <c r="AD109" s="64">
        <v>56929.960000038147</v>
      </c>
      <c r="AE109" s="64">
        <v>3402.75</v>
      </c>
      <c r="AF109" s="64">
        <v>11578.969282198039</v>
      </c>
      <c r="AG109" s="64">
        <v>566.44828511429</v>
      </c>
      <c r="AH109" s="64">
        <v>10994.503001717949</v>
      </c>
      <c r="AI109" s="64">
        <v>41.761807378498247</v>
      </c>
      <c r="AJ109" s="67">
        <v>83615.513710634987</v>
      </c>
      <c r="AK109" s="64">
        <v>10474.854062433413</v>
      </c>
      <c r="AL109" s="64">
        <v>11101.570141553477</v>
      </c>
      <c r="AM109" s="64">
        <v>13085.519211186669</v>
      </c>
      <c r="AN109" s="64">
        <v>899.89700000000005</v>
      </c>
      <c r="AO109" s="64">
        <v>176.063963</v>
      </c>
      <c r="AP109" s="64">
        <v>18296.767180999999</v>
      </c>
      <c r="AQ109" s="64">
        <v>9691.9700980371526</v>
      </c>
      <c r="AR109" s="64">
        <v>823.80522200000007</v>
      </c>
      <c r="AS109" s="64">
        <v>5466.5025693444186</v>
      </c>
      <c r="AT109" s="64">
        <v>351.39728863163873</v>
      </c>
      <c r="AU109" s="67">
        <v>142348.0607318696</v>
      </c>
      <c r="AW109" s="16">
        <v>4.08</v>
      </c>
      <c r="AX109" s="13">
        <v>8.0400000000000009</v>
      </c>
      <c r="AY109" s="16">
        <v>4.08</v>
      </c>
      <c r="AZ109" s="13">
        <v>12.24</v>
      </c>
      <c r="BA109" s="16">
        <v>4.32</v>
      </c>
      <c r="BB109" s="13">
        <v>19.919999999999998</v>
      </c>
      <c r="BC109" s="16">
        <v>3.7199999999999998</v>
      </c>
      <c r="BD109" s="9">
        <v>17.88</v>
      </c>
    </row>
    <row r="110" spans="1:56" x14ac:dyDescent="0.25">
      <c r="A110" s="20">
        <v>41730</v>
      </c>
      <c r="B110" s="64">
        <v>65388.114414999996</v>
      </c>
      <c r="C110" s="64">
        <v>14089.385329481</v>
      </c>
      <c r="D110" s="64">
        <v>28511.887613786999</v>
      </c>
      <c r="E110" s="67">
        <v>9119.9330801069991</v>
      </c>
      <c r="F110" s="64">
        <v>117109.32043837498</v>
      </c>
      <c r="G110" s="16">
        <v>26.128753305750863</v>
      </c>
      <c r="H110" s="16">
        <v>13.97</v>
      </c>
      <c r="I110" s="13">
        <v>32.18</v>
      </c>
      <c r="J110" s="13">
        <v>27.06</v>
      </c>
      <c r="K110" s="9">
        <v>25.87</v>
      </c>
      <c r="L110" s="16">
        <v>8.7159404390390769</v>
      </c>
      <c r="M110" s="16">
        <v>7.3</v>
      </c>
      <c r="N110" s="13">
        <v>8.2799999999999994</v>
      </c>
      <c r="O110" s="13">
        <v>6.26</v>
      </c>
      <c r="P110" s="13">
        <v>10.220000000000001</v>
      </c>
      <c r="Q110" s="9">
        <v>10.62</v>
      </c>
      <c r="R110" s="16">
        <v>1.5915439607837103</v>
      </c>
      <c r="S110" s="16">
        <v>1.55</v>
      </c>
      <c r="T110" s="13">
        <v>1.35</v>
      </c>
      <c r="U110" s="13">
        <v>1.68</v>
      </c>
      <c r="V110" s="13">
        <v>1.76</v>
      </c>
      <c r="W110" s="9">
        <v>2.5499999999999998</v>
      </c>
      <c r="X110" s="11">
        <v>4.25</v>
      </c>
      <c r="Y110" s="64">
        <v>7978.4621904761907</v>
      </c>
      <c r="Z110" s="64">
        <v>4728.2</v>
      </c>
      <c r="AA110" s="64">
        <v>12088.763999999999</v>
      </c>
      <c r="AB110" s="64">
        <v>5782.4707500000004</v>
      </c>
      <c r="AC110" s="67">
        <v>22599.43475</v>
      </c>
      <c r="AD110" s="64">
        <v>56018.82</v>
      </c>
      <c r="AE110" s="64">
        <v>3434.453</v>
      </c>
      <c r="AF110" s="64">
        <v>11800.631523330663</v>
      </c>
      <c r="AG110" s="64">
        <v>570.738394323075</v>
      </c>
      <c r="AH110" s="64">
        <v>11068.404728681373</v>
      </c>
      <c r="AI110" s="64">
        <v>41.36901370405046</v>
      </c>
      <c r="AJ110" s="67">
        <v>83314.303925268308</v>
      </c>
      <c r="AK110" s="64">
        <v>10962.5113115</v>
      </c>
      <c r="AL110" s="64">
        <v>11030.338695527524</v>
      </c>
      <c r="AM110" s="64">
        <v>13065.093216446667</v>
      </c>
      <c r="AN110" s="64">
        <v>877.83500000000004</v>
      </c>
      <c r="AO110" s="64">
        <v>181.6311015</v>
      </c>
      <c r="AP110" s="64">
        <v>18190.367314499999</v>
      </c>
      <c r="AQ110" s="64">
        <v>10463.299053668907</v>
      </c>
      <c r="AR110" s="64">
        <v>839.36859600000003</v>
      </c>
      <c r="AS110" s="64">
        <v>5942.6437582102535</v>
      </c>
      <c r="AT110" s="64">
        <v>358.34232268699753</v>
      </c>
      <c r="AU110" s="67">
        <v>142623.76213351416</v>
      </c>
      <c r="AW110" s="16">
        <v>3.96</v>
      </c>
      <c r="AX110" s="13">
        <v>8.2799999999999994</v>
      </c>
      <c r="AY110" s="16">
        <v>3.96</v>
      </c>
      <c r="AZ110" s="13">
        <v>12.48</v>
      </c>
      <c r="BA110" s="16">
        <v>4.4399999999999995</v>
      </c>
      <c r="BB110" s="13">
        <v>19.559999999999999</v>
      </c>
      <c r="BC110" s="16">
        <v>3.4799999999999995</v>
      </c>
      <c r="BD110" s="9">
        <v>20.759999999999998</v>
      </c>
    </row>
    <row r="111" spans="1:56" x14ac:dyDescent="0.25">
      <c r="A111" s="20">
        <v>41760</v>
      </c>
      <c r="B111" s="64">
        <v>65766.534992385001</v>
      </c>
      <c r="C111" s="64">
        <v>14118.000695794</v>
      </c>
      <c r="D111" s="64">
        <v>28889.136082473</v>
      </c>
      <c r="E111" s="67">
        <v>9037.2049931130005</v>
      </c>
      <c r="F111" s="64">
        <v>117810.876763765</v>
      </c>
      <c r="G111" s="16">
        <v>27.427716397807067</v>
      </c>
      <c r="H111" s="16">
        <v>21.12</v>
      </c>
      <c r="I111" s="13">
        <v>32.47</v>
      </c>
      <c r="J111" s="13">
        <v>28.19</v>
      </c>
      <c r="K111" s="9">
        <v>26.72</v>
      </c>
      <c r="L111" s="16">
        <v>8.5526738198805123</v>
      </c>
      <c r="M111" s="16">
        <v>8.34</v>
      </c>
      <c r="N111" s="13">
        <v>7.24</v>
      </c>
      <c r="O111" s="13">
        <v>6.34</v>
      </c>
      <c r="P111" s="13">
        <v>9.83</v>
      </c>
      <c r="Q111" s="9">
        <v>10.18</v>
      </c>
      <c r="R111" s="16">
        <v>1.241849285992547</v>
      </c>
      <c r="S111" s="16">
        <v>1</v>
      </c>
      <c r="T111" s="13">
        <v>0.92</v>
      </c>
      <c r="U111" s="13">
        <v>1.45</v>
      </c>
      <c r="V111" s="13">
        <v>1.44</v>
      </c>
      <c r="W111" s="9">
        <v>2.98</v>
      </c>
      <c r="X111" s="11">
        <v>4.1399999999999997</v>
      </c>
      <c r="Y111" s="64">
        <v>8098.402</v>
      </c>
      <c r="Z111" s="64">
        <v>4767.1379999999999</v>
      </c>
      <c r="AA111" s="64">
        <v>12064.878904761905</v>
      </c>
      <c r="AB111" s="64">
        <v>6083.3587500000003</v>
      </c>
      <c r="AC111" s="67">
        <v>22915.375654761905</v>
      </c>
      <c r="AD111" s="64">
        <v>55231.484000205994</v>
      </c>
      <c r="AE111" s="64">
        <v>3477.1849999999999</v>
      </c>
      <c r="AF111" s="64">
        <v>13061.713606981466</v>
      </c>
      <c r="AG111" s="64">
        <v>576.27328310256996</v>
      </c>
      <c r="AH111" s="64">
        <v>11996.698264963999</v>
      </c>
      <c r="AI111" s="64">
        <v>41.77475913695281</v>
      </c>
      <c r="AJ111" s="67">
        <v>83223.558520950988</v>
      </c>
      <c r="AK111" s="64">
        <v>11531.504837805001</v>
      </c>
      <c r="AL111" s="64">
        <v>11528.681084994299</v>
      </c>
      <c r="AM111" s="64">
        <v>13402.515347715</v>
      </c>
      <c r="AN111" s="64">
        <v>1226.1490000000001</v>
      </c>
      <c r="AO111" s="64">
        <v>187.93015800000001</v>
      </c>
      <c r="AP111" s="64">
        <v>18192.795905999999</v>
      </c>
      <c r="AQ111" s="64">
        <v>11306.623671374427</v>
      </c>
      <c r="AR111" s="64">
        <v>859.18684949999999</v>
      </c>
      <c r="AS111" s="64">
        <v>6551.4383865954969</v>
      </c>
      <c r="AT111" s="64">
        <v>364.90347089946658</v>
      </c>
      <c r="AU111" s="67">
        <v>144542.60351884476</v>
      </c>
      <c r="AW111" s="16">
        <v>3.96</v>
      </c>
      <c r="AX111" s="13">
        <v>7.68</v>
      </c>
      <c r="AY111" s="16">
        <v>4.08</v>
      </c>
      <c r="AZ111" s="13">
        <v>12.24</v>
      </c>
      <c r="BA111" s="16">
        <v>4.32</v>
      </c>
      <c r="BB111" s="13">
        <v>17.16</v>
      </c>
      <c r="BC111" s="16">
        <v>3.96</v>
      </c>
      <c r="BD111" s="9">
        <v>22.56</v>
      </c>
    </row>
    <row r="112" spans="1:56" x14ac:dyDescent="0.25">
      <c r="A112" s="20">
        <v>41791</v>
      </c>
      <c r="B112" s="64">
        <v>66168.764287566999</v>
      </c>
      <c r="C112" s="64">
        <v>14148.013496157</v>
      </c>
      <c r="D112" s="64">
        <v>29223.803193149</v>
      </c>
      <c r="E112" s="67">
        <v>8734.6648568750006</v>
      </c>
      <c r="F112" s="64">
        <v>118275.24583374799</v>
      </c>
      <c r="G112" s="16">
        <v>26.578430844051667</v>
      </c>
      <c r="H112" s="16">
        <v>16.34</v>
      </c>
      <c r="I112" s="13">
        <v>31.56</v>
      </c>
      <c r="J112" s="13">
        <v>28.12</v>
      </c>
      <c r="K112" s="9">
        <v>26.24</v>
      </c>
      <c r="L112" s="16">
        <v>8.2215048189788327</v>
      </c>
      <c r="M112" s="16">
        <v>8.02</v>
      </c>
      <c r="N112" s="13">
        <v>8.41</v>
      </c>
      <c r="O112" s="13">
        <v>6.09</v>
      </c>
      <c r="P112" s="13">
        <v>8.2899999999999991</v>
      </c>
      <c r="Q112" s="9">
        <v>8.9700000000000006</v>
      </c>
      <c r="R112" s="16">
        <v>1.367077825268709</v>
      </c>
      <c r="S112" s="16">
        <v>0.78</v>
      </c>
      <c r="T112" s="13">
        <v>1.08</v>
      </c>
      <c r="U112" s="13">
        <v>1.37</v>
      </c>
      <c r="V112" s="13">
        <v>2.21</v>
      </c>
      <c r="W112" s="9">
        <v>3.6</v>
      </c>
      <c r="X112" s="11">
        <v>3.94</v>
      </c>
      <c r="Y112" s="64">
        <v>8142.1109999999999</v>
      </c>
      <c r="Z112" s="64">
        <v>4789.1390000000001</v>
      </c>
      <c r="AA112" s="64">
        <v>12204.374</v>
      </c>
      <c r="AB112" s="64">
        <v>6139.6369499999983</v>
      </c>
      <c r="AC112" s="67">
        <v>23133.149949999999</v>
      </c>
      <c r="AD112" s="64">
        <v>55412.737999999998</v>
      </c>
      <c r="AE112" s="64">
        <v>3525.183</v>
      </c>
      <c r="AF112" s="64">
        <v>11618.226198031349</v>
      </c>
      <c r="AG112" s="64">
        <v>579.24090378999506</v>
      </c>
      <c r="AH112" s="64">
        <v>10680.254140021647</v>
      </c>
      <c r="AI112" s="64">
        <v>43.951848460188202</v>
      </c>
      <c r="AJ112" s="67">
        <v>83544.33206333952</v>
      </c>
      <c r="AK112" s="64">
        <v>11357.527</v>
      </c>
      <c r="AL112" s="64">
        <v>11247.934999999999</v>
      </c>
      <c r="AM112" s="64">
        <v>13809.134</v>
      </c>
      <c r="AN112" s="64">
        <v>1460.0530000000001</v>
      </c>
      <c r="AO112" s="64">
        <v>182.6638925</v>
      </c>
      <c r="AP112" s="64">
        <v>18311.7802405</v>
      </c>
      <c r="AQ112" s="64">
        <v>12122.162974772909</v>
      </c>
      <c r="AR112" s="64">
        <v>877.42279700000006</v>
      </c>
      <c r="AS112" s="64">
        <v>6737.7428226418233</v>
      </c>
      <c r="AT112" s="64">
        <v>368.14841856365365</v>
      </c>
      <c r="AU112" s="67">
        <v>145807.11972690697</v>
      </c>
      <c r="AW112" s="16">
        <v>3.96</v>
      </c>
      <c r="AX112" s="13">
        <v>8.52</v>
      </c>
      <c r="AY112" s="16">
        <v>4.1999999999999993</v>
      </c>
      <c r="AZ112" s="13">
        <v>10.44</v>
      </c>
      <c r="BA112" s="16">
        <v>4.4399999999999995</v>
      </c>
      <c r="BB112" s="13">
        <v>14.64</v>
      </c>
      <c r="BC112" s="16">
        <v>4.68</v>
      </c>
      <c r="BD112" s="9">
        <v>20.399999999999999</v>
      </c>
    </row>
    <row r="113" spans="1:56" x14ac:dyDescent="0.25">
      <c r="A113" s="20">
        <v>41821</v>
      </c>
      <c r="B113" s="64">
        <v>66458.078092598997</v>
      </c>
      <c r="C113" s="64">
        <v>14241.056071061001</v>
      </c>
      <c r="D113" s="64">
        <v>29476.757812060001</v>
      </c>
      <c r="E113" s="67">
        <v>9040.9949389150006</v>
      </c>
      <c r="F113" s="64">
        <v>119216.88691463499</v>
      </c>
      <c r="G113" s="16">
        <v>24.957813606664963</v>
      </c>
      <c r="H113" s="16">
        <v>12.12</v>
      </c>
      <c r="I113" s="13">
        <v>30.21</v>
      </c>
      <c r="J113" s="13">
        <v>26.28</v>
      </c>
      <c r="K113" s="9">
        <v>25.19</v>
      </c>
      <c r="L113" s="16">
        <v>8.05413924045423</v>
      </c>
      <c r="M113" s="16">
        <v>7.39</v>
      </c>
      <c r="N113" s="13">
        <v>8.24</v>
      </c>
      <c r="O113" s="13">
        <v>6.32</v>
      </c>
      <c r="P113" s="13">
        <v>9.3699999999999992</v>
      </c>
      <c r="Q113" s="9">
        <v>7.83</v>
      </c>
      <c r="R113" s="16">
        <v>1.2390792352240154</v>
      </c>
      <c r="S113" s="16">
        <v>1.03</v>
      </c>
      <c r="T113" s="13">
        <v>0.85</v>
      </c>
      <c r="U113" s="13">
        <v>1.46</v>
      </c>
      <c r="V113" s="13">
        <v>1.79</v>
      </c>
      <c r="W113" s="9">
        <v>3.32</v>
      </c>
      <c r="X113" s="11">
        <v>3.86</v>
      </c>
      <c r="Y113" s="64">
        <v>7977.7780000000002</v>
      </c>
      <c r="Z113" s="64">
        <v>4768.5929999999998</v>
      </c>
      <c r="AA113" s="64">
        <v>12185.322</v>
      </c>
      <c r="AB113" s="64">
        <v>5976.368570454546</v>
      </c>
      <c r="AC113" s="67">
        <v>22930.283570454547</v>
      </c>
      <c r="AD113" s="64">
        <v>56971.680000000008</v>
      </c>
      <c r="AE113" s="64">
        <v>3583.2460000000001</v>
      </c>
      <c r="AF113" s="64">
        <v>10195.743891836957</v>
      </c>
      <c r="AG113" s="64">
        <v>578.57724146330008</v>
      </c>
      <c r="AH113" s="64">
        <v>9364.251397989945</v>
      </c>
      <c r="AI113" s="64">
        <v>47.351863276168807</v>
      </c>
      <c r="AJ113" s="67">
        <v>84847.927442488697</v>
      </c>
      <c r="AK113" s="64">
        <v>11362.423076845002</v>
      </c>
      <c r="AL113" s="64">
        <v>10767.750514732181</v>
      </c>
      <c r="AM113" s="64">
        <v>14046.022379944998</v>
      </c>
      <c r="AN113" s="64">
        <v>1050.223</v>
      </c>
      <c r="AO113" s="64">
        <v>173.86779799999999</v>
      </c>
      <c r="AP113" s="64">
        <v>18397.320626000001</v>
      </c>
      <c r="AQ113" s="64">
        <v>12841.641710302851</v>
      </c>
      <c r="AR113" s="64">
        <v>902.99983450000002</v>
      </c>
      <c r="AS113" s="64">
        <v>6913.0553691096411</v>
      </c>
      <c r="AT113" s="64">
        <v>371.89973105037592</v>
      </c>
      <c r="AU113" s="67">
        <v>147105.22128265374</v>
      </c>
      <c r="AW113" s="16">
        <v>3.96</v>
      </c>
      <c r="AX113" s="13">
        <v>8.16</v>
      </c>
      <c r="AY113" s="16">
        <v>3.96</v>
      </c>
      <c r="AZ113" s="13">
        <v>11.399999999999999</v>
      </c>
      <c r="BA113" s="16">
        <v>4.32</v>
      </c>
      <c r="BB113" s="13">
        <v>12.48</v>
      </c>
      <c r="BC113" s="16">
        <v>3.12</v>
      </c>
      <c r="BD113" s="9">
        <v>19.68</v>
      </c>
    </row>
    <row r="114" spans="1:56" x14ac:dyDescent="0.25">
      <c r="A114" s="20">
        <v>41852</v>
      </c>
      <c r="B114" s="64">
        <v>67327.851470598995</v>
      </c>
      <c r="C114" s="64">
        <v>14354.085870336001</v>
      </c>
      <c r="D114" s="64">
        <v>29800.063759446999</v>
      </c>
      <c r="E114" s="67">
        <v>9032.4802558690008</v>
      </c>
      <c r="F114" s="64">
        <v>120514.481356251</v>
      </c>
      <c r="G114" s="16">
        <v>24.736555562183391</v>
      </c>
      <c r="H114" s="16">
        <v>12.63</v>
      </c>
      <c r="I114" s="13">
        <v>29.65</v>
      </c>
      <c r="J114" s="13">
        <v>25.65</v>
      </c>
      <c r="K114" s="9">
        <v>24.94</v>
      </c>
      <c r="L114" s="16">
        <v>7.6667139531344972</v>
      </c>
      <c r="M114" s="16">
        <v>7.43</v>
      </c>
      <c r="N114" s="13">
        <v>7.83</v>
      </c>
      <c r="O114" s="13">
        <v>6.12</v>
      </c>
      <c r="P114" s="13">
        <v>7.86</v>
      </c>
      <c r="Q114" s="9">
        <v>7.9</v>
      </c>
      <c r="R114" s="16">
        <v>1.3430400832379437</v>
      </c>
      <c r="S114" s="16">
        <v>0.91</v>
      </c>
      <c r="T114" s="13">
        <v>1.1399999999999999</v>
      </c>
      <c r="U114" s="13">
        <v>1.4</v>
      </c>
      <c r="V114" s="13">
        <v>1.53</v>
      </c>
      <c r="W114" s="9">
        <v>2.2400000000000002</v>
      </c>
      <c r="X114" s="11">
        <v>3.67</v>
      </c>
      <c r="Y114" s="64">
        <v>8142.2067999999999</v>
      </c>
      <c r="Z114" s="64">
        <v>4708.0050000000001</v>
      </c>
      <c r="AA114" s="64">
        <v>12069.725449999998</v>
      </c>
      <c r="AB114" s="64">
        <v>5841.7793174999997</v>
      </c>
      <c r="AC114" s="67">
        <v>22619.5097675</v>
      </c>
      <c r="AD114" s="64">
        <v>57690.917000000001</v>
      </c>
      <c r="AE114" s="64">
        <v>3557.9009999999998</v>
      </c>
      <c r="AF114" s="64">
        <v>10125.504438403021</v>
      </c>
      <c r="AG114" s="64">
        <v>580.98044524049988</v>
      </c>
      <c r="AH114" s="64">
        <v>9296.5690458825648</v>
      </c>
      <c r="AI114" s="64">
        <v>47.312533043531815</v>
      </c>
      <c r="AJ114" s="67">
        <v>85230.931072217412</v>
      </c>
      <c r="AK114" s="64">
        <v>11740.023810344999</v>
      </c>
      <c r="AL114" s="64">
        <v>10785.4973470241</v>
      </c>
      <c r="AM114" s="64">
        <v>14195.3027038665</v>
      </c>
      <c r="AN114" s="64">
        <v>1037.117</v>
      </c>
      <c r="AO114" s="64">
        <v>158.60780349999999</v>
      </c>
      <c r="AP114" s="64">
        <v>18474.578635499998</v>
      </c>
      <c r="AQ114" s="64">
        <v>13840.920132152545</v>
      </c>
      <c r="AR114" s="64">
        <v>939.1599185</v>
      </c>
      <c r="AS114" s="64">
        <v>7451.8913631328041</v>
      </c>
      <c r="AT114" s="64">
        <v>379.30087172404626</v>
      </c>
      <c r="AU114" s="67">
        <v>148570.94618824866</v>
      </c>
      <c r="AW114" s="16">
        <v>3.5999999999999996</v>
      </c>
      <c r="AX114" s="13">
        <v>7.8000000000000007</v>
      </c>
      <c r="AY114" s="16">
        <v>3.5999999999999996</v>
      </c>
      <c r="AZ114" s="13">
        <v>10.44</v>
      </c>
      <c r="BA114" s="16">
        <v>3.7199999999999998</v>
      </c>
      <c r="BB114" s="13">
        <v>12.72</v>
      </c>
      <c r="BC114" s="16">
        <v>4.08</v>
      </c>
      <c r="BD114" s="9">
        <v>19.919999999999998</v>
      </c>
    </row>
    <row r="115" spans="1:56" x14ac:dyDescent="0.25">
      <c r="A115" s="20">
        <v>41883</v>
      </c>
      <c r="B115" s="64">
        <v>67730.497433056997</v>
      </c>
      <c r="C115" s="64">
        <v>14426.432400211001</v>
      </c>
      <c r="D115" s="64">
        <v>30172.775293113002</v>
      </c>
      <c r="E115" s="67">
        <v>9044.9396277550004</v>
      </c>
      <c r="F115" s="64">
        <v>121374.64475413598</v>
      </c>
      <c r="G115" s="16">
        <v>24.962352136693131</v>
      </c>
      <c r="H115" s="16">
        <v>12.17</v>
      </c>
      <c r="I115" s="13">
        <v>29.77</v>
      </c>
      <c r="J115" s="13">
        <v>23.23</v>
      </c>
      <c r="K115" s="9">
        <v>26.28</v>
      </c>
      <c r="L115" s="16">
        <v>7.3536800904046364</v>
      </c>
      <c r="M115" s="16">
        <v>6.8</v>
      </c>
      <c r="N115" s="13">
        <v>7.37</v>
      </c>
      <c r="O115" s="13">
        <v>5.88</v>
      </c>
      <c r="P115" s="13">
        <v>7.27</v>
      </c>
      <c r="Q115" s="9">
        <v>8.3000000000000007</v>
      </c>
      <c r="R115" s="16">
        <v>1.2830019285065295</v>
      </c>
      <c r="S115" s="16">
        <v>0.86</v>
      </c>
      <c r="T115" s="13">
        <v>0.97</v>
      </c>
      <c r="U115" s="13">
        <v>1.59</v>
      </c>
      <c r="V115" s="13">
        <v>1.78</v>
      </c>
      <c r="W115" s="9">
        <v>2.06</v>
      </c>
      <c r="X115" s="11">
        <v>3.58</v>
      </c>
      <c r="Y115" s="64">
        <v>8182.4049999999997</v>
      </c>
      <c r="Z115" s="64">
        <v>4883.9579999999996</v>
      </c>
      <c r="AA115" s="64">
        <v>12248.254000000001</v>
      </c>
      <c r="AB115" s="64">
        <v>6117.6009999999997</v>
      </c>
      <c r="AC115" s="67">
        <v>23249.812999999998</v>
      </c>
      <c r="AD115" s="64">
        <v>57448.650999999998</v>
      </c>
      <c r="AE115" s="64">
        <v>3571.933</v>
      </c>
      <c r="AF115" s="64">
        <v>10315.978404314215</v>
      </c>
      <c r="AG115" s="64">
        <v>585.78126963270006</v>
      </c>
      <c r="AH115" s="64">
        <v>9567.0776713781052</v>
      </c>
      <c r="AI115" s="64">
        <v>46.632685914002614</v>
      </c>
      <c r="AJ115" s="67">
        <v>85558.446316654808</v>
      </c>
      <c r="AK115" s="64">
        <v>12239.687</v>
      </c>
      <c r="AL115" s="64">
        <v>10599.540999999999</v>
      </c>
      <c r="AM115" s="64">
        <v>14604.148999999999</v>
      </c>
      <c r="AN115" s="64">
        <v>1108.2569999999998</v>
      </c>
      <c r="AO115" s="64">
        <v>141.70561499999999</v>
      </c>
      <c r="AP115" s="64">
        <v>18568.049824500002</v>
      </c>
      <c r="AQ115" s="64">
        <v>14025.238188035688</v>
      </c>
      <c r="AR115" s="64">
        <v>959.47857850000003</v>
      </c>
      <c r="AS115" s="64">
        <v>7661.0784545268016</v>
      </c>
      <c r="AT115" s="64">
        <v>381.39194440169831</v>
      </c>
      <c r="AU115" s="67">
        <v>149762.08212376203</v>
      </c>
      <c r="AW115" s="16">
        <v>3.4799999999999995</v>
      </c>
      <c r="AX115" s="13">
        <v>7.4399999999999995</v>
      </c>
      <c r="AY115" s="16">
        <v>3.3600000000000003</v>
      </c>
      <c r="AZ115" s="13">
        <v>9.36</v>
      </c>
      <c r="BA115" s="16">
        <v>3.5999999999999996</v>
      </c>
      <c r="BB115" s="13">
        <v>12.120000000000001</v>
      </c>
      <c r="BC115" s="16">
        <v>4.8000000000000007</v>
      </c>
      <c r="BD115" s="9">
        <v>20.04</v>
      </c>
    </row>
    <row r="116" spans="1:56" x14ac:dyDescent="0.25">
      <c r="A116" s="20">
        <v>41913</v>
      </c>
      <c r="B116" s="64">
        <v>68033.964476630994</v>
      </c>
      <c r="C116" s="64">
        <v>14542.214164871</v>
      </c>
      <c r="D116" s="64">
        <v>30651.802285876001</v>
      </c>
      <c r="E116" s="67">
        <v>8692.3673476500007</v>
      </c>
      <c r="F116" s="64">
        <v>121920.34827502799</v>
      </c>
      <c r="G116" s="16">
        <v>24.140386595713494</v>
      </c>
      <c r="H116" s="16">
        <v>12.13</v>
      </c>
      <c r="I116" s="13">
        <v>28.82</v>
      </c>
      <c r="J116" s="13">
        <v>25.32</v>
      </c>
      <c r="K116" s="9">
        <v>24.44</v>
      </c>
      <c r="L116" s="16">
        <v>7.3109124194682353</v>
      </c>
      <c r="M116" s="16">
        <v>7.05</v>
      </c>
      <c r="N116" s="13">
        <v>7.51</v>
      </c>
      <c r="O116" s="13">
        <v>5.66</v>
      </c>
      <c r="P116" s="13">
        <v>7.13</v>
      </c>
      <c r="Q116" s="9">
        <v>8.1199999999999992</v>
      </c>
      <c r="R116" s="16">
        <v>1.4164985210673096</v>
      </c>
      <c r="S116" s="16">
        <v>0.85</v>
      </c>
      <c r="T116" s="13">
        <v>1.1499999999999999</v>
      </c>
      <c r="U116" s="13">
        <v>1.65</v>
      </c>
      <c r="V116" s="13">
        <v>1.66</v>
      </c>
      <c r="W116" s="9">
        <v>2.75</v>
      </c>
      <c r="X116" s="11">
        <v>3.57</v>
      </c>
      <c r="Y116" s="64">
        <v>8046.06</v>
      </c>
      <c r="Z116" s="64">
        <v>4801.4290000000001</v>
      </c>
      <c r="AA116" s="64">
        <v>11947.594999999999</v>
      </c>
      <c r="AB116" s="64">
        <v>6071.5950000000003</v>
      </c>
      <c r="AC116" s="67">
        <v>22820.618999999999</v>
      </c>
      <c r="AD116" s="64">
        <v>58071.220999999998</v>
      </c>
      <c r="AE116" s="64">
        <v>3599.4720000000002</v>
      </c>
      <c r="AF116" s="64">
        <v>11948.004880783181</v>
      </c>
      <c r="AG116" s="64">
        <v>592.42963044159512</v>
      </c>
      <c r="AH116" s="64">
        <v>11080.325806490961</v>
      </c>
      <c r="AI116" s="64">
        <v>47.581217146020855</v>
      </c>
      <c r="AJ116" s="67">
        <v>85903.839487587771</v>
      </c>
      <c r="AK116" s="64">
        <v>12176.286</v>
      </c>
      <c r="AL116" s="64">
        <v>10892.788</v>
      </c>
      <c r="AM116" s="64">
        <v>14768.473</v>
      </c>
      <c r="AN116" s="64">
        <v>962.39600000000007</v>
      </c>
      <c r="AO116" s="64">
        <v>139.3263925</v>
      </c>
      <c r="AP116" s="64">
        <v>18576.105361499998</v>
      </c>
      <c r="AQ116" s="64">
        <v>13029.713348451887</v>
      </c>
      <c r="AR116" s="64">
        <v>954.71518200000003</v>
      </c>
      <c r="AS116" s="64">
        <v>7294.5744955711407</v>
      </c>
      <c r="AT116" s="64">
        <v>380.26108528444576</v>
      </c>
      <c r="AU116" s="67">
        <v>149728.80719118408</v>
      </c>
      <c r="AW116" s="16">
        <v>3.5999999999999996</v>
      </c>
      <c r="AX116" s="13">
        <v>7.4399999999999995</v>
      </c>
      <c r="AY116" s="16">
        <v>3.4799999999999995</v>
      </c>
      <c r="AZ116" s="13">
        <v>9.120000000000001</v>
      </c>
      <c r="BA116" s="16">
        <v>3.84</v>
      </c>
      <c r="BB116" s="13">
        <v>15.24</v>
      </c>
      <c r="BC116" s="16">
        <v>5.16</v>
      </c>
      <c r="BD116" s="9">
        <v>17.399999999999999</v>
      </c>
    </row>
    <row r="117" spans="1:56" x14ac:dyDescent="0.25">
      <c r="A117" s="20">
        <v>41944</v>
      </c>
      <c r="B117" s="64">
        <v>69824.921463933002</v>
      </c>
      <c r="C117" s="64">
        <v>14691.02463059</v>
      </c>
      <c r="D117" s="64">
        <v>31194.060844418</v>
      </c>
      <c r="E117" s="67">
        <v>9048.8023577109998</v>
      </c>
      <c r="F117" s="64">
        <v>124758.80929665199</v>
      </c>
      <c r="G117" s="16">
        <v>23.933469138164995</v>
      </c>
      <c r="H117" s="16">
        <v>11.97</v>
      </c>
      <c r="I117" s="13">
        <v>28.12</v>
      </c>
      <c r="J117" s="13">
        <v>25.22</v>
      </c>
      <c r="K117" s="9">
        <v>24.26</v>
      </c>
      <c r="L117" s="16">
        <v>6.8987822627539384</v>
      </c>
      <c r="M117" s="16">
        <v>6.63</v>
      </c>
      <c r="N117" s="13">
        <v>7.06</v>
      </c>
      <c r="O117" s="13">
        <v>5.9</v>
      </c>
      <c r="P117" s="13">
        <v>7.15</v>
      </c>
      <c r="Q117" s="9">
        <v>6.87</v>
      </c>
      <c r="R117" s="16">
        <v>1.5128841476348087</v>
      </c>
      <c r="S117" s="16">
        <v>1.58</v>
      </c>
      <c r="T117" s="13">
        <v>1.24</v>
      </c>
      <c r="U117" s="13">
        <v>1.67</v>
      </c>
      <c r="V117" s="13">
        <v>1.54</v>
      </c>
      <c r="W117" s="9">
        <v>3.33</v>
      </c>
      <c r="X117" s="11">
        <v>3.65</v>
      </c>
      <c r="Y117" s="64">
        <v>8346.9789999999994</v>
      </c>
      <c r="Z117" s="64">
        <v>4879.1970000000001</v>
      </c>
      <c r="AA117" s="64">
        <v>12853.964</v>
      </c>
      <c r="AB117" s="64">
        <v>6228.6367499999969</v>
      </c>
      <c r="AC117" s="67">
        <v>23961.797749999998</v>
      </c>
      <c r="AD117" s="64">
        <v>59069.760999999999</v>
      </c>
      <c r="AE117" s="64">
        <v>3627.8760000000002</v>
      </c>
      <c r="AF117" s="64">
        <v>12672.883791087126</v>
      </c>
      <c r="AG117" s="64">
        <v>596.61915881940513</v>
      </c>
      <c r="AH117" s="64">
        <v>11731.436250669372</v>
      </c>
      <c r="AI117" s="64">
        <v>47.955723949336949</v>
      </c>
      <c r="AJ117" s="67">
        <v>88149.545725287811</v>
      </c>
      <c r="AK117" s="64">
        <v>12254.1620595</v>
      </c>
      <c r="AL117" s="64">
        <v>10275.042789728303</v>
      </c>
      <c r="AM117" s="64">
        <v>14985.445815646997</v>
      </c>
      <c r="AN117" s="64">
        <v>879.59000000000015</v>
      </c>
      <c r="AO117" s="64">
        <v>143.96886850000001</v>
      </c>
      <c r="AP117" s="64">
        <v>18583.103633999999</v>
      </c>
      <c r="AQ117" s="64">
        <v>12798.341390312613</v>
      </c>
      <c r="AR117" s="64">
        <v>968.29707980201761</v>
      </c>
      <c r="AS117" s="64">
        <v>7057.4914770034011</v>
      </c>
      <c r="AT117" s="64">
        <v>381.02492016715291</v>
      </c>
      <c r="AU117" s="67">
        <v>151598.98096560719</v>
      </c>
      <c r="AW117" s="16">
        <v>3.4799999999999995</v>
      </c>
      <c r="AX117" s="13">
        <v>6.9599999999999991</v>
      </c>
      <c r="AY117" s="16">
        <v>3.5999999999999996</v>
      </c>
      <c r="AZ117" s="13">
        <v>9.48</v>
      </c>
      <c r="BA117" s="16">
        <v>3.84</v>
      </c>
      <c r="BB117" s="13">
        <v>10.68</v>
      </c>
      <c r="BC117" s="16">
        <v>4.68</v>
      </c>
      <c r="BD117" s="9">
        <v>17.88</v>
      </c>
    </row>
    <row r="118" spans="1:56" x14ac:dyDescent="0.25">
      <c r="A118" s="20">
        <v>41974</v>
      </c>
      <c r="B118" s="64">
        <v>70255.531534616995</v>
      </c>
      <c r="C118" s="64">
        <v>14760.744088306001</v>
      </c>
      <c r="D118" s="64">
        <v>31579.011781309</v>
      </c>
      <c r="E118" s="67">
        <v>8819.9903718999994</v>
      </c>
      <c r="F118" s="64">
        <v>125415.277776132</v>
      </c>
      <c r="G118" s="16">
        <v>23.702525572450863</v>
      </c>
      <c r="H118" s="16">
        <v>12.6</v>
      </c>
      <c r="I118" s="13">
        <v>26.53</v>
      </c>
      <c r="J118" s="13">
        <v>24.72</v>
      </c>
      <c r="K118" s="9">
        <v>24.65</v>
      </c>
      <c r="L118" s="16">
        <v>6.8751071984544314</v>
      </c>
      <c r="M118" s="16">
        <v>7.59</v>
      </c>
      <c r="N118" s="13">
        <v>6.97</v>
      </c>
      <c r="O118" s="13">
        <v>5.56</v>
      </c>
      <c r="P118" s="13">
        <v>6.51</v>
      </c>
      <c r="Q118" s="9">
        <v>7.37</v>
      </c>
      <c r="R118" s="16">
        <v>1.3937931498209903</v>
      </c>
      <c r="S118" s="16">
        <v>1.17</v>
      </c>
      <c r="T118" s="13">
        <v>1</v>
      </c>
      <c r="U118" s="13">
        <v>1.76</v>
      </c>
      <c r="V118" s="13">
        <v>1.66</v>
      </c>
      <c r="W118" s="9">
        <v>2.41</v>
      </c>
      <c r="X118" s="11">
        <v>3.73</v>
      </c>
      <c r="Y118" s="64">
        <v>8715.1949999999997</v>
      </c>
      <c r="Z118" s="64">
        <v>5160.6040000000003</v>
      </c>
      <c r="AA118" s="64">
        <v>13659.306</v>
      </c>
      <c r="AB118" s="64">
        <v>6670.9083000000019</v>
      </c>
      <c r="AC118" s="67">
        <v>25490.818300000003</v>
      </c>
      <c r="AD118" s="64">
        <v>59986.526000000005</v>
      </c>
      <c r="AE118" s="64">
        <v>3636.7249999999995</v>
      </c>
      <c r="AF118" s="64">
        <v>12662.707433810312</v>
      </c>
      <c r="AG118" s="64">
        <v>599.56342408854005</v>
      </c>
      <c r="AH118" s="64">
        <v>11862.82929481873</v>
      </c>
      <c r="AI118" s="64">
        <v>47.872794203369494</v>
      </c>
      <c r="AJ118" s="67">
        <v>90465.638068876768</v>
      </c>
      <c r="AK118" s="64">
        <v>12683.856487372501</v>
      </c>
      <c r="AL118" s="64">
        <v>9484.9765905942004</v>
      </c>
      <c r="AM118" s="64">
        <v>15401.515945717994</v>
      </c>
      <c r="AN118" s="64">
        <v>1136.3009999999999</v>
      </c>
      <c r="AO118" s="64">
        <v>196.92497232999997</v>
      </c>
      <c r="AP118" s="64">
        <v>18594.186380536998</v>
      </c>
      <c r="AQ118" s="64">
        <v>12995.366605701331</v>
      </c>
      <c r="AR118" s="64">
        <v>989.55239899999992</v>
      </c>
      <c r="AS118" s="64">
        <v>6954.3878565168052</v>
      </c>
      <c r="AT118" s="64">
        <v>389.72986529098563</v>
      </c>
      <c r="AU118" s="67">
        <v>154604.20072832203</v>
      </c>
      <c r="AW118" s="16">
        <v>3.4799999999999995</v>
      </c>
      <c r="AX118" s="13">
        <v>6.9599999999999991</v>
      </c>
      <c r="AY118" s="16">
        <v>3.5999999999999996</v>
      </c>
      <c r="AZ118" s="13">
        <v>8.52</v>
      </c>
      <c r="BA118" s="16">
        <v>3.84</v>
      </c>
      <c r="BB118" s="13">
        <v>12.72</v>
      </c>
      <c r="BC118" s="16">
        <v>3.12</v>
      </c>
      <c r="BD118" s="9">
        <v>17.88</v>
      </c>
    </row>
    <row r="119" spans="1:56" x14ac:dyDescent="0.25">
      <c r="A119" s="21">
        <v>42005</v>
      </c>
      <c r="B119" s="64">
        <v>70467.613015872994</v>
      </c>
      <c r="C119" s="64">
        <v>14828.789951237</v>
      </c>
      <c r="D119" s="64">
        <v>31737.148958720001</v>
      </c>
      <c r="E119" s="67">
        <v>9523.6364489459993</v>
      </c>
      <c r="F119" s="64">
        <v>126557.188374776</v>
      </c>
      <c r="G119" s="16">
        <v>24.096004417675232</v>
      </c>
      <c r="H119" s="16">
        <v>13.73</v>
      </c>
      <c r="I119" s="13">
        <v>27.54</v>
      </c>
      <c r="J119" s="13">
        <v>24.88</v>
      </c>
      <c r="K119" s="9">
        <v>24.51</v>
      </c>
      <c r="L119" s="16">
        <v>7.0701299105733071</v>
      </c>
      <c r="M119" s="16">
        <v>7.64</v>
      </c>
      <c r="N119" s="13">
        <v>6.65</v>
      </c>
      <c r="O119" s="13">
        <v>5.76</v>
      </c>
      <c r="P119" s="13">
        <v>6.75</v>
      </c>
      <c r="Q119" s="9">
        <v>8.51</v>
      </c>
      <c r="R119" s="16">
        <v>1.597160986435902</v>
      </c>
      <c r="S119" s="16">
        <v>1.1299999999999999</v>
      </c>
      <c r="T119" s="13">
        <v>1.38</v>
      </c>
      <c r="U119" s="13">
        <v>1.77</v>
      </c>
      <c r="V119" s="13">
        <v>1.84</v>
      </c>
      <c r="W119" s="9">
        <v>3.5</v>
      </c>
      <c r="X119" s="11">
        <v>3.75</v>
      </c>
      <c r="Y119" s="64">
        <v>8826.1173337519049</v>
      </c>
      <c r="Z119" s="64">
        <v>5142.750500997</v>
      </c>
      <c r="AA119" s="64">
        <v>13639.938</v>
      </c>
      <c r="AB119" s="64">
        <v>6632.0919000000004</v>
      </c>
      <c r="AC119" s="67">
        <v>25414.780400996999</v>
      </c>
      <c r="AD119" s="64">
        <v>60427.361761904758</v>
      </c>
      <c r="AE119" s="64">
        <v>3650.9730000000004</v>
      </c>
      <c r="AF119" s="64">
        <v>13476.617841077554</v>
      </c>
      <c r="AG119" s="64">
        <v>614.00856720293507</v>
      </c>
      <c r="AH119" s="64">
        <v>12577.726616569435</v>
      </c>
      <c r="AI119" s="64">
        <v>46.773605212071402</v>
      </c>
      <c r="AJ119" s="67">
        <v>90959.241349400749</v>
      </c>
      <c r="AK119" s="64">
        <v>13130.561948499999</v>
      </c>
      <c r="AL119" s="64">
        <v>9589.8665609855707</v>
      </c>
      <c r="AM119" s="64">
        <v>15374.204571008571</v>
      </c>
      <c r="AN119" s="64">
        <v>1083.8880000000001</v>
      </c>
      <c r="AO119" s="64">
        <v>227.24428533</v>
      </c>
      <c r="AP119" s="64">
        <v>18486.3092566675</v>
      </c>
      <c r="AQ119" s="64">
        <v>13028.379420965482</v>
      </c>
      <c r="AR119" s="64">
        <v>1004.8061495000001</v>
      </c>
      <c r="AS119" s="64">
        <v>6893.0843811426585</v>
      </c>
      <c r="AT119" s="64">
        <v>403.41056618296091</v>
      </c>
      <c r="AU119" s="67">
        <v>155588.00659503223</v>
      </c>
      <c r="AW119" s="16">
        <v>3.3600000000000003</v>
      </c>
      <c r="AX119" s="13">
        <v>6.24</v>
      </c>
      <c r="AY119" s="16">
        <v>3.24</v>
      </c>
      <c r="AZ119" s="13">
        <v>9.120000000000001</v>
      </c>
      <c r="BA119" s="16">
        <v>3.4799999999999995</v>
      </c>
      <c r="BB119" s="13">
        <v>14.399999999999999</v>
      </c>
      <c r="BC119" s="16">
        <v>5.4</v>
      </c>
      <c r="BD119" s="9">
        <v>20.52</v>
      </c>
    </row>
    <row r="120" spans="1:56" x14ac:dyDescent="0.25">
      <c r="A120" s="20">
        <v>42036</v>
      </c>
      <c r="B120" s="64">
        <v>70127.490674633998</v>
      </c>
      <c r="C120" s="64">
        <v>14883.444062656999</v>
      </c>
      <c r="D120" s="64">
        <v>31939.024774992999</v>
      </c>
      <c r="E120" s="67">
        <v>9126.0257688479996</v>
      </c>
      <c r="F120" s="64">
        <v>126075.985281132</v>
      </c>
      <c r="G120" s="16">
        <v>25.234454506174483</v>
      </c>
      <c r="H120" s="16">
        <v>12.14</v>
      </c>
      <c r="I120" s="13">
        <v>28.95</v>
      </c>
      <c r="J120" s="13">
        <v>26.25</v>
      </c>
      <c r="K120" s="9">
        <v>25.16</v>
      </c>
      <c r="L120" s="16">
        <v>7.1278456061208804</v>
      </c>
      <c r="M120" s="16">
        <v>8.41</v>
      </c>
      <c r="N120" s="13">
        <v>5.5</v>
      </c>
      <c r="O120" s="13">
        <v>5.56</v>
      </c>
      <c r="P120" s="13">
        <v>7</v>
      </c>
      <c r="Q120" s="9">
        <v>7.14</v>
      </c>
      <c r="R120" s="16">
        <v>1.684601636833142</v>
      </c>
      <c r="S120" s="16">
        <v>1.06</v>
      </c>
      <c r="T120" s="13">
        <v>1.52</v>
      </c>
      <c r="U120" s="13">
        <v>1.91</v>
      </c>
      <c r="V120" s="13">
        <v>1.81</v>
      </c>
      <c r="W120" s="9">
        <v>2.83</v>
      </c>
      <c r="X120" s="11">
        <v>3.73</v>
      </c>
      <c r="Y120" s="64">
        <v>9072.6020000000008</v>
      </c>
      <c r="Z120" s="64">
        <v>5188.2209999999995</v>
      </c>
      <c r="AA120" s="64">
        <v>13405.735000000001</v>
      </c>
      <c r="AB120" s="64">
        <v>6792.7470000000003</v>
      </c>
      <c r="AC120" s="67">
        <v>25386.702999999998</v>
      </c>
      <c r="AD120" s="64">
        <v>60074.987999999998</v>
      </c>
      <c r="AE120" s="64">
        <v>3669.627</v>
      </c>
      <c r="AF120" s="64">
        <v>13464.067694018058</v>
      </c>
      <c r="AG120" s="64">
        <v>632.73463008226497</v>
      </c>
      <c r="AH120" s="64">
        <v>12542.350880688111</v>
      </c>
      <c r="AI120" s="64">
        <v>47.376621599392045</v>
      </c>
      <c r="AJ120" s="67">
        <v>90638.392821812799</v>
      </c>
      <c r="AK120" s="64">
        <v>13257.885961898623</v>
      </c>
      <c r="AL120" s="64">
        <v>10184.925999999999</v>
      </c>
      <c r="AM120" s="64">
        <v>15739.519</v>
      </c>
      <c r="AN120" s="64">
        <v>847.44500000000005</v>
      </c>
      <c r="AO120" s="64">
        <v>205.20878350000001</v>
      </c>
      <c r="AP120" s="64">
        <v>18399.1589096305</v>
      </c>
      <c r="AQ120" s="64">
        <v>13647.401666835965</v>
      </c>
      <c r="AR120" s="64">
        <v>1031.045629</v>
      </c>
      <c r="AS120" s="64">
        <v>7096.8060267225446</v>
      </c>
      <c r="AT120" s="64">
        <v>408.11149485549981</v>
      </c>
      <c r="AU120" s="67">
        <v>156446.06625109984</v>
      </c>
      <c r="AW120" s="16">
        <v>3.24</v>
      </c>
      <c r="AX120" s="13">
        <v>5.16</v>
      </c>
      <c r="AY120" s="16">
        <v>3.24</v>
      </c>
      <c r="AZ120" s="13">
        <v>10.199999999999999</v>
      </c>
      <c r="BA120" s="16">
        <v>3.5999999999999996</v>
      </c>
      <c r="BB120" s="13">
        <v>12.48</v>
      </c>
      <c r="BC120" s="16">
        <v>5.16</v>
      </c>
      <c r="BD120" s="9">
        <v>20.04</v>
      </c>
    </row>
    <row r="121" spans="1:56" x14ac:dyDescent="0.25">
      <c r="A121" s="20">
        <v>42064</v>
      </c>
      <c r="B121" s="64">
        <v>70094.153396256006</v>
      </c>
      <c r="C121" s="64">
        <v>14984.897491348</v>
      </c>
      <c r="D121" s="64">
        <v>32327.534700623</v>
      </c>
      <c r="E121" s="67">
        <v>9152.5812855059994</v>
      </c>
      <c r="F121" s="64">
        <v>126559.166873733</v>
      </c>
      <c r="G121" s="16">
        <v>23.299889255728694</v>
      </c>
      <c r="H121" s="16">
        <v>9.77</v>
      </c>
      <c r="I121" s="13">
        <v>27.08</v>
      </c>
      <c r="J121" s="13">
        <v>25</v>
      </c>
      <c r="K121" s="9">
        <v>23.26</v>
      </c>
      <c r="L121" s="16">
        <v>7.1450969129499748</v>
      </c>
      <c r="M121" s="16">
        <v>8.17</v>
      </c>
      <c r="N121" s="13">
        <v>5.49</v>
      </c>
      <c r="O121" s="13">
        <v>5.77</v>
      </c>
      <c r="P121" s="13">
        <v>6.93</v>
      </c>
      <c r="Q121" s="9">
        <v>7.58</v>
      </c>
      <c r="R121" s="16">
        <v>1.4588164771542831</v>
      </c>
      <c r="S121" s="16">
        <v>0.85</v>
      </c>
      <c r="T121" s="13">
        <v>1.28</v>
      </c>
      <c r="U121" s="13">
        <v>1.76</v>
      </c>
      <c r="V121" s="13">
        <v>2.06</v>
      </c>
      <c r="W121" s="9">
        <v>1.99</v>
      </c>
      <c r="X121" s="11">
        <v>3.67</v>
      </c>
      <c r="Y121" s="64">
        <v>8878.8998082446378</v>
      </c>
      <c r="Z121" s="64">
        <v>5184.7345881761812</v>
      </c>
      <c r="AA121" s="64">
        <v>13525.938318181818</v>
      </c>
      <c r="AB121" s="64">
        <v>6663.7717136363599</v>
      </c>
      <c r="AC121" s="67">
        <v>25374.44461999436</v>
      </c>
      <c r="AD121" s="64">
        <v>59920.910090909099</v>
      </c>
      <c r="AE121" s="64">
        <v>3705.5347727272729</v>
      </c>
      <c r="AF121" s="64">
        <v>11904.06062130469</v>
      </c>
      <c r="AG121" s="64">
        <v>641.62364998090504</v>
      </c>
      <c r="AH121" s="64">
        <v>11373.882327675228</v>
      </c>
      <c r="AI121" s="64">
        <v>59.77759069751356</v>
      </c>
      <c r="AJ121" s="67">
        <v>90112.913836543579</v>
      </c>
      <c r="AK121" s="64">
        <v>13171.626214328582</v>
      </c>
      <c r="AL121" s="64">
        <v>10167.373871843181</v>
      </c>
      <c r="AM121" s="64">
        <v>15803.281858594542</v>
      </c>
      <c r="AN121" s="64">
        <v>839.72868181818183</v>
      </c>
      <c r="AO121" s="64">
        <v>194.71632579054875</v>
      </c>
      <c r="AP121" s="64">
        <v>18401.84798315365</v>
      </c>
      <c r="AQ121" s="64">
        <v>14539.252116773307</v>
      </c>
      <c r="AR121" s="64">
        <v>1052.0232475950436</v>
      </c>
      <c r="AS121" s="64">
        <v>7311.2219430954538</v>
      </c>
      <c r="AT121" s="64">
        <v>415.21323318528277</v>
      </c>
      <c r="AU121" s="67">
        <v>156556.32896015985</v>
      </c>
      <c r="AW121" s="16">
        <v>3.3600000000000003</v>
      </c>
      <c r="AX121" s="13">
        <v>5.28</v>
      </c>
      <c r="AY121" s="16">
        <v>3.4799999999999995</v>
      </c>
      <c r="AZ121" s="13">
        <v>9.84</v>
      </c>
      <c r="BA121" s="16">
        <v>3.7199999999999998</v>
      </c>
      <c r="BB121" s="13">
        <v>13.080000000000002</v>
      </c>
      <c r="BC121" s="16">
        <v>5.16</v>
      </c>
      <c r="BD121" s="9">
        <v>19.32</v>
      </c>
    </row>
    <row r="122" spans="1:56" x14ac:dyDescent="0.25">
      <c r="A122" s="20">
        <v>42095</v>
      </c>
      <c r="B122" s="64">
        <v>70432.1767547442</v>
      </c>
      <c r="C122" s="64">
        <v>15065.51381745867</v>
      </c>
      <c r="D122" s="64">
        <v>32818.022914483372</v>
      </c>
      <c r="E122" s="67">
        <v>9055.8696935903226</v>
      </c>
      <c r="F122" s="64">
        <v>127371.58318027658</v>
      </c>
      <c r="G122" s="16">
        <v>23.619520297404737</v>
      </c>
      <c r="H122" s="16">
        <v>10.32</v>
      </c>
      <c r="I122" s="13">
        <v>27.72</v>
      </c>
      <c r="J122" s="13">
        <v>25.19</v>
      </c>
      <c r="K122" s="9">
        <v>23.6</v>
      </c>
      <c r="L122" s="16">
        <v>7.0364298241080938</v>
      </c>
      <c r="M122" s="16">
        <v>7.76</v>
      </c>
      <c r="N122" s="13">
        <v>5.53</v>
      </c>
      <c r="O122" s="13">
        <v>5.88</v>
      </c>
      <c r="P122" s="13">
        <v>7.52</v>
      </c>
      <c r="Q122" s="9">
        <v>6.86</v>
      </c>
      <c r="R122" s="16">
        <v>1.62</v>
      </c>
      <c r="S122" s="16">
        <v>2.04</v>
      </c>
      <c r="T122" s="13">
        <v>1.2</v>
      </c>
      <c r="U122" s="13">
        <v>1.74</v>
      </c>
      <c r="V122" s="13">
        <v>1.92</v>
      </c>
      <c r="W122" s="9">
        <v>1.58</v>
      </c>
      <c r="X122" s="11">
        <v>3.6</v>
      </c>
      <c r="Y122" s="64">
        <v>8864.913115695761</v>
      </c>
      <c r="Z122" s="64">
        <v>5202.1173901942384</v>
      </c>
      <c r="AA122" s="64">
        <v>13562.398285714284</v>
      </c>
      <c r="AB122" s="64">
        <v>6696.0396499999997</v>
      </c>
      <c r="AC122" s="67">
        <v>25460.555325908521</v>
      </c>
      <c r="AD122" s="64">
        <v>60279.501238095232</v>
      </c>
      <c r="AE122" s="64">
        <v>3748.3579999999997</v>
      </c>
      <c r="AF122" s="64">
        <v>11840.873301188087</v>
      </c>
      <c r="AG122" s="64">
        <v>646.48311482825977</v>
      </c>
      <c r="AH122" s="64">
        <v>11245.657852620705</v>
      </c>
      <c r="AI122" s="64">
        <v>59.213684910183879</v>
      </c>
      <c r="AJ122" s="67">
        <v>90670.899442489201</v>
      </c>
      <c r="AK122" s="64">
        <v>12539.74674651864</v>
      </c>
      <c r="AL122" s="64">
        <v>10033.598358946716</v>
      </c>
      <c r="AM122" s="64">
        <v>15891.180919594284</v>
      </c>
      <c r="AN122" s="64">
        <v>664.32499999999993</v>
      </c>
      <c r="AO122" s="64">
        <v>200.87325157715685</v>
      </c>
      <c r="AP122" s="64">
        <v>18294.837047867</v>
      </c>
      <c r="AQ122" s="64">
        <v>15122.144142070199</v>
      </c>
      <c r="AR122" s="64">
        <v>1071.8981292075518</v>
      </c>
      <c r="AS122" s="64">
        <v>7544.8967599158696</v>
      </c>
      <c r="AT122" s="64">
        <v>423.72172857966802</v>
      </c>
      <c r="AU122" s="67">
        <v>156520.88454977522</v>
      </c>
      <c r="AW122" s="16">
        <v>3.3600000000000003</v>
      </c>
      <c r="AX122" s="13">
        <v>5.28</v>
      </c>
      <c r="AY122" s="16">
        <v>3.5999999999999996</v>
      </c>
      <c r="AZ122" s="13">
        <v>10.08</v>
      </c>
      <c r="BA122" s="16">
        <v>3.84</v>
      </c>
      <c r="BB122" s="13">
        <v>11.16</v>
      </c>
      <c r="BC122" s="16">
        <v>4.68</v>
      </c>
      <c r="BD122" s="9">
        <v>18.600000000000001</v>
      </c>
    </row>
    <row r="123" spans="1:56" x14ac:dyDescent="0.25">
      <c r="AW123" s="69"/>
      <c r="AX123" s="69"/>
      <c r="AY123" s="69"/>
      <c r="AZ123" s="69"/>
      <c r="BA123" s="69"/>
      <c r="BB123" s="69"/>
      <c r="BC123" s="69"/>
      <c r="BD123" s="69"/>
    </row>
    <row r="124" spans="1:56" x14ac:dyDescent="0.25">
      <c r="AW124" s="69"/>
      <c r="AX124" s="69"/>
      <c r="AY124" s="69"/>
      <c r="AZ124" s="69"/>
      <c r="BA124" s="69"/>
      <c r="BB124" s="69"/>
      <c r="BC124" s="69"/>
      <c r="BD124" s="69"/>
    </row>
    <row r="125" spans="1:56" x14ac:dyDescent="0.25">
      <c r="AW125" s="69"/>
      <c r="AX125" s="69"/>
      <c r="AY125" s="69"/>
      <c r="AZ125" s="69"/>
      <c r="BA125" s="69"/>
      <c r="BB125" s="69"/>
      <c r="BC125" s="69"/>
      <c r="BD125" s="69"/>
    </row>
    <row r="126" spans="1:56" x14ac:dyDescent="0.25">
      <c r="AW126" s="69"/>
      <c r="AX126" s="69"/>
      <c r="AY126" s="69"/>
      <c r="AZ126" s="69"/>
      <c r="BA126" s="69"/>
      <c r="BB126" s="69"/>
      <c r="BC126" s="69"/>
      <c r="BD126" s="69"/>
    </row>
    <row r="127" spans="1:56" x14ac:dyDescent="0.25">
      <c r="AW127" s="69"/>
      <c r="AX127" s="69"/>
      <c r="AY127" s="69"/>
      <c r="AZ127" s="69"/>
      <c r="BA127" s="69"/>
      <c r="BB127" s="69"/>
      <c r="BC127" s="69"/>
      <c r="BD127" s="69"/>
    </row>
    <row r="128" spans="1:56" x14ac:dyDescent="0.25">
      <c r="AW128" s="69"/>
      <c r="AX128" s="69"/>
      <c r="AY128" s="69"/>
      <c r="AZ128" s="69"/>
      <c r="BA128" s="69"/>
      <c r="BB128" s="69"/>
      <c r="BC128" s="69"/>
      <c r="BD128" s="69"/>
    </row>
    <row r="129" spans="49:56" x14ac:dyDescent="0.25">
      <c r="AW129" s="69"/>
      <c r="AX129" s="69"/>
      <c r="AY129" s="69"/>
      <c r="AZ129" s="69"/>
      <c r="BA129" s="69"/>
      <c r="BB129" s="69"/>
      <c r="BC129" s="69"/>
      <c r="BD129" s="69"/>
    </row>
  </sheetData>
  <mergeCells count="23">
    <mergeCell ref="Y1:AU1"/>
    <mergeCell ref="Y2:AC2"/>
    <mergeCell ref="AD2:AJ2"/>
    <mergeCell ref="AK2:AU2"/>
    <mergeCell ref="B1:F1"/>
    <mergeCell ref="G1:X1"/>
    <mergeCell ref="B2:F2"/>
    <mergeCell ref="G2:K2"/>
    <mergeCell ref="L2:Q2"/>
    <mergeCell ref="R2:W2"/>
    <mergeCell ref="AW1:BD1"/>
    <mergeCell ref="AW2:AX2"/>
    <mergeCell ref="AY2:AZ2"/>
    <mergeCell ref="BA2:BB2"/>
    <mergeCell ref="BC2:BD2"/>
    <mergeCell ref="AW4:BD4"/>
    <mergeCell ref="AW5:BD5"/>
    <mergeCell ref="B4:F4"/>
    <mergeCell ref="G4:X4"/>
    <mergeCell ref="Y4:AU4"/>
    <mergeCell ref="B5:F5"/>
    <mergeCell ref="G5:X5"/>
    <mergeCell ref="Y5:AU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C119"/>
  <sheetViews>
    <sheetView showGridLines="0" zoomScaleNormal="100" workbookViewId="0">
      <pane xSplit="1" ySplit="5" topLeftCell="B100" activePane="bottomRight" state="frozen"/>
      <selection pane="topRight" activeCell="B1" sqref="B1"/>
      <selection pane="bottomLeft" activeCell="A5" sqref="A5"/>
      <selection pane="bottomRight" activeCell="B119" sqref="B119:E119"/>
    </sheetView>
  </sheetViews>
  <sheetFormatPr baseColWidth="10" defaultRowHeight="15" x14ac:dyDescent="0.25"/>
  <cols>
    <col min="1" max="1" width="11.42578125" style="1"/>
    <col min="2" max="6" width="14.28515625" style="23" customWidth="1"/>
    <col min="7" max="23" width="13" style="23" customWidth="1"/>
    <col min="24" max="24" width="18.7109375" style="23" customWidth="1"/>
    <col min="25" max="27" width="20.85546875" style="41" customWidth="1"/>
    <col min="28" max="28" width="28.140625" style="41" customWidth="1"/>
    <col min="29" max="37" width="20.85546875" style="23" customWidth="1"/>
    <col min="38" max="38" width="28.140625" style="41" customWidth="1"/>
    <col min="39" max="39" width="11.5703125" style="23" customWidth="1"/>
    <col min="40" max="51" width="15.7109375" style="23" customWidth="1"/>
    <col min="52" max="52" width="28.140625" style="41" customWidth="1"/>
    <col min="53" max="53" width="11.5703125" style="2" customWidth="1"/>
    <col min="54" max="16384" width="11.42578125" style="2"/>
  </cols>
  <sheetData>
    <row r="1" spans="1:55" ht="31.5" customHeight="1" x14ac:dyDescent="0.35">
      <c r="B1" s="78" t="s">
        <v>91</v>
      </c>
      <c r="C1" s="78"/>
      <c r="D1" s="78"/>
      <c r="E1" s="78"/>
      <c r="F1" s="86"/>
      <c r="G1" s="78" t="s">
        <v>92</v>
      </c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86"/>
      <c r="Y1" s="92" t="s">
        <v>157</v>
      </c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4"/>
    </row>
    <row r="2" spans="1:55" s="4" customFormat="1" ht="15.75" x14ac:dyDescent="0.25">
      <c r="A2" s="3"/>
      <c r="B2" s="82" t="s">
        <v>66</v>
      </c>
      <c r="C2" s="82"/>
      <c r="D2" s="82"/>
      <c r="E2" s="82"/>
      <c r="F2" s="82"/>
      <c r="G2" s="95" t="s">
        <v>160</v>
      </c>
      <c r="H2" s="96"/>
      <c r="I2" s="96"/>
      <c r="J2" s="96"/>
      <c r="K2" s="97"/>
      <c r="L2" s="95" t="s">
        <v>161</v>
      </c>
      <c r="M2" s="96"/>
      <c r="N2" s="96"/>
      <c r="O2" s="96"/>
      <c r="P2" s="96"/>
      <c r="Q2" s="97"/>
      <c r="R2" s="96" t="s">
        <v>167</v>
      </c>
      <c r="S2" s="96"/>
      <c r="T2" s="96"/>
      <c r="U2" s="96"/>
      <c r="V2" s="96"/>
      <c r="W2" s="97"/>
      <c r="X2" s="53" t="s">
        <v>168</v>
      </c>
      <c r="Y2" s="95" t="s">
        <v>59</v>
      </c>
      <c r="Z2" s="96"/>
      <c r="AA2" s="96"/>
      <c r="AB2" s="97"/>
      <c r="AC2" s="95" t="s">
        <v>60</v>
      </c>
      <c r="AD2" s="96"/>
      <c r="AE2" s="96"/>
      <c r="AF2" s="96"/>
      <c r="AG2" s="96"/>
      <c r="AH2" s="96"/>
      <c r="AI2" s="96"/>
      <c r="AJ2" s="96"/>
      <c r="AK2" s="96"/>
      <c r="AL2" s="97"/>
      <c r="AM2" s="95" t="s">
        <v>63</v>
      </c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7"/>
    </row>
    <row r="3" spans="1:55" s="4" customFormat="1" ht="38.25" x14ac:dyDescent="0.25">
      <c r="A3" s="3"/>
      <c r="B3" s="51" t="s">
        <v>117</v>
      </c>
      <c r="C3" s="61" t="s">
        <v>106</v>
      </c>
      <c r="D3" s="61" t="s">
        <v>107</v>
      </c>
      <c r="E3" s="61" t="s">
        <v>169</v>
      </c>
      <c r="F3" s="52" t="s">
        <v>65</v>
      </c>
      <c r="G3" s="50" t="s">
        <v>54</v>
      </c>
      <c r="H3" s="46" t="s">
        <v>108</v>
      </c>
      <c r="I3" s="46" t="s">
        <v>68</v>
      </c>
      <c r="J3" s="46" t="s">
        <v>109</v>
      </c>
      <c r="K3" s="48" t="s">
        <v>55</v>
      </c>
      <c r="L3" s="50" t="s">
        <v>56</v>
      </c>
      <c r="M3" s="46" t="s">
        <v>110</v>
      </c>
      <c r="N3" s="46" t="s">
        <v>111</v>
      </c>
      <c r="O3" s="46" t="s">
        <v>108</v>
      </c>
      <c r="P3" s="46" t="s">
        <v>57</v>
      </c>
      <c r="Q3" s="48" t="s">
        <v>55</v>
      </c>
      <c r="R3" s="46" t="s">
        <v>56</v>
      </c>
      <c r="S3" s="46" t="s">
        <v>110</v>
      </c>
      <c r="T3" s="46" t="s">
        <v>111</v>
      </c>
      <c r="U3" s="46" t="s">
        <v>108</v>
      </c>
      <c r="V3" s="46" t="s">
        <v>57</v>
      </c>
      <c r="W3" s="48" t="s">
        <v>55</v>
      </c>
      <c r="X3" s="49" t="s">
        <v>69</v>
      </c>
      <c r="Y3" s="54" t="s">
        <v>118</v>
      </c>
      <c r="Z3" s="55" t="s">
        <v>126</v>
      </c>
      <c r="AA3" s="55" t="s">
        <v>147</v>
      </c>
      <c r="AB3" s="56" t="s">
        <v>59</v>
      </c>
      <c r="AC3" s="54" t="s">
        <v>59</v>
      </c>
      <c r="AD3" s="55" t="s">
        <v>119</v>
      </c>
      <c r="AE3" s="55" t="s">
        <v>120</v>
      </c>
      <c r="AF3" s="55" t="s">
        <v>149</v>
      </c>
      <c r="AG3" s="55" t="s">
        <v>121</v>
      </c>
      <c r="AH3" s="55" t="s">
        <v>148</v>
      </c>
      <c r="AI3" s="55" t="s">
        <v>150</v>
      </c>
      <c r="AJ3" s="55" t="s">
        <v>123</v>
      </c>
      <c r="AK3" s="55" t="s">
        <v>122</v>
      </c>
      <c r="AL3" s="56" t="s">
        <v>60</v>
      </c>
      <c r="AM3" s="54" t="s">
        <v>60</v>
      </c>
      <c r="AN3" s="55" t="s">
        <v>151</v>
      </c>
      <c r="AO3" s="55" t="s">
        <v>94</v>
      </c>
      <c r="AP3" s="55" t="s">
        <v>152</v>
      </c>
      <c r="AQ3" s="55" t="s">
        <v>61</v>
      </c>
      <c r="AR3" s="55" t="s">
        <v>62</v>
      </c>
      <c r="AS3" s="55" t="s">
        <v>86</v>
      </c>
      <c r="AT3" s="55" t="s">
        <v>87</v>
      </c>
      <c r="AU3" s="55" t="s">
        <v>97</v>
      </c>
      <c r="AV3" s="55" t="s">
        <v>95</v>
      </c>
      <c r="AW3" s="55" t="s">
        <v>96</v>
      </c>
      <c r="AX3" s="55" t="s">
        <v>124</v>
      </c>
      <c r="AY3" s="55" t="s">
        <v>113</v>
      </c>
      <c r="AZ3" s="56" t="s">
        <v>63</v>
      </c>
    </row>
    <row r="4" spans="1:55" s="37" customFormat="1" ht="15.75" customHeight="1" x14ac:dyDescent="0.25">
      <c r="A4" s="36"/>
      <c r="B4" s="90" t="s">
        <v>156</v>
      </c>
      <c r="C4" s="91"/>
      <c r="D4" s="91"/>
      <c r="E4" s="91"/>
      <c r="F4" s="91"/>
      <c r="G4" s="90" t="s">
        <v>146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8"/>
      <c r="Y4" s="90" t="s">
        <v>170</v>
      </c>
      <c r="Z4" s="91"/>
      <c r="AA4" s="91"/>
      <c r="AB4" s="57" t="s">
        <v>156</v>
      </c>
      <c r="AC4" s="71" t="s">
        <v>170</v>
      </c>
      <c r="AD4" s="71"/>
      <c r="AE4" s="71"/>
      <c r="AF4" s="71"/>
      <c r="AG4" s="71"/>
      <c r="AH4" s="71"/>
      <c r="AI4" s="71"/>
      <c r="AJ4" s="71"/>
      <c r="AK4" s="71"/>
      <c r="AL4" s="57" t="s">
        <v>156</v>
      </c>
      <c r="AM4" s="71" t="s">
        <v>171</v>
      </c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57" t="s">
        <v>156</v>
      </c>
    </row>
    <row r="5" spans="1:55" ht="15" customHeight="1" x14ac:dyDescent="0.25">
      <c r="A5" s="3"/>
      <c r="B5" s="73" t="s">
        <v>145</v>
      </c>
      <c r="C5" s="74"/>
      <c r="D5" s="74"/>
      <c r="E5" s="74"/>
      <c r="F5" s="74"/>
      <c r="G5" s="99" t="s">
        <v>143</v>
      </c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1"/>
      <c r="Y5" s="87" t="s">
        <v>143</v>
      </c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9"/>
    </row>
    <row r="6" spans="1:55" s="4" customFormat="1" ht="34.5" customHeight="1" x14ac:dyDescent="0.25">
      <c r="A6" s="3"/>
      <c r="B6" s="14"/>
      <c r="C6" s="25"/>
      <c r="D6" s="25"/>
      <c r="E6" s="25"/>
      <c r="F6" s="12"/>
      <c r="G6" s="25"/>
      <c r="H6" s="25"/>
      <c r="I6" s="25"/>
      <c r="J6" s="25"/>
      <c r="K6" s="65"/>
      <c r="L6" s="25"/>
      <c r="M6" s="25"/>
      <c r="N6" s="25"/>
      <c r="O6" s="25"/>
      <c r="P6" s="25"/>
      <c r="Q6" s="65"/>
      <c r="R6" s="25"/>
      <c r="S6" s="25"/>
      <c r="T6" s="25"/>
      <c r="U6" s="25"/>
      <c r="V6" s="25"/>
      <c r="W6" s="12"/>
      <c r="X6" s="66"/>
      <c r="Y6" s="25"/>
      <c r="Z6" s="25"/>
      <c r="AA6" s="25"/>
      <c r="AB6" s="12"/>
      <c r="AC6" s="25"/>
      <c r="AD6" s="25"/>
      <c r="AE6" s="25"/>
      <c r="AF6" s="25"/>
      <c r="AG6" s="25"/>
      <c r="AH6" s="25"/>
      <c r="AI6" s="25"/>
      <c r="AJ6" s="25"/>
      <c r="AK6" s="25"/>
      <c r="AL6" s="12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12"/>
    </row>
    <row r="7" spans="1:55" s="4" customFormat="1" ht="18" customHeight="1" x14ac:dyDescent="0.25">
      <c r="A7" s="21">
        <v>38718</v>
      </c>
      <c r="B7" s="13"/>
      <c r="C7" s="13"/>
      <c r="D7" s="13"/>
      <c r="E7" s="13"/>
      <c r="F7" s="9"/>
      <c r="G7" s="13">
        <f>'Base original'!H11</f>
        <v>27.02</v>
      </c>
      <c r="H7" s="13">
        <f>'Base original'!I11</f>
        <v>31.99</v>
      </c>
      <c r="I7" s="13">
        <f>'Base original'!J11</f>
        <v>24.95</v>
      </c>
      <c r="J7" s="13">
        <f>'Base original'!K11</f>
        <v>22.13</v>
      </c>
      <c r="K7" s="9">
        <f>'Base original'!G11</f>
        <v>26.840105511345499</v>
      </c>
      <c r="L7" s="13">
        <f>'Base original'!M11</f>
        <v>9.25</v>
      </c>
      <c r="M7" s="13">
        <f>'Base original'!N11</f>
        <v>7.9</v>
      </c>
      <c r="N7" s="13">
        <f>'Base original'!O11</f>
        <v>8.66</v>
      </c>
      <c r="O7" s="13">
        <f>'Base original'!P11</f>
        <v>12.71</v>
      </c>
      <c r="P7" s="13">
        <f>'Base original'!Q11</f>
        <v>14.03</v>
      </c>
      <c r="Q7" s="9">
        <f>'Base original'!L11</f>
        <v>10.2731725726366</v>
      </c>
      <c r="R7" s="13">
        <f>'Base original'!S11</f>
        <v>5.03</v>
      </c>
      <c r="S7" s="13">
        <f>'Base original'!T11</f>
        <v>5.05</v>
      </c>
      <c r="T7" s="13">
        <f>'Base original'!U11</f>
        <v>5.75</v>
      </c>
      <c r="U7" s="13">
        <f>'Base original'!V11</f>
        <v>6.03</v>
      </c>
      <c r="V7" s="13">
        <f>'Base original'!W11</f>
        <v>6.1</v>
      </c>
      <c r="W7" s="9">
        <f>'Base original'!R11</f>
        <v>5.28923438819597</v>
      </c>
      <c r="X7" s="11">
        <f>'Base original'!X11</f>
        <v>5.31</v>
      </c>
      <c r="Y7" s="13"/>
      <c r="Z7" s="13"/>
      <c r="AA7" s="13"/>
      <c r="AB7" s="9"/>
      <c r="AC7" s="13"/>
      <c r="AD7" s="13"/>
      <c r="AE7" s="13"/>
      <c r="AF7" s="13"/>
      <c r="AG7" s="13"/>
      <c r="AH7" s="13"/>
      <c r="AI7" s="13"/>
      <c r="AJ7" s="13"/>
      <c r="AK7" s="13"/>
      <c r="AL7" s="9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9"/>
    </row>
    <row r="8" spans="1:55" s="5" customFormat="1" x14ac:dyDescent="0.25">
      <c r="A8" s="20">
        <v>38749</v>
      </c>
      <c r="B8" s="13"/>
      <c r="C8" s="13"/>
      <c r="D8" s="13"/>
      <c r="E8" s="13"/>
      <c r="F8" s="9"/>
      <c r="G8" s="13">
        <f>'Base original'!H12</f>
        <v>28.43</v>
      </c>
      <c r="H8" s="13">
        <f>'Base original'!I12</f>
        <v>32.409999999999997</v>
      </c>
      <c r="I8" s="13">
        <f>'Base original'!J12</f>
        <v>26.06</v>
      </c>
      <c r="J8" s="13">
        <f>'Base original'!K12</f>
        <v>24.43</v>
      </c>
      <c r="K8" s="9">
        <f>'Base original'!G12</f>
        <v>28.080010671663999</v>
      </c>
      <c r="L8" s="13">
        <f>'Base original'!M12</f>
        <v>9.49</v>
      </c>
      <c r="M8" s="13">
        <f>'Base original'!N12</f>
        <v>7.92</v>
      </c>
      <c r="N8" s="13">
        <f>'Base original'!O12</f>
        <v>8.26</v>
      </c>
      <c r="O8" s="13">
        <f>'Base original'!P12</f>
        <v>13.8</v>
      </c>
      <c r="P8" s="13">
        <f>'Base original'!Q12</f>
        <v>12.93</v>
      </c>
      <c r="Q8" s="9">
        <f>'Base original'!L12</f>
        <v>10.6917516556947</v>
      </c>
      <c r="R8" s="13">
        <f>'Base original'!S12</f>
        <v>5.61</v>
      </c>
      <c r="S8" s="13">
        <f>'Base original'!T12</f>
        <v>5.03</v>
      </c>
      <c r="T8" s="13">
        <f>'Base original'!U12</f>
        <v>6.11</v>
      </c>
      <c r="U8" s="13">
        <f>'Base original'!V12</f>
        <v>6.08</v>
      </c>
      <c r="V8" s="13">
        <f>'Base original'!W12</f>
        <v>7.9</v>
      </c>
      <c r="W8" s="9">
        <f>'Base original'!R12</f>
        <v>5.4882926812584802</v>
      </c>
      <c r="X8" s="11">
        <f>'Base original'!X12</f>
        <v>5.33</v>
      </c>
      <c r="Y8" s="13"/>
      <c r="Z8" s="13"/>
      <c r="AA8" s="13"/>
      <c r="AB8" s="9"/>
      <c r="AC8" s="13"/>
      <c r="AD8" s="13"/>
      <c r="AE8" s="13"/>
      <c r="AF8" s="13"/>
      <c r="AG8" s="13"/>
      <c r="AH8" s="13"/>
      <c r="AI8" s="13"/>
      <c r="AJ8" s="13"/>
      <c r="AK8" s="13"/>
      <c r="AL8" s="9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9"/>
      <c r="BA8" s="6"/>
    </row>
    <row r="9" spans="1:55" s="5" customFormat="1" x14ac:dyDescent="0.25">
      <c r="A9" s="20">
        <v>38777</v>
      </c>
      <c r="B9" s="13"/>
      <c r="C9" s="13"/>
      <c r="D9" s="13"/>
      <c r="E9" s="13"/>
      <c r="F9" s="9"/>
      <c r="G9" s="13">
        <f>'Base original'!H13</f>
        <v>27.58</v>
      </c>
      <c r="H9" s="13">
        <f>'Base original'!I13</f>
        <v>31.42</v>
      </c>
      <c r="I9" s="13">
        <f>'Base original'!J13</f>
        <v>22.94</v>
      </c>
      <c r="J9" s="13">
        <f>'Base original'!K13</f>
        <v>21.26</v>
      </c>
      <c r="K9" s="9">
        <f>'Base original'!G13</f>
        <v>25.220629902156901</v>
      </c>
      <c r="L9" s="13">
        <f>'Base original'!M13</f>
        <v>9.3800000000000008</v>
      </c>
      <c r="M9" s="13">
        <f>'Base original'!N13</f>
        <v>7.46</v>
      </c>
      <c r="N9" s="13">
        <f>'Base original'!O13</f>
        <v>8.24</v>
      </c>
      <c r="O9" s="13">
        <f>'Base original'!P13</f>
        <v>13.47</v>
      </c>
      <c r="P9" s="13">
        <f>'Base original'!Q13</f>
        <v>13.68</v>
      </c>
      <c r="Q9" s="9">
        <f>'Base original'!L13</f>
        <v>10.242012151611499</v>
      </c>
      <c r="R9" s="13">
        <f>'Base original'!S13</f>
        <v>5.5</v>
      </c>
      <c r="S9" s="13">
        <f>'Base original'!T13</f>
        <v>5.64</v>
      </c>
      <c r="T9" s="13">
        <f>'Base original'!U13</f>
        <v>6.25</v>
      </c>
      <c r="U9" s="13">
        <f>'Base original'!V13</f>
        <v>6.26</v>
      </c>
      <c r="V9" s="13">
        <f>'Base original'!W13</f>
        <v>8.15</v>
      </c>
      <c r="W9" s="9">
        <f>'Base original'!R13</f>
        <v>5.8475082006758301</v>
      </c>
      <c r="X9" s="11">
        <f>'Base original'!X13</f>
        <v>5.22</v>
      </c>
      <c r="Y9" s="13"/>
      <c r="Z9" s="13"/>
      <c r="AA9" s="13"/>
      <c r="AB9" s="9"/>
      <c r="AC9" s="13"/>
      <c r="AD9" s="13"/>
      <c r="AE9" s="13"/>
      <c r="AF9" s="13"/>
      <c r="AG9" s="13"/>
      <c r="AH9" s="13"/>
      <c r="AI9" s="13"/>
      <c r="AJ9" s="13"/>
      <c r="AK9" s="13"/>
      <c r="AL9" s="9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9"/>
      <c r="BA9" s="6"/>
    </row>
    <row r="10" spans="1:55" s="5" customFormat="1" x14ac:dyDescent="0.25">
      <c r="A10" s="20">
        <v>38808</v>
      </c>
      <c r="B10" s="13"/>
      <c r="C10" s="13"/>
      <c r="D10" s="13"/>
      <c r="E10" s="13"/>
      <c r="F10" s="9"/>
      <c r="G10" s="13">
        <f>'Base original'!H14</f>
        <v>27.85</v>
      </c>
      <c r="H10" s="13">
        <f>'Base original'!I14</f>
        <v>32.07</v>
      </c>
      <c r="I10" s="13">
        <f>'Base original'!J14</f>
        <v>25.09</v>
      </c>
      <c r="J10" s="13">
        <f>'Base original'!K14</f>
        <v>22.94</v>
      </c>
      <c r="K10" s="9">
        <f>'Base original'!G14</f>
        <v>26.812381250088201</v>
      </c>
      <c r="L10" s="13">
        <f>'Base original'!M14</f>
        <v>9.61</v>
      </c>
      <c r="M10" s="13">
        <f>'Base original'!N14</f>
        <v>7.62</v>
      </c>
      <c r="N10" s="13">
        <f>'Base original'!O14</f>
        <v>8.19</v>
      </c>
      <c r="O10" s="13">
        <f>'Base original'!P14</f>
        <v>13.17</v>
      </c>
      <c r="P10" s="13">
        <f>'Base original'!Q14</f>
        <v>15.02</v>
      </c>
      <c r="Q10" s="9">
        <f>'Base original'!L14</f>
        <v>10.6963342219099</v>
      </c>
      <c r="R10" s="13">
        <f>'Base original'!S14</f>
        <v>5.55</v>
      </c>
      <c r="S10" s="13">
        <f>'Base original'!T14</f>
        <v>5.39</v>
      </c>
      <c r="T10" s="13">
        <f>'Base original'!U14</f>
        <v>6.15</v>
      </c>
      <c r="U10" s="13">
        <f>'Base original'!V14</f>
        <v>5.98</v>
      </c>
      <c r="V10" s="13">
        <f>'Base original'!W14</f>
        <v>5.13</v>
      </c>
      <c r="W10" s="9">
        <f>'Base original'!R14</f>
        <v>5.6534729872904501</v>
      </c>
      <c r="X10" s="11">
        <f>'Base original'!X14</f>
        <v>5.04</v>
      </c>
      <c r="Y10" s="13"/>
      <c r="Z10" s="13"/>
      <c r="AA10" s="13"/>
      <c r="AB10" s="9"/>
      <c r="AC10" s="13"/>
      <c r="AD10" s="13"/>
      <c r="AE10" s="13"/>
      <c r="AF10" s="13"/>
      <c r="AG10" s="13"/>
      <c r="AH10" s="13"/>
      <c r="AI10" s="13"/>
      <c r="AJ10" s="13"/>
      <c r="AK10" s="13"/>
      <c r="AL10" s="9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9"/>
      <c r="BA10" s="6"/>
    </row>
    <row r="11" spans="1:55" s="5" customFormat="1" x14ac:dyDescent="0.25">
      <c r="A11" s="20">
        <v>38838</v>
      </c>
      <c r="B11" s="13"/>
      <c r="C11" s="13"/>
      <c r="D11" s="13"/>
      <c r="E11" s="13"/>
      <c r="F11" s="9"/>
      <c r="G11" s="13">
        <f>'Base original'!H15</f>
        <v>28.48</v>
      </c>
      <c r="H11" s="13">
        <f>'Base original'!I15</f>
        <v>32.75</v>
      </c>
      <c r="I11" s="13">
        <f>'Base original'!J15</f>
        <v>25.38</v>
      </c>
      <c r="J11" s="13">
        <f>'Base original'!K15</f>
        <v>23.44</v>
      </c>
      <c r="K11" s="9">
        <f>'Base original'!G15</f>
        <v>27.4996852524513</v>
      </c>
      <c r="L11" s="13">
        <f>'Base original'!M15</f>
        <v>9.6199999999999992</v>
      </c>
      <c r="M11" s="13">
        <f>'Base original'!N15</f>
        <v>7.62</v>
      </c>
      <c r="N11" s="13">
        <f>'Base original'!O15</f>
        <v>8.2899999999999991</v>
      </c>
      <c r="O11" s="13">
        <f>'Base original'!P15</f>
        <v>14.04</v>
      </c>
      <c r="P11" s="13">
        <f>'Base original'!Q15</f>
        <v>14.48</v>
      </c>
      <c r="Q11" s="9">
        <f>'Base original'!L15</f>
        <v>10.699763036027299</v>
      </c>
      <c r="R11" s="13">
        <f>'Base original'!S15</f>
        <v>5.83</v>
      </c>
      <c r="S11" s="13">
        <f>'Base original'!T15</f>
        <v>5.9</v>
      </c>
      <c r="T11" s="13">
        <f>'Base original'!U15</f>
        <v>6.29</v>
      </c>
      <c r="U11" s="13">
        <f>'Base original'!V15</f>
        <v>6.48</v>
      </c>
      <c r="V11" s="13">
        <f>'Base original'!W15</f>
        <v>5.77</v>
      </c>
      <c r="W11" s="9">
        <f>'Base original'!R15</f>
        <v>6.0693249259096804</v>
      </c>
      <c r="X11" s="11">
        <f>'Base original'!X15</f>
        <v>5.03</v>
      </c>
      <c r="Y11" s="13"/>
      <c r="Z11" s="13"/>
      <c r="AA11" s="13"/>
      <c r="AB11" s="9"/>
      <c r="AC11" s="13"/>
      <c r="AD11" s="13"/>
      <c r="AE11" s="13"/>
      <c r="AF11" s="13"/>
      <c r="AG11" s="13"/>
      <c r="AH11" s="13"/>
      <c r="AI11" s="13"/>
      <c r="AJ11" s="13"/>
      <c r="AK11" s="13"/>
      <c r="AL11" s="9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9"/>
      <c r="BA11" s="6"/>
      <c r="BB11" s="2"/>
      <c r="BC11" s="2"/>
    </row>
    <row r="12" spans="1:55" s="5" customFormat="1" x14ac:dyDescent="0.25">
      <c r="A12" s="20">
        <v>38869</v>
      </c>
      <c r="B12" s="13"/>
      <c r="C12" s="13"/>
      <c r="D12" s="13"/>
      <c r="E12" s="13"/>
      <c r="F12" s="9"/>
      <c r="G12" s="13">
        <f>'Base original'!H16</f>
        <v>29.12</v>
      </c>
      <c r="H12" s="13">
        <f>'Base original'!I16</f>
        <v>33.020000000000003</v>
      </c>
      <c r="I12" s="13">
        <f>'Base original'!J16</f>
        <v>25.11</v>
      </c>
      <c r="J12" s="13">
        <f>'Base original'!K16</f>
        <v>23.28</v>
      </c>
      <c r="K12" s="9">
        <f>'Base original'!G16</f>
        <v>27.540614539592301</v>
      </c>
      <c r="L12" s="13">
        <f>'Base original'!M16</f>
        <v>9.27</v>
      </c>
      <c r="M12" s="13">
        <f>'Base original'!N16</f>
        <v>7.62</v>
      </c>
      <c r="N12" s="13">
        <f>'Base original'!O16</f>
        <v>8.68</v>
      </c>
      <c r="O12" s="13">
        <f>'Base original'!P16</f>
        <v>12.12</v>
      </c>
      <c r="P12" s="13">
        <f>'Base original'!Q16</f>
        <v>12.35</v>
      </c>
      <c r="Q12" s="9">
        <f>'Base original'!L16</f>
        <v>10.0914888005923</v>
      </c>
      <c r="R12" s="13">
        <f>'Base original'!S16</f>
        <v>5.69</v>
      </c>
      <c r="S12" s="13">
        <f>'Base original'!T16</f>
        <v>6.04</v>
      </c>
      <c r="T12" s="13">
        <f>'Base original'!U16</f>
        <v>6.54</v>
      </c>
      <c r="U12" s="13">
        <f>'Base original'!V16</f>
        <v>6.68</v>
      </c>
      <c r="V12" s="13">
        <f>'Base original'!W16</f>
        <v>6.24</v>
      </c>
      <c r="W12" s="9">
        <f>'Base original'!R16</f>
        <v>6.0986268480947396</v>
      </c>
      <c r="X12" s="11">
        <f>'Base original'!X16</f>
        <v>5</v>
      </c>
      <c r="Y12" s="13"/>
      <c r="Z12" s="13"/>
      <c r="AA12" s="13"/>
      <c r="AB12" s="9"/>
      <c r="AC12" s="13"/>
      <c r="AD12" s="13"/>
      <c r="AE12" s="13"/>
      <c r="AF12" s="13"/>
      <c r="AG12" s="13"/>
      <c r="AH12" s="13"/>
      <c r="AI12" s="13"/>
      <c r="AJ12" s="13"/>
      <c r="AK12" s="13"/>
      <c r="AL12" s="9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9"/>
      <c r="BA12" s="6"/>
      <c r="BB12" s="2"/>
      <c r="BC12" s="2"/>
    </row>
    <row r="13" spans="1:55" x14ac:dyDescent="0.25">
      <c r="A13" s="20">
        <v>38899</v>
      </c>
      <c r="B13" s="13"/>
      <c r="C13" s="13"/>
      <c r="D13" s="13"/>
      <c r="E13" s="13"/>
      <c r="F13" s="9"/>
      <c r="G13" s="13">
        <f>'Base original'!H17</f>
        <v>29.05</v>
      </c>
      <c r="H13" s="13">
        <f>'Base original'!I17</f>
        <v>33.049999999999997</v>
      </c>
      <c r="I13" s="13">
        <f>'Base original'!J17</f>
        <v>24.82</v>
      </c>
      <c r="J13" s="13">
        <f>'Base original'!K17</f>
        <v>22.78</v>
      </c>
      <c r="K13" s="9">
        <f>'Base original'!G17</f>
        <v>27.283235773047799</v>
      </c>
      <c r="L13" s="13">
        <f>'Base original'!M17</f>
        <v>9.08</v>
      </c>
      <c r="M13" s="13">
        <f>'Base original'!N17</f>
        <v>7.96</v>
      </c>
      <c r="N13" s="13">
        <f>'Base original'!O17</f>
        <v>8.56</v>
      </c>
      <c r="O13" s="13">
        <f>'Base original'!P17</f>
        <v>11.3</v>
      </c>
      <c r="P13" s="13">
        <f>'Base original'!Q17</f>
        <v>13.63</v>
      </c>
      <c r="Q13" s="9">
        <f>'Base original'!L17</f>
        <v>9.9566969940811703</v>
      </c>
      <c r="R13" s="13">
        <f>'Base original'!S17</f>
        <v>6.05</v>
      </c>
      <c r="S13" s="13">
        <f>'Base original'!T17</f>
        <v>6.14</v>
      </c>
      <c r="T13" s="13">
        <f>'Base original'!U17</f>
        <v>6.57</v>
      </c>
      <c r="U13" s="13">
        <f>'Base original'!V17</f>
        <v>6.56</v>
      </c>
      <c r="V13" s="13">
        <f>'Base original'!W17</f>
        <v>6.19</v>
      </c>
      <c r="W13" s="9">
        <f>'Base original'!R17</f>
        <v>6.2949303717057496</v>
      </c>
      <c r="X13" s="11">
        <f>'Base original'!X17</f>
        <v>5.0999999999999996</v>
      </c>
      <c r="Y13" s="13"/>
      <c r="Z13" s="13"/>
      <c r="AA13" s="13"/>
      <c r="AB13" s="9"/>
      <c r="AC13" s="13"/>
      <c r="AD13" s="13"/>
      <c r="AE13" s="13"/>
      <c r="AF13" s="13"/>
      <c r="AG13" s="13"/>
      <c r="AH13" s="13"/>
      <c r="AI13" s="13"/>
      <c r="AJ13" s="13"/>
      <c r="AK13" s="13"/>
      <c r="AL13" s="9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9"/>
      <c r="BA13" s="6"/>
    </row>
    <row r="14" spans="1:55" x14ac:dyDescent="0.25">
      <c r="A14" s="20">
        <v>38930</v>
      </c>
      <c r="B14" s="13"/>
      <c r="C14" s="13"/>
      <c r="D14" s="13"/>
      <c r="E14" s="13"/>
      <c r="F14" s="9"/>
      <c r="G14" s="13">
        <f>'Base original'!H18</f>
        <v>27.92</v>
      </c>
      <c r="H14" s="13">
        <f>'Base original'!I18</f>
        <v>32.799999999999997</v>
      </c>
      <c r="I14" s="13">
        <f>'Base original'!J18</f>
        <v>24.22</v>
      </c>
      <c r="J14" s="13">
        <f>'Base original'!K18</f>
        <v>22.36</v>
      </c>
      <c r="K14" s="9">
        <f>'Base original'!G18</f>
        <v>26.639610178285299</v>
      </c>
      <c r="L14" s="13">
        <f>'Base original'!M18</f>
        <v>9.5299999999999994</v>
      </c>
      <c r="M14" s="13">
        <f>'Base original'!N18</f>
        <v>8.11</v>
      </c>
      <c r="N14" s="13">
        <f>'Base original'!O18</f>
        <v>8.3699999999999992</v>
      </c>
      <c r="O14" s="13">
        <f>'Base original'!P18</f>
        <v>12.31</v>
      </c>
      <c r="P14" s="13">
        <f>'Base original'!Q18</f>
        <v>11.93</v>
      </c>
      <c r="Q14" s="9">
        <f>'Base original'!L18</f>
        <v>10.308394808512</v>
      </c>
      <c r="R14" s="13">
        <f>'Base original'!S18</f>
        <v>6.07</v>
      </c>
      <c r="S14" s="13">
        <f>'Base original'!T18</f>
        <v>6</v>
      </c>
      <c r="T14" s="13">
        <f>'Base original'!U18</f>
        <v>6.49</v>
      </c>
      <c r="U14" s="13">
        <f>'Base original'!V18</f>
        <v>6.52</v>
      </c>
      <c r="V14" s="13">
        <f>'Base original'!W18</f>
        <v>5.84</v>
      </c>
      <c r="W14" s="9">
        <f>'Base original'!R18</f>
        <v>6.2227574390990599</v>
      </c>
      <c r="X14" s="11">
        <f>'Base original'!X18</f>
        <v>5.05</v>
      </c>
      <c r="Y14" s="13"/>
      <c r="Z14" s="13"/>
      <c r="AA14" s="13"/>
      <c r="AB14" s="9"/>
      <c r="AC14" s="13"/>
      <c r="AD14" s="13"/>
      <c r="AE14" s="13"/>
      <c r="AF14" s="13"/>
      <c r="AG14" s="13"/>
      <c r="AH14" s="13"/>
      <c r="AI14" s="13"/>
      <c r="AJ14" s="13"/>
      <c r="AK14" s="13"/>
      <c r="AL14" s="9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9"/>
      <c r="BA14" s="6"/>
    </row>
    <row r="15" spans="1:55" x14ac:dyDescent="0.25">
      <c r="A15" s="20">
        <v>38961</v>
      </c>
      <c r="B15" s="13"/>
      <c r="C15" s="13"/>
      <c r="D15" s="13"/>
      <c r="E15" s="13"/>
      <c r="F15" s="9"/>
      <c r="G15" s="13">
        <f>'Base original'!H19</f>
        <v>25.1</v>
      </c>
      <c r="H15" s="13">
        <f>'Base original'!I19</f>
        <v>32.81</v>
      </c>
      <c r="I15" s="13">
        <f>'Base original'!J19</f>
        <v>24.59</v>
      </c>
      <c r="J15" s="13">
        <f>'Base original'!K19</f>
        <v>22.48</v>
      </c>
      <c r="K15" s="9">
        <f>'Base original'!G19</f>
        <v>26.537279800045599</v>
      </c>
      <c r="L15" s="13">
        <f>'Base original'!M19</f>
        <v>9.64</v>
      </c>
      <c r="M15" s="13">
        <f>'Base original'!N19</f>
        <v>8.2899999999999991</v>
      </c>
      <c r="N15" s="13">
        <f>'Base original'!O19</f>
        <v>8.7200000000000006</v>
      </c>
      <c r="O15" s="13">
        <f>'Base original'!P19</f>
        <v>11.87</v>
      </c>
      <c r="P15" s="13">
        <f>'Base original'!Q19</f>
        <v>12.05</v>
      </c>
      <c r="Q15" s="9">
        <f>'Base original'!L19</f>
        <v>10.345094933528101</v>
      </c>
      <c r="R15" s="13">
        <f>'Base original'!S19</f>
        <v>6.31</v>
      </c>
      <c r="S15" s="13">
        <f>'Base original'!T19</f>
        <v>6.02</v>
      </c>
      <c r="T15" s="13">
        <f>'Base original'!U19</f>
        <v>6.48</v>
      </c>
      <c r="U15" s="13">
        <f>'Base original'!V19</f>
        <v>6.36</v>
      </c>
      <c r="V15" s="13">
        <f>'Base original'!W19</f>
        <v>6.69</v>
      </c>
      <c r="W15" s="9">
        <f>'Base original'!R19</f>
        <v>6.2888466043057596</v>
      </c>
      <c r="X15" s="11">
        <f>'Base original'!X19</f>
        <v>5.01</v>
      </c>
      <c r="Y15" s="13"/>
      <c r="Z15" s="13"/>
      <c r="AA15" s="13"/>
      <c r="AB15" s="9"/>
      <c r="AC15" s="13"/>
      <c r="AD15" s="13"/>
      <c r="AE15" s="13"/>
      <c r="AF15" s="13"/>
      <c r="AG15" s="13"/>
      <c r="AH15" s="13"/>
      <c r="AI15" s="13"/>
      <c r="AJ15" s="13"/>
      <c r="AK15" s="13"/>
      <c r="AL15" s="9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9"/>
      <c r="BA15" s="6"/>
    </row>
    <row r="16" spans="1:55" x14ac:dyDescent="0.25">
      <c r="A16" s="20">
        <v>38991</v>
      </c>
      <c r="B16" s="13"/>
      <c r="C16" s="13"/>
      <c r="D16" s="13"/>
      <c r="E16" s="13"/>
      <c r="F16" s="9"/>
      <c r="G16" s="13">
        <f>'Base original'!H20</f>
        <v>25.03</v>
      </c>
      <c r="H16" s="13">
        <f>'Base original'!I20</f>
        <v>32.75</v>
      </c>
      <c r="I16" s="13">
        <f>'Base original'!J20</f>
        <v>24.94</v>
      </c>
      <c r="J16" s="13">
        <f>'Base original'!K20</f>
        <v>23.15</v>
      </c>
      <c r="K16" s="9">
        <f>'Base original'!G20</f>
        <v>26.874266437626801</v>
      </c>
      <c r="L16" s="13">
        <f>'Base original'!M20</f>
        <v>9.5</v>
      </c>
      <c r="M16" s="13">
        <f>'Base original'!N20</f>
        <v>8.07</v>
      </c>
      <c r="N16" s="13">
        <f>'Base original'!O20</f>
        <v>8.73</v>
      </c>
      <c r="O16" s="13">
        <f>'Base original'!P20</f>
        <v>11.71</v>
      </c>
      <c r="P16" s="13">
        <f>'Base original'!Q20</f>
        <v>14.66</v>
      </c>
      <c r="Q16" s="9">
        <f>'Base original'!L20</f>
        <v>10.3284256051627</v>
      </c>
      <c r="R16" s="13">
        <f>'Base original'!S20</f>
        <v>6.01</v>
      </c>
      <c r="S16" s="13">
        <f>'Base original'!T20</f>
        <v>5.94</v>
      </c>
      <c r="T16" s="13">
        <f>'Base original'!U20</f>
        <v>6.59</v>
      </c>
      <c r="U16" s="13">
        <f>'Base original'!V20</f>
        <v>6.26</v>
      </c>
      <c r="V16" s="13">
        <f>'Base original'!W20</f>
        <v>5.61</v>
      </c>
      <c r="W16" s="9">
        <f>'Base original'!R20</f>
        <v>6.1776341040460299</v>
      </c>
      <c r="X16" s="11">
        <f>'Base original'!X20</f>
        <v>4.95</v>
      </c>
      <c r="Y16" s="13"/>
      <c r="Z16" s="13"/>
      <c r="AA16" s="13"/>
      <c r="AB16" s="9"/>
      <c r="AC16" s="13"/>
      <c r="AD16" s="13"/>
      <c r="AE16" s="13"/>
      <c r="AF16" s="13"/>
      <c r="AG16" s="13"/>
      <c r="AH16" s="13"/>
      <c r="AI16" s="13"/>
      <c r="AJ16" s="13"/>
      <c r="AK16" s="13"/>
      <c r="AL16" s="9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9"/>
      <c r="BA16" s="6"/>
    </row>
    <row r="17" spans="1:53" x14ac:dyDescent="0.25">
      <c r="A17" s="20">
        <v>39022</v>
      </c>
      <c r="B17" s="13"/>
      <c r="C17" s="13"/>
      <c r="D17" s="13"/>
      <c r="E17" s="13"/>
      <c r="F17" s="9"/>
      <c r="G17" s="13">
        <f>'Base original'!H21</f>
        <v>25.29</v>
      </c>
      <c r="H17" s="13">
        <f>'Base original'!I21</f>
        <v>32.93</v>
      </c>
      <c r="I17" s="13">
        <f>'Base original'!J21</f>
        <v>25.19</v>
      </c>
      <c r="J17" s="13">
        <f>'Base original'!K21</f>
        <v>22.82</v>
      </c>
      <c r="K17" s="9">
        <f>'Base original'!G21</f>
        <v>26.970837734170999</v>
      </c>
      <c r="L17" s="13">
        <f>'Base original'!M21</f>
        <v>9.25</v>
      </c>
      <c r="M17" s="13">
        <f>'Base original'!N21</f>
        <v>8.08</v>
      </c>
      <c r="N17" s="13">
        <f>'Base original'!O21</f>
        <v>8.5500000000000007</v>
      </c>
      <c r="O17" s="13">
        <f>'Base original'!P21</f>
        <v>12.14</v>
      </c>
      <c r="P17" s="13">
        <f>'Base original'!Q21</f>
        <v>12.7</v>
      </c>
      <c r="Q17" s="9">
        <f>'Base original'!L21</f>
        <v>10.169422469712799</v>
      </c>
      <c r="R17" s="13">
        <f>'Base original'!S21</f>
        <v>5.96</v>
      </c>
      <c r="S17" s="13">
        <f>'Base original'!T21</f>
        <v>5.92</v>
      </c>
      <c r="T17" s="13">
        <f>'Base original'!U21</f>
        <v>6.44</v>
      </c>
      <c r="U17" s="13">
        <f>'Base original'!V21</f>
        <v>6.16</v>
      </c>
      <c r="V17" s="13">
        <f>'Base original'!W21</f>
        <v>5.73</v>
      </c>
      <c r="W17" s="9">
        <f>'Base original'!R21</f>
        <v>6.1078112166577503</v>
      </c>
      <c r="X17" s="11">
        <f>'Base original'!X21</f>
        <v>4.82</v>
      </c>
      <c r="Y17" s="13"/>
      <c r="Z17" s="13"/>
      <c r="AA17" s="13"/>
      <c r="AB17" s="9"/>
      <c r="AC17" s="13"/>
      <c r="AD17" s="13"/>
      <c r="AE17" s="13"/>
      <c r="AF17" s="13"/>
      <c r="AG17" s="13"/>
      <c r="AH17" s="13"/>
      <c r="AI17" s="13"/>
      <c r="AJ17" s="13"/>
      <c r="AK17" s="13"/>
      <c r="AL17" s="9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9"/>
      <c r="BA17" s="6"/>
    </row>
    <row r="18" spans="1:53" x14ac:dyDescent="0.25">
      <c r="A18" s="20">
        <v>39052</v>
      </c>
      <c r="B18" s="13"/>
      <c r="C18" s="13"/>
      <c r="D18" s="13"/>
      <c r="E18" s="13"/>
      <c r="F18" s="9"/>
      <c r="G18" s="13">
        <f>'Base original'!H22</f>
        <v>25.03</v>
      </c>
      <c r="H18" s="13">
        <f>'Base original'!I22</f>
        <v>33.04</v>
      </c>
      <c r="I18" s="13">
        <f>'Base original'!J22</f>
        <v>24.98</v>
      </c>
      <c r="J18" s="13">
        <f>'Base original'!K22</f>
        <v>22.99</v>
      </c>
      <c r="K18" s="9">
        <f>'Base original'!G22</f>
        <v>27.0849800029482</v>
      </c>
      <c r="L18" s="13">
        <f>'Base original'!M22</f>
        <v>9.73</v>
      </c>
      <c r="M18" s="13">
        <f>'Base original'!N22</f>
        <v>7.78</v>
      </c>
      <c r="N18" s="13">
        <f>'Base original'!O22</f>
        <v>8.5299999999999994</v>
      </c>
      <c r="O18" s="13">
        <f>'Base original'!P22</f>
        <v>11.56</v>
      </c>
      <c r="P18" s="13">
        <f>'Base original'!Q22</f>
        <v>14.17</v>
      </c>
      <c r="Q18" s="9">
        <f>'Base original'!L22</f>
        <v>10.2462156294828</v>
      </c>
      <c r="R18" s="13">
        <f>'Base original'!S22</f>
        <v>5.88</v>
      </c>
      <c r="S18" s="13">
        <f>'Base original'!T22</f>
        <v>6.11</v>
      </c>
      <c r="T18" s="13">
        <f>'Base original'!U22</f>
        <v>6.25</v>
      </c>
      <c r="U18" s="13">
        <f>'Base original'!V22</f>
        <v>6.26</v>
      </c>
      <c r="V18" s="13">
        <f>'Base original'!W22</f>
        <v>5.79</v>
      </c>
      <c r="W18" s="9">
        <f>'Base original'!R22</f>
        <v>6.0777325619925202</v>
      </c>
      <c r="X18" s="11">
        <f>'Base original'!X22</f>
        <v>4.7699999999999996</v>
      </c>
      <c r="Y18" s="13"/>
      <c r="Z18" s="13"/>
      <c r="AA18" s="13"/>
      <c r="AB18" s="9"/>
      <c r="AC18" s="13"/>
      <c r="AD18" s="13"/>
      <c r="AE18" s="13"/>
      <c r="AF18" s="13"/>
      <c r="AG18" s="13"/>
      <c r="AH18" s="13"/>
      <c r="AI18" s="13"/>
      <c r="AJ18" s="13"/>
      <c r="AK18" s="13"/>
      <c r="AL18" s="9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9"/>
      <c r="BA18" s="6"/>
    </row>
    <row r="19" spans="1:53" x14ac:dyDescent="0.25">
      <c r="A19" s="21">
        <v>39083</v>
      </c>
      <c r="B19" s="13">
        <f>'Base original'!B23/'Base original'!B11*100-100</f>
        <v>16.334927259680327</v>
      </c>
      <c r="C19" s="13">
        <f>'Base original'!C23/'Base original'!C11*100-100</f>
        <v>23.214257827540223</v>
      </c>
      <c r="D19" s="13">
        <f>'Base original'!D23/'Base original'!D11*100-100</f>
        <v>17.295155089011118</v>
      </c>
      <c r="E19" s="13">
        <f>'Base original'!E23/'Base original'!E11*100-100</f>
        <v>26.756159251257117</v>
      </c>
      <c r="F19" s="9">
        <f>'Base original'!F23/'Base original'!F11*100-100</f>
        <v>18.304232270407624</v>
      </c>
      <c r="G19" s="13">
        <f>'Base original'!H23</f>
        <v>25.46</v>
      </c>
      <c r="H19" s="13">
        <f>'Base original'!I23</f>
        <v>33.43</v>
      </c>
      <c r="I19" s="13">
        <f>'Base original'!J23</f>
        <v>25.61</v>
      </c>
      <c r="J19" s="13">
        <f>'Base original'!K23</f>
        <v>24.11</v>
      </c>
      <c r="K19" s="9">
        <f>'Base original'!G23</f>
        <v>27.904564651345101</v>
      </c>
      <c r="L19" s="13">
        <f>'Base original'!M23</f>
        <v>10.039999999999999</v>
      </c>
      <c r="M19" s="13">
        <f>'Base original'!N23</f>
        <v>7.69</v>
      </c>
      <c r="N19" s="13">
        <f>'Base original'!O23</f>
        <v>8.34</v>
      </c>
      <c r="O19" s="13">
        <f>'Base original'!P23</f>
        <v>11.02</v>
      </c>
      <c r="P19" s="13">
        <f>'Base original'!Q23</f>
        <v>13.73</v>
      </c>
      <c r="Q19" s="9">
        <f>'Base original'!L23</f>
        <v>10.0813509695242</v>
      </c>
      <c r="R19" s="13">
        <f>'Base original'!S23</f>
        <v>5.88</v>
      </c>
      <c r="S19" s="13">
        <f>'Base original'!T23</f>
        <v>5.92</v>
      </c>
      <c r="T19" s="13">
        <f>'Base original'!U23</f>
        <v>6.43</v>
      </c>
      <c r="U19" s="13">
        <f>'Base original'!V23</f>
        <v>6.42</v>
      </c>
      <c r="V19" s="13">
        <f>'Base original'!W23</f>
        <v>6.28</v>
      </c>
      <c r="W19" s="9">
        <f>'Base original'!R23</f>
        <v>6.10488173655519</v>
      </c>
      <c r="X19" s="11">
        <f>'Base original'!X23</f>
        <v>4.68</v>
      </c>
      <c r="Y19" s="13">
        <f>('Base original'!Z23/'Base original'!Z11*100-100)*'Base original'!Z11/'Base original'!$AC11</f>
        <v>3.3031697496690882</v>
      </c>
      <c r="Z19" s="13">
        <f>('Base original'!AA23/'Base original'!AA11*100-100)*'Base original'!AA11/'Base original'!$AC11</f>
        <v>8.9262124929232005</v>
      </c>
      <c r="AA19" s="13">
        <f>('Base original'!AB23/'Base original'!AB11*100-100)*'Base original'!AB11/'Base original'!$AC11</f>
        <v>3.79475214349719</v>
      </c>
      <c r="AB19" s="9">
        <f>('Base original'!AC23/'Base original'!AC11*100-100)*'Base original'!AC11/'Base original'!$AC11</f>
        <v>16.025190133512439</v>
      </c>
      <c r="AC19" s="13">
        <f>('Base original'!AC23/'Base original'!AC11*100-100)*'Base original'!AC11/('Base original'!$AJ11)</f>
        <v>3.6757220784574942</v>
      </c>
      <c r="AD19" s="13">
        <f>('Base original'!AD23/'Base original'!AD11*100-100)*'Base original'!AD11/('Base original'!$AJ11)</f>
        <v>14.618435578151637</v>
      </c>
      <c r="AE19" s="13">
        <f>('Base original'!AE23/'Base original'!AE11*100-100)*'Base original'!AE11/('Base original'!$AJ11)</f>
        <v>9.3019088437149011E-2</v>
      </c>
      <c r="AF19" s="13">
        <f>('Base original'!AF23/'Base original'!AF11*100-100)*'Base original'!AF11/('Base original'!$AJ11)</f>
        <v>3.7156782114666242</v>
      </c>
      <c r="AG19" s="13">
        <f>('Base original'!AG23/'Base original'!AG11*100-100)*'Base original'!AG11/('Base original'!$AJ11)</f>
        <v>0.18316254608955071</v>
      </c>
      <c r="AH19" s="13">
        <f>-('Base original'!AH23/'Base original'!AH11*100-100)*'Base original'!AH11/('Base original'!$AJ11)</f>
        <v>-3.7694373722425336</v>
      </c>
      <c r="AI19" s="13">
        <f>-('Base original'!AI23/'Base original'!AI11*100-100)*'Base original'!AI11/('Base original'!$AJ11)</f>
        <v>-1.0836587588838074E-2</v>
      </c>
      <c r="AJ19" s="13">
        <f>(('Base original'!AF23-'Base original'!AH23)/('Base original'!AF11-'Base original'!AH11)*100-100)*(('Base original'!AF11-'Base original'!AH11)/'Base original'!AJ11)</f>
        <v>-5.375916077591112E-2</v>
      </c>
      <c r="AK19" s="13">
        <f>(('Base original'!AG23-'Base original'!AI23)/('Base original'!AG11-'Base original'!AI11)*100-100)*(('Base original'!AG11-'Base original'!AI11)/'Base original'!AJ11)</f>
        <v>0.17232595850071264</v>
      </c>
      <c r="AL19" s="9">
        <f>('Base original'!AJ23/'Base original'!AJ11*100-100)*'Base original'!AJ11/('Base original'!$AJ11)</f>
        <v>18.505773812568791</v>
      </c>
      <c r="AM19" s="13">
        <f>('Base original'!AJ23/'Base original'!AJ11*100-100)*'Base original'!AJ11/('Base original'!$AU11)</f>
        <v>10.509360012376868</v>
      </c>
      <c r="AN19" s="13">
        <f>('Base original'!AK23/'Base original'!AK11*100-100)*'Base original'!AK11/('Base original'!$AU11)</f>
        <v>0.63041273443006207</v>
      </c>
      <c r="AO19" s="13">
        <f>('Base original'!AL23/'Base original'!AL11*100-100)*'Base original'!AL11/('Base original'!$AU11)</f>
        <v>-2.1636498031732931</v>
      </c>
      <c r="AP19" s="13">
        <f>('Base original'!AM23/'Base original'!AM11*100-100)*'Base original'!AM11/('Base original'!$AU11)</f>
        <v>-2.6816564385539507E-3</v>
      </c>
      <c r="AQ19" s="13">
        <f>('Base original'!AN23/'Base original'!AN11*100-100)*'Base original'!AN11/('Base original'!$AU11)</f>
        <v>0.16954600931703698</v>
      </c>
      <c r="AR19" s="13">
        <f>('Base original'!AO23/'Base original'!AO11*100-100)*'Base original'!AO11/('Base original'!$AU11)</f>
        <v>1.4267787461537158E-2</v>
      </c>
      <c r="AS19" s="13">
        <f>('Base original'!AP23/'Base original'!AP11*100-100)*'Base original'!AP11/('Base original'!$AU11)</f>
        <v>1.7685008509102134</v>
      </c>
      <c r="AT19" s="13">
        <f>('Base original'!AQ23/'Base original'!AQ11*100-100)*'Base original'!AQ11/('Base original'!$AU11)</f>
        <v>1.9284375913224336</v>
      </c>
      <c r="AU19" s="13">
        <f>('Base original'!AR23/'Base original'!AR11*100-100)*'Base original'!AR11/('Base original'!$AU11)</f>
        <v>0.25706083578292344</v>
      </c>
      <c r="AV19" s="13">
        <f>-('Base original'!AS23/'Base original'!AS11*100-100)*'Base original'!AS11/('Base original'!$AU11)</f>
        <v>-0.63914530796073754</v>
      </c>
      <c r="AW19" s="13">
        <f>-('Base original'!AT23/'Base original'!AT11*100-100)*'Base original'!AT11/('Base original'!$AU11)</f>
        <v>-8.0174651470613589E-2</v>
      </c>
      <c r="AX19" s="13">
        <f>(('Base original'!AQ23-'Base original'!AS23)/('Base original'!AQ11-'Base original'!AS11)*100-100)*(('Base original'!AQ11-'Base original'!AS11)/'Base original'!AU11)</f>
        <v>1.2892922833616969</v>
      </c>
      <c r="AY19" s="13">
        <f>(('Base original'!AR23-'Base original'!AT23)/('Base original'!AR11-'Base original'!AT11)*100-100)*(('Base original'!AR11-'Base original'!AT11)/'Base original'!AU11)</f>
        <v>0.17688618431230996</v>
      </c>
      <c r="AZ19" s="9">
        <f>('Base original'!AU23/'Base original'!AU11*100-100)*'Base original'!AU11/('Base original'!$AU11)</f>
        <v>12.391934402557879</v>
      </c>
      <c r="BA19" s="6"/>
    </row>
    <row r="20" spans="1:53" x14ac:dyDescent="0.25">
      <c r="A20" s="20">
        <v>39114</v>
      </c>
      <c r="B20" s="13">
        <f>'Base original'!B24/'Base original'!B12*100-100</f>
        <v>17.148599362846142</v>
      </c>
      <c r="C20" s="13">
        <f>'Base original'!C24/'Base original'!C12*100-100</f>
        <v>22.57287340079057</v>
      </c>
      <c r="D20" s="13">
        <f>'Base original'!D24/'Base original'!D12*100-100</f>
        <v>17.646439315981894</v>
      </c>
      <c r="E20" s="13">
        <f>'Base original'!E24/'Base original'!E12*100-100</f>
        <v>25.4400765873892</v>
      </c>
      <c r="F20" s="9">
        <f>'Base original'!F24/'Base original'!F12*100-100</f>
        <v>18.664579829045593</v>
      </c>
      <c r="G20" s="13">
        <f>'Base original'!H24</f>
        <v>25.09</v>
      </c>
      <c r="H20" s="13">
        <f>'Base original'!I24</f>
        <v>33.950000000000003</v>
      </c>
      <c r="I20" s="13">
        <f>'Base original'!J24</f>
        <v>26.74</v>
      </c>
      <c r="J20" s="13">
        <f>'Base original'!K24</f>
        <v>25.51</v>
      </c>
      <c r="K20" s="9">
        <f>'Base original'!G24</f>
        <v>28.682036168198401</v>
      </c>
      <c r="L20" s="13">
        <f>'Base original'!M24</f>
        <v>9.76</v>
      </c>
      <c r="M20" s="13">
        <f>'Base original'!N24</f>
        <v>8.1199999999999992</v>
      </c>
      <c r="N20" s="13">
        <f>'Base original'!O24</f>
        <v>8.25</v>
      </c>
      <c r="O20" s="13">
        <f>'Base original'!P24</f>
        <v>11.24</v>
      </c>
      <c r="P20" s="13">
        <f>'Base original'!Q24</f>
        <v>11.05</v>
      </c>
      <c r="Q20" s="9">
        <f>'Base original'!L24</f>
        <v>9.9487011377282997</v>
      </c>
      <c r="R20" s="13">
        <f>'Base original'!S24</f>
        <v>6.14</v>
      </c>
      <c r="S20" s="13">
        <f>'Base original'!T24</f>
        <v>5.72</v>
      </c>
      <c r="T20" s="13">
        <f>'Base original'!U24</f>
        <v>6.34</v>
      </c>
      <c r="U20" s="13">
        <f>'Base original'!V24</f>
        <v>6.38</v>
      </c>
      <c r="V20" s="13">
        <f>'Base original'!W24</f>
        <v>0</v>
      </c>
      <c r="W20" s="9">
        <f>'Base original'!R24</f>
        <v>6.0921878167335102</v>
      </c>
      <c r="X20" s="11">
        <f>'Base original'!X24</f>
        <v>4.58</v>
      </c>
      <c r="Y20" s="13">
        <f>('Base original'!Z24/'Base original'!Z12*100-100)*'Base original'!Z12/'Base original'!$AC12</f>
        <v>3.3835074545796613</v>
      </c>
      <c r="Z20" s="13">
        <f>('Base original'!AA24/'Base original'!AA12*100-100)*'Base original'!AA12/'Base original'!$AC12</f>
        <v>8.1326059366380612</v>
      </c>
      <c r="AA20" s="13">
        <f>('Base original'!AB24/'Base original'!AB12*100-100)*'Base original'!AB12/'Base original'!$AC12</f>
        <v>4.2630339225105232</v>
      </c>
      <c r="AB20" s="9">
        <f>('Base original'!AC24/'Base original'!AC12*100-100)*'Base original'!AC12/'Base original'!$AC12</f>
        <v>15.779147313728245</v>
      </c>
      <c r="AC20" s="13">
        <f>('Base original'!AC24/'Base original'!AC12*100-100)*'Base original'!AC12/('Base original'!$AJ12)</f>
        <v>3.5893419384079817</v>
      </c>
      <c r="AD20" s="13">
        <f>('Base original'!AD24/'Base original'!AD12*100-100)*'Base original'!AD12/('Base original'!$AJ12)</f>
        <v>15.328030299377517</v>
      </c>
      <c r="AE20" s="13">
        <f>('Base original'!AE24/'Base original'!AE12*100-100)*'Base original'!AE12/('Base original'!$AJ12)</f>
        <v>0.10969300423824654</v>
      </c>
      <c r="AF20" s="13">
        <f>('Base original'!AF24/'Base original'!AF12*100-100)*'Base original'!AF12/('Base original'!$AJ12)</f>
        <v>3.040605698250217</v>
      </c>
      <c r="AG20" s="13">
        <f>('Base original'!AG24/'Base original'!AG12*100-100)*'Base original'!AG12/('Base original'!$AJ12)</f>
        <v>0.14980327584294847</v>
      </c>
      <c r="AH20" s="13">
        <f>-('Base original'!AH24/'Base original'!AH12*100-100)*'Base original'!AH12/('Base original'!$AJ12)</f>
        <v>-3.3247829042850188</v>
      </c>
      <c r="AI20" s="13">
        <f>-('Base original'!AI24/'Base original'!AI12*100-100)*'Base original'!AI12/('Base original'!$AJ12)</f>
        <v>-1.8834650452995951E-2</v>
      </c>
      <c r="AJ20" s="13">
        <f>(('Base original'!AF24-'Base original'!AH24)/('Base original'!AF12-'Base original'!AH12)*100-100)*(('Base original'!AF12-'Base original'!AH12)/'Base original'!AJ12)</f>
        <v>-0.28417720603480334</v>
      </c>
      <c r="AK20" s="13">
        <f>(('Base original'!AG24-'Base original'!AI24)/('Base original'!AG12-'Base original'!AI12)*100-100)*(('Base original'!AG12-'Base original'!AI12)/'Base original'!AJ12)</f>
        <v>0.13096862538995255</v>
      </c>
      <c r="AL20" s="9">
        <f>('Base original'!AJ24/'Base original'!AJ12*100-100)*'Base original'!AJ12/('Base original'!$AJ12)</f>
        <v>18.873856661378909</v>
      </c>
      <c r="AM20" s="13">
        <f>('Base original'!AJ24/'Base original'!AJ12*100-100)*'Base original'!AJ12/('Base original'!$AU12)</f>
        <v>10.715024431688025</v>
      </c>
      <c r="AN20" s="13">
        <f>('Base original'!AK24/'Base original'!AK12*100-100)*'Base original'!AK12/('Base original'!$AU12)</f>
        <v>0.64367031857429302</v>
      </c>
      <c r="AO20" s="13">
        <f>('Base original'!AL24/'Base original'!AL12*100-100)*'Base original'!AL12/('Base original'!$AU12)</f>
        <v>-2.2411696141348441</v>
      </c>
      <c r="AP20" s="13">
        <f>('Base original'!AM24/'Base original'!AM12*100-100)*'Base original'!AM12/('Base original'!$AU12)</f>
        <v>-6.1932502810484198E-3</v>
      </c>
      <c r="AQ20" s="13">
        <f>('Base original'!AN24/'Base original'!AN12*100-100)*'Base original'!AN12/('Base original'!$AU12)</f>
        <v>0.16410402402160007</v>
      </c>
      <c r="AR20" s="13">
        <f>('Base original'!AO24/'Base original'!AO12*100-100)*'Base original'!AO12/('Base original'!$AU12)</f>
        <v>9.2214417168100735E-3</v>
      </c>
      <c r="AS20" s="13">
        <f>('Base original'!AP24/'Base original'!AP12*100-100)*'Base original'!AP12/('Base original'!$AU12)</f>
        <v>2.0859448633062416</v>
      </c>
      <c r="AT20" s="13">
        <f>('Base original'!AQ24/'Base original'!AQ12*100-100)*'Base original'!AQ12/('Base original'!$AU12)</f>
        <v>1.8559905068764737</v>
      </c>
      <c r="AU20" s="13">
        <f>('Base original'!AR24/'Base original'!AR12*100-100)*'Base original'!AR12/('Base original'!$AU12)</f>
        <v>0.24988567294198041</v>
      </c>
      <c r="AV20" s="13">
        <f>-('Base original'!AS24/'Base original'!AS12*100-100)*'Base original'!AS12/('Base original'!$AU12)</f>
        <v>-0.59746045943309956</v>
      </c>
      <c r="AW20" s="13">
        <f>-('Base original'!AT24/'Base original'!AT12*100-100)*'Base original'!AT12/('Base original'!$AU12)</f>
        <v>-7.0418282201094834E-2</v>
      </c>
      <c r="AX20" s="13">
        <f>(('Base original'!AQ24-'Base original'!AS24)/('Base original'!AQ12-'Base original'!AS12)*100-100)*(('Base original'!AQ12-'Base original'!AS12)/'Base original'!AU12)</f>
        <v>1.2585300474433758</v>
      </c>
      <c r="AY20" s="13">
        <f>(('Base original'!AR24-'Base original'!AT24)/('Base original'!AR12-'Base original'!AT12)*100-100)*(('Base original'!AR12-'Base original'!AT12)/'Base original'!AU12)</f>
        <v>0.17946739074088564</v>
      </c>
      <c r="AZ20" s="9">
        <f>('Base original'!AU24/'Base original'!AU12*100-100)*'Base original'!AU12/('Base original'!$AU12)</f>
        <v>12.808565436222935</v>
      </c>
      <c r="BA20" s="6"/>
    </row>
    <row r="21" spans="1:53" x14ac:dyDescent="0.25">
      <c r="A21" s="20">
        <v>39142</v>
      </c>
      <c r="B21" s="13">
        <f>'Base original'!B25/'Base original'!B13*100-100</f>
        <v>16.07735531692957</v>
      </c>
      <c r="C21" s="13">
        <f>'Base original'!C25/'Base original'!C13*100-100</f>
        <v>21.01775333011058</v>
      </c>
      <c r="D21" s="13">
        <f>'Base original'!D25/'Base original'!D13*100-100</f>
        <v>17.789927471159288</v>
      </c>
      <c r="E21" s="13">
        <f>'Base original'!E25/'Base original'!E13*100-100</f>
        <v>21.755344820328474</v>
      </c>
      <c r="F21" s="9">
        <f>'Base original'!F25/'Base original'!F13*100-100</f>
        <v>17.563509790005426</v>
      </c>
      <c r="G21" s="13">
        <f>'Base original'!H25</f>
        <v>25.08</v>
      </c>
      <c r="H21" s="13">
        <f>'Base original'!I25</f>
        <v>34.08</v>
      </c>
      <c r="I21" s="13">
        <f>'Base original'!J25</f>
        <v>24.51</v>
      </c>
      <c r="J21" s="13">
        <f>'Base original'!K25</f>
        <v>22.77</v>
      </c>
      <c r="K21" s="9">
        <f>'Base original'!G25</f>
        <v>26.988437835351601</v>
      </c>
      <c r="L21" s="13">
        <f>'Base original'!M25</f>
        <v>9.7799999999999994</v>
      </c>
      <c r="M21" s="13">
        <f>'Base original'!N25</f>
        <v>8.1999999999999993</v>
      </c>
      <c r="N21" s="13">
        <f>'Base original'!O25</f>
        <v>8.33</v>
      </c>
      <c r="O21" s="13">
        <f>'Base original'!P25</f>
        <v>11.53</v>
      </c>
      <c r="P21" s="13">
        <f>'Base original'!Q25</f>
        <v>9.8000000000000007</v>
      </c>
      <c r="Q21" s="9">
        <f>'Base original'!L25</f>
        <v>9.8189661910433408</v>
      </c>
      <c r="R21" s="13">
        <f>'Base original'!S25</f>
        <v>5.83</v>
      </c>
      <c r="S21" s="13">
        <f>'Base original'!T25</f>
        <v>5.74</v>
      </c>
      <c r="T21" s="13">
        <f>'Base original'!U25</f>
        <v>6.54</v>
      </c>
      <c r="U21" s="13">
        <f>'Base original'!V25</f>
        <v>6.27</v>
      </c>
      <c r="V21" s="13">
        <f>'Base original'!W25</f>
        <v>6.29</v>
      </c>
      <c r="W21" s="9">
        <f>'Base original'!R25</f>
        <v>5.9929048908901699</v>
      </c>
      <c r="X21" s="11">
        <f>'Base original'!X25</f>
        <v>4.5599999999999996</v>
      </c>
      <c r="Y21" s="13">
        <f>('Base original'!Z25/'Base original'!Z13*100-100)*'Base original'!Z13/'Base original'!$AC13</f>
        <v>3.4391653690769552</v>
      </c>
      <c r="Z21" s="13">
        <f>('Base original'!AA25/'Base original'!AA13*100-100)*'Base original'!AA13/'Base original'!$AC13</f>
        <v>8.104519856438392</v>
      </c>
      <c r="AA21" s="13">
        <f>('Base original'!AB25/'Base original'!AB13*100-100)*'Base original'!AB13/'Base original'!$AC13</f>
        <v>4.9286303553759998</v>
      </c>
      <c r="AB21" s="9">
        <f>('Base original'!AC25/'Base original'!AC13*100-100)*'Base original'!AC13/'Base original'!$AC13</f>
        <v>16.47218294821225</v>
      </c>
      <c r="AC21" s="13">
        <f>('Base original'!AC25/'Base original'!AC13*100-100)*'Base original'!AC13/('Base original'!$AJ13)</f>
        <v>3.6977048707854712</v>
      </c>
      <c r="AD21" s="13">
        <f>('Base original'!AD25/'Base original'!AD13*100-100)*'Base original'!AD13/('Base original'!$AJ13)</f>
        <v>15.906556091414545</v>
      </c>
      <c r="AE21" s="13">
        <f>('Base original'!AE25/'Base original'!AE13*100-100)*'Base original'!AE13/('Base original'!$AJ13)</f>
        <v>0.11412228263620271</v>
      </c>
      <c r="AF21" s="13">
        <f>('Base original'!AF25/'Base original'!AF13*100-100)*'Base original'!AF13/('Base original'!$AJ13)</f>
        <v>3.0126138915370877</v>
      </c>
      <c r="AG21" s="13">
        <f>('Base original'!AG25/'Base original'!AG13*100-100)*'Base original'!AG13/('Base original'!$AJ13)</f>
        <v>0.14595028162866466</v>
      </c>
      <c r="AH21" s="13">
        <f>-('Base original'!AH25/'Base original'!AH13*100-100)*'Base original'!AH13/('Base original'!$AJ13)</f>
        <v>-3.2527083572762869</v>
      </c>
      <c r="AI21" s="13">
        <f>-('Base original'!AI25/'Base original'!AI13*100-100)*'Base original'!AI13/('Base original'!$AJ13)</f>
        <v>-1.7119831076393744E-2</v>
      </c>
      <c r="AJ21" s="13">
        <f>(('Base original'!AF25-'Base original'!AH25)/('Base original'!AF13-'Base original'!AH13)*100-100)*(('Base original'!AF13-'Base original'!AH13)/'Base original'!AJ13)</f>
        <v>-0.2400944657391996</v>
      </c>
      <c r="AK21" s="13">
        <f>(('Base original'!AG25-'Base original'!AI25)/('Base original'!AG13-'Base original'!AI13)*100-100)*(('Base original'!AG13-'Base original'!AI13)/'Base original'!AJ13)</f>
        <v>0.12883045055227091</v>
      </c>
      <c r="AL21" s="9">
        <f>('Base original'!AJ25/'Base original'!AJ13*100-100)*'Base original'!AJ13/('Base original'!$AJ13)</f>
        <v>19.607119229649285</v>
      </c>
      <c r="AM21" s="13">
        <f>('Base original'!AJ25/'Base original'!AJ13*100-100)*'Base original'!AJ13/('Base original'!$AU13)</f>
        <v>11.186114772588295</v>
      </c>
      <c r="AN21" s="13">
        <f>('Base original'!AK25/'Base original'!AK13*100-100)*'Base original'!AK13/('Base original'!$AU13)</f>
        <v>0.75899590971476716</v>
      </c>
      <c r="AO21" s="13">
        <f>('Base original'!AL25/'Base original'!AL13*100-100)*'Base original'!AL13/('Base original'!$AU13)</f>
        <v>-2.0511557433855607</v>
      </c>
      <c r="AP21" s="13">
        <f>('Base original'!AM25/'Base original'!AM13*100-100)*'Base original'!AM13/('Base original'!$AU13)</f>
        <v>-4.6593240837625269E-2</v>
      </c>
      <c r="AQ21" s="13">
        <f>('Base original'!AN25/'Base original'!AN13*100-100)*'Base original'!AN13/('Base original'!$AU13)</f>
        <v>9.18955278642202E-2</v>
      </c>
      <c r="AR21" s="13">
        <f>('Base original'!AO25/'Base original'!AO13*100-100)*'Base original'!AO13/('Base original'!$AU13)</f>
        <v>2.6600443000992031E-2</v>
      </c>
      <c r="AS21" s="13">
        <f>('Base original'!AP25/'Base original'!AP13*100-100)*'Base original'!AP13/('Base original'!$AU13)</f>
        <v>2.0237229749011423</v>
      </c>
      <c r="AT21" s="13">
        <f>('Base original'!AQ25/'Base original'!AQ13*100-100)*'Base original'!AQ13/('Base original'!$AU13)</f>
        <v>1.9758387802524844</v>
      </c>
      <c r="AU21" s="13">
        <f>('Base original'!AR25/'Base original'!AR13*100-100)*'Base original'!AR13/('Base original'!$AU13)</f>
        <v>0.24466971965918821</v>
      </c>
      <c r="AV21" s="13">
        <f>-('Base original'!AS25/'Base original'!AS13*100-100)*'Base original'!AS13/('Base original'!$AU13)</f>
        <v>-0.70644050061829844</v>
      </c>
      <c r="AW21" s="13">
        <f>-('Base original'!AT25/'Base original'!AT13*100-100)*'Base original'!AT13/('Base original'!$AU13)</f>
        <v>-7.5843536398102998E-2</v>
      </c>
      <c r="AX21" s="13">
        <f>(('Base original'!AQ25-'Base original'!AS25)/('Base original'!AQ13-'Base original'!AS13)*100-100)*(('Base original'!AQ13-'Base original'!AS13)/'Base original'!AU13)</f>
        <v>1.2693982796341838</v>
      </c>
      <c r="AY21" s="13">
        <f>(('Base original'!AR25-'Base original'!AT25)/('Base original'!AR13-'Base original'!AT13)*100-100)*(('Base original'!AR13-'Base original'!AT13)/'Base original'!AU13)</f>
        <v>0.16882618326108512</v>
      </c>
      <c r="AZ21" s="9">
        <f>('Base original'!AU25/'Base original'!AU13*100-100)*'Base original'!AU13/('Base original'!$AU13)</f>
        <v>13.427839079210216</v>
      </c>
      <c r="BA21" s="6"/>
    </row>
    <row r="22" spans="1:53" x14ac:dyDescent="0.25">
      <c r="A22" s="20">
        <v>39173</v>
      </c>
      <c r="B22" s="13">
        <f>'Base original'!B26/'Base original'!B14*100-100</f>
        <v>15.263719298679931</v>
      </c>
      <c r="C22" s="13">
        <f>'Base original'!C26/'Base original'!C14*100-100</f>
        <v>20.405017756871374</v>
      </c>
      <c r="D22" s="13">
        <f>'Base original'!D26/'Base original'!D14*100-100</f>
        <v>18.237454989643169</v>
      </c>
      <c r="E22" s="13">
        <f>'Base original'!E26/'Base original'!E14*100-100</f>
        <v>24.639127838557286</v>
      </c>
      <c r="F22" s="9">
        <f>'Base original'!F26/'Base original'!F14*100-100</f>
        <v>17.352727665242739</v>
      </c>
      <c r="G22" s="13">
        <f>'Base original'!H26</f>
        <v>25.86</v>
      </c>
      <c r="H22" s="13">
        <f>'Base original'!I26</f>
        <v>34.24</v>
      </c>
      <c r="I22" s="13">
        <f>'Base original'!J26</f>
        <v>25.45</v>
      </c>
      <c r="J22" s="13">
        <f>'Base original'!K26</f>
        <v>23.39</v>
      </c>
      <c r="K22" s="9">
        <f>'Base original'!G26</f>
        <v>27.737390581552599</v>
      </c>
      <c r="L22" s="13">
        <f>'Base original'!M26</f>
        <v>10.029999999999999</v>
      </c>
      <c r="M22" s="13">
        <f>'Base original'!N26</f>
        <v>8.23</v>
      </c>
      <c r="N22" s="13">
        <f>'Base original'!O26</f>
        <v>7.51</v>
      </c>
      <c r="O22" s="13">
        <f>'Base original'!P26</f>
        <v>10.88</v>
      </c>
      <c r="P22" s="13">
        <f>'Base original'!Q26</f>
        <v>12.68</v>
      </c>
      <c r="Q22" s="9">
        <f>'Base original'!L26</f>
        <v>9.9490411209631109</v>
      </c>
      <c r="R22" s="13">
        <f>'Base original'!S26</f>
        <v>5.77</v>
      </c>
      <c r="S22" s="13">
        <f>'Base original'!T26</f>
        <v>5.98</v>
      </c>
      <c r="T22" s="13">
        <f>'Base original'!U26</f>
        <v>6.34</v>
      </c>
      <c r="U22" s="13">
        <f>'Base original'!V26</f>
        <v>6.22</v>
      </c>
      <c r="V22" s="13">
        <f>'Base original'!W26</f>
        <v>5.55</v>
      </c>
      <c r="W22" s="9">
        <f>'Base original'!R26</f>
        <v>6.0265213090979604</v>
      </c>
      <c r="X22" s="11">
        <f>'Base original'!X26</f>
        <v>4.54</v>
      </c>
      <c r="Y22" s="13">
        <f>('Base original'!Z26/'Base original'!Z14*100-100)*'Base original'!Z14/'Base original'!$AC14</f>
        <v>3.4295367048162806</v>
      </c>
      <c r="Z22" s="13">
        <f>('Base original'!AA26/'Base original'!AA14*100-100)*'Base original'!AA14/'Base original'!$AC14</f>
        <v>8.7584789042243845</v>
      </c>
      <c r="AA22" s="13">
        <f>('Base original'!AB26/'Base original'!AB14*100-100)*'Base original'!AB14/'Base original'!$AC14</f>
        <v>5.6128381740565176</v>
      </c>
      <c r="AB22" s="9">
        <f>('Base original'!AC26/'Base original'!AC14*100-100)*'Base original'!AC14/'Base original'!$AC14</f>
        <v>17.801901369719488</v>
      </c>
      <c r="AC22" s="13">
        <f>('Base original'!AC26/'Base original'!AC14*100-100)*'Base original'!AC14/('Base original'!$AJ14)</f>
        <v>3.9857593234183328</v>
      </c>
      <c r="AD22" s="13">
        <f>('Base original'!AD26/'Base original'!AD14*100-100)*'Base original'!AD14/('Base original'!$AJ14)</f>
        <v>15.378857643955525</v>
      </c>
      <c r="AE22" s="13">
        <f>('Base original'!AE26/'Base original'!AE14*100-100)*'Base original'!AE14/('Base original'!$AJ14)</f>
        <v>0.10956396357093465</v>
      </c>
      <c r="AF22" s="13">
        <f>('Base original'!AF26/'Base original'!AF14*100-100)*'Base original'!AF14/('Base original'!$AJ14)</f>
        <v>3.0293834894114084</v>
      </c>
      <c r="AG22" s="13">
        <f>('Base original'!AG26/'Base original'!AG14*100-100)*'Base original'!AG14/('Base original'!$AJ14)</f>
        <v>0.15961097609852018</v>
      </c>
      <c r="AH22" s="13">
        <f>-('Base original'!AH26/'Base original'!AH14*100-100)*'Base original'!AH14/('Base original'!$AJ14)</f>
        <v>-2.9983936286957333</v>
      </c>
      <c r="AI22" s="13">
        <f>-('Base original'!AI26/'Base original'!AI14*100-100)*'Base original'!AI14/('Base original'!$AJ14)</f>
        <v>-8.6783337481928652E-3</v>
      </c>
      <c r="AJ22" s="13">
        <f>(('Base original'!AF26-'Base original'!AH26)/('Base original'!AF14-'Base original'!AH14)*100-100)*(('Base original'!AF14-'Base original'!AH14)/'Base original'!AJ14)</f>
        <v>3.0989860715675645E-2</v>
      </c>
      <c r="AK22" s="13">
        <f>(('Base original'!AG26-'Base original'!AI26)/('Base original'!AG14-'Base original'!AI14)*100-100)*(('Base original'!AG14-'Base original'!AI14)/'Base original'!AJ14)</f>
        <v>0.15093264235032736</v>
      </c>
      <c r="AL22" s="9">
        <f>('Base original'!AJ26/'Base original'!AJ14*100-100)*'Base original'!AJ14/('Base original'!$AJ14)</f>
        <v>19.656044796620591</v>
      </c>
      <c r="AM22" s="13">
        <f>('Base original'!AJ26/'Base original'!AJ14*100-100)*'Base original'!AJ14/('Base original'!$AU14)</f>
        <v>11.297068239025812</v>
      </c>
      <c r="AN22" s="13">
        <f>('Base original'!AK26/'Base original'!AK14*100-100)*'Base original'!AK14/('Base original'!$AU14)</f>
        <v>0.78550555546006873</v>
      </c>
      <c r="AO22" s="13">
        <f>('Base original'!AL26/'Base original'!AL14*100-100)*'Base original'!AL14/('Base original'!$AU14)</f>
        <v>-2.0268860743965567</v>
      </c>
      <c r="AP22" s="13">
        <f>('Base original'!AM26/'Base original'!AM14*100-100)*'Base original'!AM14/('Base original'!$AU14)</f>
        <v>-9.3857601336720789E-2</v>
      </c>
      <c r="AQ22" s="13">
        <f>('Base original'!AN26/'Base original'!AN14*100-100)*'Base original'!AN14/('Base original'!$AU14)</f>
        <v>-0.33952186882111224</v>
      </c>
      <c r="AR22" s="13">
        <f>('Base original'!AO26/'Base original'!AO14*100-100)*'Base original'!AO14/('Base original'!$AU14)</f>
        <v>7.0148867929043027E-2</v>
      </c>
      <c r="AS22" s="13">
        <f>('Base original'!AP26/'Base original'!AP14*100-100)*'Base original'!AP14/('Base original'!$AU14)</f>
        <v>1.7709092661548822</v>
      </c>
      <c r="AT22" s="13">
        <f>('Base original'!AQ26/'Base original'!AQ14*100-100)*'Base original'!AQ14/('Base original'!$AU14)</f>
        <v>2.369070331190954</v>
      </c>
      <c r="AU22" s="13">
        <f>('Base original'!AR26/'Base original'!AR14*100-100)*'Base original'!AR14/('Base original'!$AU14)</f>
        <v>0.2568867383084939</v>
      </c>
      <c r="AV22" s="13">
        <f>-('Base original'!AS26/'Base original'!AS14*100-100)*'Base original'!AS14/('Base original'!$AU14)</f>
        <v>-0.78729171448012214</v>
      </c>
      <c r="AW22" s="13">
        <f>-('Base original'!AT26/'Base original'!AT14*100-100)*'Base original'!AT14/('Base original'!$AU14)</f>
        <v>-7.6130815590539566E-2</v>
      </c>
      <c r="AX22" s="13">
        <f>(('Base original'!AQ26-'Base original'!AS26)/('Base original'!AQ14-'Base original'!AS14)*100-100)*(('Base original'!AQ14-'Base original'!AS14)/'Base original'!AU14)</f>
        <v>1.5817786167108316</v>
      </c>
      <c r="AY22" s="13">
        <f>(('Base original'!AR26-'Base original'!AT26)/('Base original'!AR14-'Base original'!AT14)*100-100)*(('Base original'!AR14-'Base original'!AT14)/'Base original'!AU14)</f>
        <v>0.18075592271795418</v>
      </c>
      <c r="AZ22" s="9">
        <f>('Base original'!AU26/'Base original'!AU14*100-100)*'Base original'!AU14/('Base original'!$AU14)</f>
        <v>13.225867222330635</v>
      </c>
      <c r="BA22" s="6"/>
    </row>
    <row r="23" spans="1:53" x14ac:dyDescent="0.25">
      <c r="A23" s="20">
        <v>39203</v>
      </c>
      <c r="B23" s="13">
        <f>'Base original'!B27/'Base original'!B15*100-100</f>
        <v>16.386867192204761</v>
      </c>
      <c r="C23" s="13">
        <f>'Base original'!C27/'Base original'!C15*100-100</f>
        <v>19.585566213036017</v>
      </c>
      <c r="D23" s="13">
        <f>'Base original'!D27/'Base original'!D15*100-100</f>
        <v>18.589736129834833</v>
      </c>
      <c r="E23" s="13">
        <f>'Base original'!E27/'Base original'!E15*100-100</f>
        <v>21.979331343792879</v>
      </c>
      <c r="F23" s="9">
        <f>'Base original'!F27/'Base original'!F15*100-100</f>
        <v>17.762457336702894</v>
      </c>
      <c r="G23" s="13">
        <f>'Base original'!H27</f>
        <v>25.51</v>
      </c>
      <c r="H23" s="13">
        <f>'Base original'!I27</f>
        <v>34</v>
      </c>
      <c r="I23" s="13">
        <f>'Base original'!J27</f>
        <v>25.84</v>
      </c>
      <c r="J23" s="13">
        <f>'Base original'!K27</f>
        <v>23.69</v>
      </c>
      <c r="K23" s="9">
        <f>'Base original'!G27</f>
        <v>27.886722153152501</v>
      </c>
      <c r="L23" s="13">
        <f>'Base original'!M27</f>
        <v>10</v>
      </c>
      <c r="M23" s="13">
        <f>'Base original'!N27</f>
        <v>8.16</v>
      </c>
      <c r="N23" s="13">
        <f>'Base original'!O27</f>
        <v>8.3800000000000008</v>
      </c>
      <c r="O23" s="13">
        <f>'Base original'!P27</f>
        <v>10.97</v>
      </c>
      <c r="P23" s="13">
        <f>'Base original'!Q27</f>
        <v>11.1</v>
      </c>
      <c r="Q23" s="9">
        <f>'Base original'!L27</f>
        <v>10.029254363779399</v>
      </c>
      <c r="R23" s="13">
        <f>'Base original'!S27</f>
        <v>6.31</v>
      </c>
      <c r="S23" s="13">
        <f>'Base original'!T27</f>
        <v>5.65</v>
      </c>
      <c r="T23" s="13">
        <f>'Base original'!U27</f>
        <v>6.38</v>
      </c>
      <c r="U23" s="13">
        <f>'Base original'!V27</f>
        <v>6.45</v>
      </c>
      <c r="V23" s="13">
        <f>'Base original'!W27</f>
        <v>6.6</v>
      </c>
      <c r="W23" s="9">
        <f>'Base original'!R27</f>
        <v>6.0731379801827003</v>
      </c>
      <c r="X23" s="11">
        <f>'Base original'!X27</f>
        <v>4.3899999999999997</v>
      </c>
      <c r="Y23" s="13">
        <f>('Base original'!Z27/'Base original'!Z15*100-100)*'Base original'!Z15/'Base original'!$AC15</f>
        <v>3.4682516581075742</v>
      </c>
      <c r="Z23" s="13">
        <f>('Base original'!AA27/'Base original'!AA15*100-100)*'Base original'!AA15/'Base original'!$AC15</f>
        <v>8.9988720710231416</v>
      </c>
      <c r="AA23" s="13">
        <f>('Base original'!AB27/'Base original'!AB15*100-100)*'Base original'!AB15/'Base original'!$AC15</f>
        <v>5.1190822712435295</v>
      </c>
      <c r="AB23" s="9">
        <f>('Base original'!AC27/'Base original'!AC15*100-100)*'Base original'!AC15/'Base original'!$AC15</f>
        <v>17.586725783312886</v>
      </c>
      <c r="AC23" s="13">
        <f>('Base original'!AC27/'Base original'!AC15*100-100)*'Base original'!AC15/('Base original'!$AJ15)</f>
        <v>3.9259033212331622</v>
      </c>
      <c r="AD23" s="13">
        <f>('Base original'!AD27/'Base original'!AD15*100-100)*'Base original'!AD15/('Base original'!$AJ15)</f>
        <v>15.855759842243312</v>
      </c>
      <c r="AE23" s="13">
        <f>('Base original'!AE27/'Base original'!AE15*100-100)*'Base original'!AE15/('Base original'!$AJ15)</f>
        <v>0.10042543020200433</v>
      </c>
      <c r="AF23" s="13">
        <f>('Base original'!AF27/'Base original'!AF15*100-100)*'Base original'!AF15/('Base original'!$AJ15)</f>
        <v>3.2733120724594715</v>
      </c>
      <c r="AG23" s="13">
        <f>('Base original'!AG27/'Base original'!AG15*100-100)*'Base original'!AG15/('Base original'!$AJ15)</f>
        <v>0.18704308894931562</v>
      </c>
      <c r="AH23" s="13">
        <f>-('Base original'!AH27/'Base original'!AH15*100-100)*'Base original'!AH15/('Base original'!$AJ15)</f>
        <v>-3.0547663788887309</v>
      </c>
      <c r="AI23" s="13">
        <f>-('Base original'!AI27/'Base original'!AI15*100-100)*'Base original'!AI15/('Base original'!$AJ15)</f>
        <v>-1.5113127999781865E-2</v>
      </c>
      <c r="AJ23" s="13">
        <f>(('Base original'!AF27-'Base original'!AH27)/('Base original'!AF15-'Base original'!AH15)*100-100)*(('Base original'!AF15-'Base original'!AH15)/'Base original'!AJ15)</f>
        <v>0.21854569357074105</v>
      </c>
      <c r="AK23" s="13">
        <f>(('Base original'!AG27-'Base original'!AI27)/('Base original'!AG15-'Base original'!AI15)*100-100)*(('Base original'!AG15-'Base original'!AI15)/'Base original'!AJ15)</f>
        <v>0.17192996094953369</v>
      </c>
      <c r="AL23" s="9">
        <f>('Base original'!AJ27/'Base original'!AJ15*100-100)*'Base original'!AJ15/('Base original'!$AJ15)</f>
        <v>20.272535240275545</v>
      </c>
      <c r="AM23" s="13">
        <f>('Base original'!AJ27/'Base original'!AJ15*100-100)*'Base original'!AJ15/('Base original'!$AU15)</f>
        <v>11.680461748460816</v>
      </c>
      <c r="AN23" s="13">
        <f>('Base original'!AK27/'Base original'!AK15*100-100)*'Base original'!AK15/('Base original'!$AU15)</f>
        <v>0.74747988984436498</v>
      </c>
      <c r="AO23" s="13">
        <f>('Base original'!AL27/'Base original'!AL15*100-100)*'Base original'!AL15/('Base original'!$AU15)</f>
        <v>-1.8803574225105715</v>
      </c>
      <c r="AP23" s="13">
        <f>('Base original'!AM27/'Base original'!AM15*100-100)*'Base original'!AM15/('Base original'!$AU15)</f>
        <v>3.6769799826883178E-3</v>
      </c>
      <c r="AQ23" s="13">
        <f>('Base original'!AN27/'Base original'!AN15*100-100)*'Base original'!AN15/('Base original'!$AU15)</f>
        <v>-0.2005792580556367</v>
      </c>
      <c r="AR23" s="13">
        <f>('Base original'!AO27/'Base original'!AO15*100-100)*'Base original'!AO15/('Base original'!$AU15)</f>
        <v>9.7289547632852261E-2</v>
      </c>
      <c r="AS23" s="13">
        <f>('Base original'!AP27/'Base original'!AP15*100-100)*'Base original'!AP15/('Base original'!$AU15)</f>
        <v>1.7635464538787207</v>
      </c>
      <c r="AT23" s="13">
        <f>('Base original'!AQ27/'Base original'!AQ15*100-100)*'Base original'!AQ15/('Base original'!$AU15)</f>
        <v>2.6001596812125198</v>
      </c>
      <c r="AU23" s="13">
        <f>('Base original'!AR27/'Base original'!AR15*100-100)*'Base original'!AR15/('Base original'!$AU15)</f>
        <v>0.2845313964785563</v>
      </c>
      <c r="AV23" s="13">
        <f>-('Base original'!AS27/'Base original'!AS15*100-100)*'Base original'!AS15/('Base original'!$AU15)</f>
        <v>-0.70646484949201638</v>
      </c>
      <c r="AW23" s="13">
        <f>-('Base original'!AT27/'Base original'!AT15*100-100)*'Base original'!AT15/('Base original'!$AU15)</f>
        <v>-6.885980694852277E-2</v>
      </c>
      <c r="AX23" s="13">
        <f>(('Base original'!AQ27-'Base original'!AS27)/('Base original'!AQ15-'Base original'!AS15)*100-100)*(('Base original'!AQ15-'Base original'!AS15)/'Base original'!AU15)</f>
        <v>1.8936948317205038</v>
      </c>
      <c r="AY23" s="13">
        <f>(('Base original'!AR27-'Base original'!AT27)/('Base original'!AR15-'Base original'!AT15)*100-100)*(('Base original'!AR15-'Base original'!AT15)/'Base original'!AU15)</f>
        <v>0.21567158953003351</v>
      </c>
      <c r="AZ23" s="9">
        <f>('Base original'!AU27/'Base original'!AU15*100-100)*'Base original'!AU15/('Base original'!$AU15)</f>
        <v>14.320901074029123</v>
      </c>
      <c r="BA23" s="6"/>
    </row>
    <row r="24" spans="1:53" x14ac:dyDescent="0.25">
      <c r="A24" s="20">
        <v>39234</v>
      </c>
      <c r="B24" s="13">
        <f>'Base original'!B28/'Base original'!B16*100-100</f>
        <v>16.895094532343705</v>
      </c>
      <c r="C24" s="13">
        <f>'Base original'!C28/'Base original'!C16*100-100</f>
        <v>18.785661186306157</v>
      </c>
      <c r="D24" s="13">
        <f>'Base original'!D28/'Base original'!D16*100-100</f>
        <v>19.501132624459288</v>
      </c>
      <c r="E24" s="13">
        <f>'Base original'!E28/'Base original'!E16*100-100</f>
        <v>12.4891037257226</v>
      </c>
      <c r="F24" s="9">
        <f>'Base original'!F28/'Base original'!F16*100-100</f>
        <v>17.241856891066348</v>
      </c>
      <c r="G24" s="13">
        <f>'Base original'!H28</f>
        <v>25.96</v>
      </c>
      <c r="H24" s="13">
        <f>'Base original'!I28</f>
        <v>33.58</v>
      </c>
      <c r="I24" s="13">
        <f>'Base original'!J28</f>
        <v>26.39</v>
      </c>
      <c r="J24" s="13">
        <f>'Base original'!K28</f>
        <v>24.62</v>
      </c>
      <c r="K24" s="9">
        <f>'Base original'!G28</f>
        <v>27.9430478561565</v>
      </c>
      <c r="L24" s="13">
        <f>'Base original'!M28</f>
        <v>9.7899999999999991</v>
      </c>
      <c r="M24" s="13">
        <f>'Base original'!N28</f>
        <v>8.08</v>
      </c>
      <c r="N24" s="13">
        <f>'Base original'!O28</f>
        <v>8.56</v>
      </c>
      <c r="O24" s="13">
        <f>'Base original'!P28</f>
        <v>10.51</v>
      </c>
      <c r="P24" s="13">
        <f>'Base original'!Q28</f>
        <v>10.91</v>
      </c>
      <c r="Q24" s="9">
        <f>'Base original'!L28</f>
        <v>9.8249166514255304</v>
      </c>
      <c r="R24" s="13">
        <f>'Base original'!S28</f>
        <v>5.85</v>
      </c>
      <c r="S24" s="13">
        <f>'Base original'!T28</f>
        <v>6.01</v>
      </c>
      <c r="T24" s="13">
        <f>'Base original'!U28</f>
        <v>6.57</v>
      </c>
      <c r="U24" s="13">
        <f>'Base original'!V28</f>
        <v>6.25</v>
      </c>
      <c r="V24" s="13">
        <f>'Base original'!W28</f>
        <v>5.88</v>
      </c>
      <c r="W24" s="9">
        <f>'Base original'!R28</f>
        <v>6.1352687019551402</v>
      </c>
      <c r="X24" s="11">
        <f>'Base original'!X28</f>
        <v>4.42</v>
      </c>
      <c r="Y24" s="13">
        <f>('Base original'!Z28/'Base original'!Z16*100-100)*'Base original'!Z16/'Base original'!$AC16</f>
        <v>3.2128072494636766</v>
      </c>
      <c r="Z24" s="13">
        <f>('Base original'!AA28/'Base original'!AA16*100-100)*'Base original'!AA16/'Base original'!$AC16</f>
        <v>7.7080526015684248</v>
      </c>
      <c r="AA24" s="13">
        <f>('Base original'!AB28/'Base original'!AB16*100-100)*'Base original'!AB16/'Base original'!$AC16</f>
        <v>5.3284273992497919</v>
      </c>
      <c r="AB24" s="9">
        <f>('Base original'!AC28/'Base original'!AC16*100-100)*'Base original'!AC16/'Base original'!$AC16</f>
        <v>16.249031555315781</v>
      </c>
      <c r="AC24" s="13">
        <f>('Base original'!AC28/'Base original'!AC16*100-100)*'Base original'!AC16/('Base original'!$AJ16)</f>
        <v>3.6228756791270711</v>
      </c>
      <c r="AD24" s="13">
        <f>('Base original'!AD28/'Base original'!AD16*100-100)*'Base original'!AD16/('Base original'!$AJ16)</f>
        <v>16.300132832408828</v>
      </c>
      <c r="AE24" s="13">
        <f>('Base original'!AE28/'Base original'!AE16*100-100)*'Base original'!AE16/('Base original'!$AJ16)</f>
        <v>7.7932147153224787E-2</v>
      </c>
      <c r="AF24" s="13">
        <f>('Base original'!AF28/'Base original'!AF16*100-100)*'Base original'!AF16/('Base original'!$AJ16)</f>
        <v>3.5948554521147709</v>
      </c>
      <c r="AG24" s="13">
        <f>('Base original'!AG28/'Base original'!AG16*100-100)*'Base original'!AG16/('Base original'!$AJ16)</f>
        <v>0.21295942625520919</v>
      </c>
      <c r="AH24" s="13">
        <f>-('Base original'!AH28/'Base original'!AH16*100-100)*'Base original'!AH16/('Base original'!$AJ16)</f>
        <v>-3.5123340307509876</v>
      </c>
      <c r="AI24" s="13">
        <f>-('Base original'!AI28/'Base original'!AI16*100-100)*'Base original'!AI16/('Base original'!$AJ16)</f>
        <v>-2.6452462530428874E-2</v>
      </c>
      <c r="AJ24" s="13">
        <f>(('Base original'!AF28-'Base original'!AH28)/('Base original'!AF16-'Base original'!AH16)*100-100)*(('Base original'!AF16-'Base original'!AH16)/'Base original'!AJ16)</f>
        <v>8.2521421363784861E-2</v>
      </c>
      <c r="AK24" s="13">
        <f>(('Base original'!AG28-'Base original'!AI28)/('Base original'!AG16-'Base original'!AI16)*100-100)*(('Base original'!AG16-'Base original'!AI16)/'Base original'!AJ16)</f>
        <v>0.18650696372478034</v>
      </c>
      <c r="AL24" s="9">
        <f>('Base original'!AJ28/'Base original'!AJ16*100-100)*'Base original'!AJ16/('Base original'!$AJ16)</f>
        <v>20.26994053896891</v>
      </c>
      <c r="AM24" s="13">
        <f>('Base original'!AJ28/'Base original'!AJ16*100-100)*'Base original'!AJ16/('Base original'!$AU16)</f>
        <v>11.757811951001532</v>
      </c>
      <c r="AN24" s="13">
        <f>('Base original'!AK28/'Base original'!AK16*100-100)*'Base original'!AK16/('Base original'!$AU16)</f>
        <v>0.50107929222240033</v>
      </c>
      <c r="AO24" s="13">
        <f>('Base original'!AL28/'Base original'!AL16*100-100)*'Base original'!AL16/('Base original'!$AU16)</f>
        <v>-1.9219751502369824</v>
      </c>
      <c r="AP24" s="13">
        <f>('Base original'!AM28/'Base original'!AM16*100-100)*'Base original'!AM16/('Base original'!$AU16)</f>
        <v>0.12597667472174401</v>
      </c>
      <c r="AQ24" s="13">
        <f>('Base original'!AN28/'Base original'!AN16*100-100)*'Base original'!AN16/('Base original'!$AU16)</f>
        <v>-0.33996671596716022</v>
      </c>
      <c r="AR24" s="13">
        <f>('Base original'!AO28/'Base original'!AO16*100-100)*'Base original'!AO16/('Base original'!$AU16)</f>
        <v>0.10891302748288879</v>
      </c>
      <c r="AS24" s="13">
        <f>('Base original'!AP28/'Base original'!AP16*100-100)*'Base original'!AP16/('Base original'!$AU16)</f>
        <v>1.8650301879398719</v>
      </c>
      <c r="AT24" s="13">
        <f>('Base original'!AQ28/'Base original'!AQ16*100-100)*'Base original'!AQ16/('Base original'!$AU16)</f>
        <v>2.9479600095569656</v>
      </c>
      <c r="AU24" s="13">
        <f>('Base original'!AR28/'Base original'!AR16*100-100)*'Base original'!AR16/('Base original'!$AU16)</f>
        <v>0.3267721515324627</v>
      </c>
      <c r="AV24" s="13">
        <f>-('Base original'!AS28/'Base original'!AS16*100-100)*'Base original'!AS16/('Base original'!$AU16)</f>
        <v>-0.63748926288185515</v>
      </c>
      <c r="AW24" s="13">
        <f>-('Base original'!AT28/'Base original'!AT16*100-100)*'Base original'!AT16/('Base original'!$AU16)</f>
        <v>-7.361178053041155E-2</v>
      </c>
      <c r="AX24" s="13">
        <f>(('Base original'!AQ28-'Base original'!AS28)/('Base original'!AQ16-'Base original'!AS16)*100-100)*(('Base original'!AQ16-'Base original'!AS16)/'Base original'!AU16)</f>
        <v>2.3104707466751093</v>
      </c>
      <c r="AY24" s="13">
        <f>(('Base original'!AR28-'Base original'!AT28)/('Base original'!AR16-'Base original'!AT16)*100-100)*(('Base original'!AR16-'Base original'!AT16)/'Base original'!AU16)</f>
        <v>0.25316037100205108</v>
      </c>
      <c r="AZ24" s="9">
        <f>('Base original'!AU28/'Base original'!AU16*100-100)*'Base original'!AU16/('Base original'!$AU16)</f>
        <v>14.660500384841455</v>
      </c>
      <c r="BA24" s="6"/>
    </row>
    <row r="25" spans="1:53" x14ac:dyDescent="0.25">
      <c r="A25" s="20">
        <v>39264</v>
      </c>
      <c r="B25" s="13">
        <f>'Base original'!B29/'Base original'!B17*100-100</f>
        <v>17.248305315525684</v>
      </c>
      <c r="C25" s="13">
        <f>'Base original'!C29/'Base original'!C17*100-100</f>
        <v>18.442387104270438</v>
      </c>
      <c r="D25" s="13">
        <f>'Base original'!D29/'Base original'!D17*100-100</f>
        <v>19.625362946297514</v>
      </c>
      <c r="E25" s="13">
        <f>'Base original'!E29/'Base original'!E17*100-100</f>
        <v>16.830530860497902</v>
      </c>
      <c r="F25" s="9">
        <f>'Base original'!F29/'Base original'!F17*100-100</f>
        <v>17.855956291539826</v>
      </c>
      <c r="G25" s="13">
        <f>'Base original'!H29</f>
        <v>26.59</v>
      </c>
      <c r="H25" s="13">
        <f>'Base original'!I29</f>
        <v>34.54</v>
      </c>
      <c r="I25" s="13">
        <f>'Base original'!J29</f>
        <v>26.87</v>
      </c>
      <c r="J25" s="13">
        <f>'Base original'!K29</f>
        <v>25.04</v>
      </c>
      <c r="K25" s="9">
        <f>'Base original'!G29</f>
        <v>28.854555981382799</v>
      </c>
      <c r="L25" s="13">
        <f>'Base original'!M29</f>
        <v>10.01</v>
      </c>
      <c r="M25" s="13">
        <f>'Base original'!N29</f>
        <v>7.93</v>
      </c>
      <c r="N25" s="13">
        <f>'Base original'!O29</f>
        <v>8.4499999999999993</v>
      </c>
      <c r="O25" s="13">
        <f>'Base original'!P29</f>
        <v>10.48</v>
      </c>
      <c r="P25" s="13">
        <f>'Base original'!Q29</f>
        <v>11.56</v>
      </c>
      <c r="Q25" s="9">
        <f>'Base original'!L29</f>
        <v>9.98563879156446</v>
      </c>
      <c r="R25" s="13">
        <f>'Base original'!S29</f>
        <v>6.01</v>
      </c>
      <c r="S25" s="13">
        <f>'Base original'!T29</f>
        <v>5.8</v>
      </c>
      <c r="T25" s="13">
        <f>'Base original'!U29</f>
        <v>6.4</v>
      </c>
      <c r="U25" s="13">
        <f>'Base original'!V29</f>
        <v>6.39</v>
      </c>
      <c r="V25" s="13">
        <f>'Base original'!W29</f>
        <v>6.54</v>
      </c>
      <c r="W25" s="9">
        <f>'Base original'!R29</f>
        <v>6.06253095516304</v>
      </c>
      <c r="X25" s="11">
        <f>'Base original'!X29</f>
        <v>4.51</v>
      </c>
      <c r="Y25" s="13">
        <f>('Base original'!Z29/'Base original'!Z17*100-100)*'Base original'!Z17/'Base original'!$AC17</f>
        <v>3.2118967615758316</v>
      </c>
      <c r="Z25" s="13">
        <f>('Base original'!AA29/'Base original'!AA17*100-100)*'Base original'!AA17/'Base original'!$AC17</f>
        <v>9.9683231558251002</v>
      </c>
      <c r="AA25" s="13">
        <f>('Base original'!AB29/'Base original'!AB17*100-100)*'Base original'!AB17/'Base original'!$AC17</f>
        <v>5.6880481030303702</v>
      </c>
      <c r="AB25" s="9">
        <f>('Base original'!AC29/'Base original'!AC17*100-100)*'Base original'!AC17/'Base original'!$AC17</f>
        <v>18.868918201961979</v>
      </c>
      <c r="AC25" s="13">
        <f>('Base original'!AC29/'Base original'!AC17*100-100)*'Base original'!AC17/('Base original'!$AJ17)</f>
        <v>4.1204258743605875</v>
      </c>
      <c r="AD25" s="13">
        <f>('Base original'!AD29/'Base original'!AD17*100-100)*'Base original'!AD17/('Base original'!$AJ17)</f>
        <v>16.672071403866767</v>
      </c>
      <c r="AE25" s="13">
        <f>('Base original'!AE29/'Base original'!AE17*100-100)*'Base original'!AE17/('Base original'!$AJ17)</f>
        <v>6.4885242568580082E-2</v>
      </c>
      <c r="AF25" s="13">
        <f>('Base original'!AF29/'Base original'!AF17*100-100)*'Base original'!AF17/('Base original'!$AJ17)</f>
        <v>3.299208712398507</v>
      </c>
      <c r="AG25" s="13">
        <f>('Base original'!AG29/'Base original'!AG17*100-100)*'Base original'!AG17/('Base original'!$AJ17)</f>
        <v>0.23602894364553412</v>
      </c>
      <c r="AH25" s="13">
        <f>-('Base original'!AH29/'Base original'!AH17*100-100)*'Base original'!AH17/('Base original'!$AJ17)</f>
        <v>-2.8696030954094192</v>
      </c>
      <c r="AI25" s="13">
        <f>-('Base original'!AI29/'Base original'!AI17*100-100)*'Base original'!AI17/('Base original'!$AJ17)</f>
        <v>-2.5584946850893436E-2</v>
      </c>
      <c r="AJ25" s="13">
        <f>(('Base original'!AF29-'Base original'!AH29)/('Base original'!AF17-'Base original'!AH17)*100-100)*(('Base original'!AF17-'Base original'!AH17)/'Base original'!AJ17)</f>
        <v>0.42960561698908617</v>
      </c>
      <c r="AK25" s="13">
        <f>(('Base original'!AG29-'Base original'!AI29)/('Base original'!AG17-'Base original'!AI17)*100-100)*(('Base original'!AG17-'Base original'!AI17)/'Base original'!AJ17)</f>
        <v>0.2104439967946406</v>
      </c>
      <c r="AL25" s="9">
        <f>('Base original'!AJ29/'Base original'!AJ17*100-100)*'Base original'!AJ17/('Base original'!$AJ17)</f>
        <v>21.497403738412245</v>
      </c>
      <c r="AM25" s="13">
        <f>('Base original'!AJ29/'Base original'!AJ17*100-100)*'Base original'!AJ17/('Base original'!$AU17)</f>
        <v>12.546967036933735</v>
      </c>
      <c r="AN25" s="13">
        <f>('Base original'!AK29/'Base original'!AK17*100-100)*'Base original'!AK17/('Base original'!$AU17)</f>
        <v>0.49054046461630069</v>
      </c>
      <c r="AO25" s="13">
        <f>('Base original'!AL29/'Base original'!AL17*100-100)*'Base original'!AL17/('Base original'!$AU17)</f>
        <v>-1.7720977308815913</v>
      </c>
      <c r="AP25" s="13">
        <f>('Base original'!AM29/'Base original'!AM17*100-100)*'Base original'!AM17/('Base original'!$AU17)</f>
        <v>0.161640690296736</v>
      </c>
      <c r="AQ25" s="13">
        <f>('Base original'!AN29/'Base original'!AN17*100-100)*'Base original'!AN17/('Base original'!$AU17)</f>
        <v>-0.39414937933322824</v>
      </c>
      <c r="AR25" s="13">
        <f>('Base original'!AO29/'Base original'!AO17*100-100)*'Base original'!AO17/('Base original'!$AU17)</f>
        <v>8.5900102307800819E-2</v>
      </c>
      <c r="AS25" s="13">
        <f>('Base original'!AP29/'Base original'!AP17*100-100)*'Base original'!AP17/('Base original'!$AU17)</f>
        <v>1.9539248623534966</v>
      </c>
      <c r="AT25" s="13">
        <f>('Base original'!AQ29/'Base original'!AQ17*100-100)*'Base original'!AQ17/('Base original'!$AU17)</f>
        <v>3.2544752826308923</v>
      </c>
      <c r="AU25" s="13">
        <f>('Base original'!AR29/'Base original'!AR17*100-100)*'Base original'!AR17/('Base original'!$AU17)</f>
        <v>0.35709118354695657</v>
      </c>
      <c r="AV25" s="13">
        <f>-('Base original'!AS29/'Base original'!AS17*100-100)*'Base original'!AS17/('Base original'!$AU17)</f>
        <v>-0.52935544428152725</v>
      </c>
      <c r="AW25" s="13">
        <f>-('Base original'!AT29/'Base original'!AT17*100-100)*'Base original'!AT17/('Base original'!$AU17)</f>
        <v>-8.0977792760161038E-2</v>
      </c>
      <c r="AX25" s="13">
        <f>(('Base original'!AQ29-'Base original'!AS29)/('Base original'!AQ17-'Base original'!AS17)*100-100)*(('Base original'!AQ17-'Base original'!AS17)/'Base original'!AU17)</f>
        <v>2.7251198383493658</v>
      </c>
      <c r="AY25" s="13">
        <f>(('Base original'!AR29-'Base original'!AT29)/('Base original'!AR17-'Base original'!AT17)*100-100)*(('Base original'!AR17-'Base original'!AT17)/'Base original'!AU17)</f>
        <v>0.27611339078679559</v>
      </c>
      <c r="AZ25" s="9">
        <f>('Base original'!AU29/'Base original'!AU17*100-100)*'Base original'!AU17/('Base original'!$AU17)</f>
        <v>16.073959275429402</v>
      </c>
    </row>
    <row r="26" spans="1:53" x14ac:dyDescent="0.25">
      <c r="A26" s="20">
        <v>39295</v>
      </c>
      <c r="B26" s="13">
        <f>'Base original'!B30/'Base original'!B18*100-100</f>
        <v>18.04252987791115</v>
      </c>
      <c r="C26" s="13">
        <f>'Base original'!C30/'Base original'!C18*100-100</f>
        <v>17.645878229400623</v>
      </c>
      <c r="D26" s="13">
        <f>'Base original'!D30/'Base original'!D18*100-100</f>
        <v>19.914026810454573</v>
      </c>
      <c r="E26" s="13">
        <f>'Base original'!E30/'Base original'!E18*100-100</f>
        <v>18.472808789883572</v>
      </c>
      <c r="F26" s="9">
        <f>'Base original'!F30/'Base original'!F18*100-100</f>
        <v>18.422651004628435</v>
      </c>
      <c r="G26" s="13">
        <f>'Base original'!H30</f>
        <v>24.32</v>
      </c>
      <c r="H26" s="13">
        <f>'Base original'!I30</f>
        <v>34.65</v>
      </c>
      <c r="I26" s="13">
        <f>'Base original'!J30</f>
        <v>25.44</v>
      </c>
      <c r="J26" s="13">
        <f>'Base original'!K30</f>
        <v>23.57</v>
      </c>
      <c r="K26" s="9">
        <f>'Base original'!G30</f>
        <v>27.592636850561401</v>
      </c>
      <c r="L26" s="13">
        <f>'Base original'!M30</f>
        <v>10.02</v>
      </c>
      <c r="M26" s="13">
        <f>'Base original'!N30</f>
        <v>7.98</v>
      </c>
      <c r="N26" s="13">
        <f>'Base original'!O30</f>
        <v>8.89</v>
      </c>
      <c r="O26" s="13">
        <f>'Base original'!P30</f>
        <v>10.09</v>
      </c>
      <c r="P26" s="13">
        <f>'Base original'!Q30</f>
        <v>11.97</v>
      </c>
      <c r="Q26" s="9">
        <f>'Base original'!L30</f>
        <v>9.9113971326751198</v>
      </c>
      <c r="R26" s="13">
        <f>'Base original'!S30</f>
        <v>6.02</v>
      </c>
      <c r="S26" s="13">
        <f>'Base original'!T30</f>
        <v>6</v>
      </c>
      <c r="T26" s="13">
        <f>'Base original'!U30</f>
        <v>6.51</v>
      </c>
      <c r="U26" s="13">
        <f>'Base original'!V30</f>
        <v>6.39</v>
      </c>
      <c r="V26" s="13">
        <f>'Base original'!W30</f>
        <v>6.48</v>
      </c>
      <c r="W26" s="9">
        <f>'Base original'!R30</f>
        <v>6.1999090900244802</v>
      </c>
      <c r="X26" s="11">
        <f>'Base original'!X30</f>
        <v>4.6900000000000004</v>
      </c>
      <c r="Y26" s="13">
        <f>('Base original'!Z30/'Base original'!Z18*100-100)*'Base original'!Z18/'Base original'!$AC18</f>
        <v>3.1994274983611106</v>
      </c>
      <c r="Z26" s="13">
        <f>('Base original'!AA30/'Base original'!AA18*100-100)*'Base original'!AA18/'Base original'!$AC18</f>
        <v>9.7683092135676528</v>
      </c>
      <c r="AA26" s="13">
        <f>('Base original'!AB30/'Base original'!AB18*100-100)*'Base original'!AB18/'Base original'!$AC18</f>
        <v>6.1486467074626328</v>
      </c>
      <c r="AB26" s="9">
        <f>('Base original'!AC30/'Base original'!AC18*100-100)*'Base original'!AC18/'Base original'!$AC18</f>
        <v>19.115991652758964</v>
      </c>
      <c r="AC26" s="13">
        <f>('Base original'!AC30/'Base original'!AC18*100-100)*'Base original'!AC18/('Base original'!$AJ18)</f>
        <v>4.0693199082072784</v>
      </c>
      <c r="AD26" s="13">
        <f>('Base original'!AD30/'Base original'!AD18*100-100)*'Base original'!AD18/('Base original'!$AJ18)</f>
        <v>15.404915164007909</v>
      </c>
      <c r="AE26" s="13">
        <f>('Base original'!AE30/'Base original'!AE18*100-100)*'Base original'!AE18/('Base original'!$AJ18)</f>
        <v>6.6078529759663607E-2</v>
      </c>
      <c r="AF26" s="13">
        <f>('Base original'!AF30/'Base original'!AF18*100-100)*'Base original'!AF18/('Base original'!$AJ18)</f>
        <v>4.4635393573119373</v>
      </c>
      <c r="AG26" s="13">
        <f>('Base original'!AG30/'Base original'!AG18*100-100)*'Base original'!AG18/('Base original'!$AJ18)</f>
        <v>0.2587542932279932</v>
      </c>
      <c r="AH26" s="13">
        <f>-('Base original'!AH30/'Base original'!AH18*100-100)*'Base original'!AH18/('Base original'!$AJ18)</f>
        <v>-5.1359446908528357</v>
      </c>
      <c r="AI26" s="13">
        <f>-('Base original'!AI30/'Base original'!AI18*100-100)*'Base original'!AI18/('Base original'!$AJ18)</f>
        <v>-2.782692818234005E-2</v>
      </c>
      <c r="AJ26" s="13">
        <f>(('Base original'!AF30-'Base original'!AH30)/('Base original'!AF18-'Base original'!AH18)*100-100)*(('Base original'!AF18-'Base original'!AH18)/'Base original'!AJ18)</f>
        <v>-0.67240533354089937</v>
      </c>
      <c r="AK26" s="13">
        <f>(('Base original'!AG30-'Base original'!AI30)/('Base original'!AG18-'Base original'!AI18)*100-100)*(('Base original'!AG18-'Base original'!AI18)/'Base original'!AJ18)</f>
        <v>0.23092736504565309</v>
      </c>
      <c r="AL26" s="9">
        <f>('Base original'!AJ30/'Base original'!AJ18*100-100)*'Base original'!AJ18/('Base original'!$AJ18)</f>
        <v>19.098807834350566</v>
      </c>
      <c r="AM26" s="13">
        <f>('Base original'!AJ30/'Base original'!AJ18*100-100)*'Base original'!AJ18/('Base original'!$AU18)</f>
        <v>11.227391325237106</v>
      </c>
      <c r="AN26" s="13">
        <f>('Base original'!AK30/'Base original'!AK18*100-100)*'Base original'!AK18/('Base original'!$AU18)</f>
        <v>0.58997696112348885</v>
      </c>
      <c r="AO26" s="13">
        <f>('Base original'!AL30/'Base original'!AL18*100-100)*'Base original'!AL18/('Base original'!$AU18)</f>
        <v>-2.060000437964173</v>
      </c>
      <c r="AP26" s="13">
        <f>('Base original'!AM30/'Base original'!AM18*100-100)*'Base original'!AM18/('Base original'!$AU18)</f>
        <v>0.14549235180550743</v>
      </c>
      <c r="AQ26" s="13">
        <f>('Base original'!AN30/'Base original'!AN18*100-100)*'Base original'!AN18/('Base original'!$AU18)</f>
        <v>-0.22027310007710119</v>
      </c>
      <c r="AR26" s="13">
        <f>('Base original'!AO30/'Base original'!AO18*100-100)*'Base original'!AO18/('Base original'!$AU18)</f>
        <v>5.6183612884121506E-2</v>
      </c>
      <c r="AS26" s="13">
        <f>('Base original'!AP30/'Base original'!AP18*100-100)*'Base original'!AP18/('Base original'!$AU18)</f>
        <v>1.9999928095434345</v>
      </c>
      <c r="AT26" s="13">
        <f>('Base original'!AQ30/'Base original'!AQ18*100-100)*'Base original'!AQ18/('Base original'!$AU18)</f>
        <v>3.073707736048799</v>
      </c>
      <c r="AU26" s="13">
        <f>('Base original'!AR30/'Base original'!AR18*100-100)*'Base original'!AR18/('Base original'!$AU18)</f>
        <v>0.33216640938995179</v>
      </c>
      <c r="AV26" s="13">
        <f>-('Base original'!AS30/'Base original'!AS18*100-100)*'Base original'!AS18/('Base original'!$AU18)</f>
        <v>-8.1546314220999547E-3</v>
      </c>
      <c r="AW26" s="13">
        <f>-('Base original'!AT30/'Base original'!AT18*100-100)*'Base original'!AT18/('Base original'!$AU18)</f>
        <v>-7.1839197858812764E-2</v>
      </c>
      <c r="AX26" s="13">
        <f>(('Base original'!AQ30-'Base original'!AS30)/('Base original'!AQ18-'Base original'!AS18)*100-100)*(('Base original'!AQ18-'Base original'!AS18)/'Base original'!AU18)</f>
        <v>3.0655531046266975</v>
      </c>
      <c r="AY26" s="13">
        <f>(('Base original'!AR30-'Base original'!AT30)/('Base original'!AR18-'Base original'!AT18)*100-100)*(('Base original'!AR18-'Base original'!AT18)/'Base original'!AU18)</f>
        <v>0.26032721153113914</v>
      </c>
      <c r="AZ26" s="9">
        <f>('Base original'!AU30/'Base original'!AU18*100-100)*'Base original'!AU18/('Base original'!$AU18)</f>
        <v>15.064676522603705</v>
      </c>
    </row>
    <row r="27" spans="1:53" x14ac:dyDescent="0.25">
      <c r="A27" s="20">
        <v>39326</v>
      </c>
      <c r="B27" s="13">
        <f>'Base original'!B31/'Base original'!B19*100-100</f>
        <v>20.425432161125229</v>
      </c>
      <c r="C27" s="13">
        <f>'Base original'!C31/'Base original'!C19*100-100</f>
        <v>16.698932492226206</v>
      </c>
      <c r="D27" s="13">
        <f>'Base original'!D31/'Base original'!D19*100-100</f>
        <v>21.368938626626814</v>
      </c>
      <c r="E27" s="13">
        <f>'Base original'!E31/'Base original'!E19*100-100</f>
        <v>14.480162084175902</v>
      </c>
      <c r="F27" s="9">
        <f>'Base original'!F31/'Base original'!F19*100-100</f>
        <v>19.588369736338535</v>
      </c>
      <c r="G27" s="13">
        <f>'Base original'!H31</f>
        <v>25.43</v>
      </c>
      <c r="H27" s="13">
        <f>'Base original'!I31</f>
        <v>35.090000000000003</v>
      </c>
      <c r="I27" s="13">
        <f>'Base original'!J31</f>
        <v>27</v>
      </c>
      <c r="J27" s="13">
        <f>'Base original'!K31</f>
        <v>24.95</v>
      </c>
      <c r="K27" s="9">
        <f>'Base original'!G31</f>
        <v>28.888644870074799</v>
      </c>
      <c r="L27" s="13">
        <f>'Base original'!M31</f>
        <v>8.9700000000000006</v>
      </c>
      <c r="M27" s="13">
        <f>'Base original'!N31</f>
        <v>9.17</v>
      </c>
      <c r="N27" s="13">
        <f>'Base original'!O31</f>
        <v>9.3800000000000008</v>
      </c>
      <c r="O27" s="13">
        <f>'Base original'!P31</f>
        <v>11.3</v>
      </c>
      <c r="P27" s="13">
        <f>'Base original'!Q31</f>
        <v>12.5</v>
      </c>
      <c r="Q27" s="9">
        <f>'Base original'!L31</f>
        <v>10.126112936643199</v>
      </c>
      <c r="R27" s="13">
        <f>'Base original'!S31</f>
        <v>6</v>
      </c>
      <c r="S27" s="13">
        <f>'Base original'!T31</f>
        <v>5.99</v>
      </c>
      <c r="T27" s="13">
        <f>'Base original'!U31</f>
        <v>6.53</v>
      </c>
      <c r="U27" s="13">
        <f>'Base original'!V31</f>
        <v>6.33</v>
      </c>
      <c r="V27" s="13">
        <f>'Base original'!W31</f>
        <v>5.95</v>
      </c>
      <c r="W27" s="9">
        <f>'Base original'!R31</f>
        <v>6.1441163891756796</v>
      </c>
      <c r="X27" s="11">
        <f>'Base original'!X31</f>
        <v>4.79</v>
      </c>
      <c r="Y27" s="13">
        <f>('Base original'!Z31/'Base original'!Z19*100-100)*'Base original'!Z19/'Base original'!$AC19</f>
        <v>3.1999878864811881</v>
      </c>
      <c r="Z27" s="13">
        <f>('Base original'!AA31/'Base original'!AA19*100-100)*'Base original'!AA19/'Base original'!$AC19</f>
        <v>7.7284250028075601</v>
      </c>
      <c r="AA27" s="13">
        <f>('Base original'!AB31/'Base original'!AB19*100-100)*'Base original'!AB19/'Base original'!$AC19</f>
        <v>7.7998442908102543</v>
      </c>
      <c r="AB27" s="9">
        <f>('Base original'!AC31/'Base original'!AC19*100-100)*'Base original'!AC19/'Base original'!$AC19</f>
        <v>18.727878632636092</v>
      </c>
      <c r="AC27" s="13">
        <f>('Base original'!AC31/'Base original'!AC19*100-100)*'Base original'!AC19/('Base original'!$AJ19)</f>
        <v>4.0426163601499177</v>
      </c>
      <c r="AD27" s="13">
        <f>('Base original'!AD31/'Base original'!AD19*100-100)*'Base original'!AD19/('Base original'!$AJ19)</f>
        <v>14.963010982306281</v>
      </c>
      <c r="AE27" s="13">
        <f>('Base original'!AE31/'Base original'!AE19*100-100)*'Base original'!AE19/('Base original'!$AJ19)</f>
        <v>8.5826505709056894E-2</v>
      </c>
      <c r="AF27" s="13">
        <f>('Base original'!AF31/'Base original'!AF19*100-100)*'Base original'!AF19/('Base original'!$AJ19)</f>
        <v>3.069162381242919</v>
      </c>
      <c r="AG27" s="13">
        <f>('Base original'!AG31/'Base original'!AG19*100-100)*'Base original'!AG19/('Base original'!$AJ19)</f>
        <v>0.21057591737121942</v>
      </c>
      <c r="AH27" s="13">
        <f>-('Base original'!AH31/'Base original'!AH19*100-100)*'Base original'!AH19/('Base original'!$AJ19)</f>
        <v>-4.5476608123420199</v>
      </c>
      <c r="AI27" s="13">
        <f>-('Base original'!AI31/'Base original'!AI19*100-100)*'Base original'!AI19/('Base original'!$AJ19)</f>
        <v>-2.7401289985182598E-2</v>
      </c>
      <c r="AJ27" s="13">
        <f>(('Base original'!AF31-'Base original'!AH31)/('Base original'!AF19-'Base original'!AH19)*100-100)*(('Base original'!AF19-'Base original'!AH19)/'Base original'!AJ19)</f>
        <v>-1.4784984310991021</v>
      </c>
      <c r="AK27" s="13">
        <f>(('Base original'!AG31-'Base original'!AI31)/('Base original'!AG19-'Base original'!AI19)*100-100)*(('Base original'!AG19-'Base original'!AI19)/'Base original'!AJ19)</f>
        <v>0.18317462738603679</v>
      </c>
      <c r="AL27" s="9">
        <f>('Base original'!AJ31/'Base original'!AJ19*100-100)*'Base original'!AJ19/('Base original'!$AJ19)</f>
        <v>17.796130044452198</v>
      </c>
      <c r="AM27" s="13">
        <f>('Base original'!AJ31/'Base original'!AJ19*100-100)*'Base original'!AJ19/('Base original'!$AU19)</f>
        <v>10.434955375616713</v>
      </c>
      <c r="AN27" s="13">
        <f>('Base original'!AK31/'Base original'!AK19*100-100)*'Base original'!AK19/('Base original'!$AU19)</f>
        <v>0.57876501913431844</v>
      </c>
      <c r="AO27" s="13">
        <f>('Base original'!AL31/'Base original'!AL19*100-100)*'Base original'!AL19/('Base original'!$AU19)</f>
        <v>-2.7257439912682151</v>
      </c>
      <c r="AP27" s="13">
        <f>('Base original'!AM31/'Base original'!AM19*100-100)*'Base original'!AM19/('Base original'!$AU19)</f>
        <v>0.16836858633793222</v>
      </c>
      <c r="AQ27" s="13">
        <f>('Base original'!AN31/'Base original'!AN19*100-100)*'Base original'!AN19/('Base original'!$AU19)</f>
        <v>-0.24140496893358515</v>
      </c>
      <c r="AR27" s="13">
        <f>('Base original'!AO31/'Base original'!AO19*100-100)*'Base original'!AO19/('Base original'!$AU19)</f>
        <v>4.2259844379640372E-2</v>
      </c>
      <c r="AS27" s="13">
        <f>('Base original'!AP31/'Base original'!AP19*100-100)*'Base original'!AP19/('Base original'!$AU19)</f>
        <v>2.001768652746259</v>
      </c>
      <c r="AT27" s="13">
        <f>('Base original'!AQ31/'Base original'!AQ19*100-100)*'Base original'!AQ19/('Base original'!$AU19)</f>
        <v>2.9344239333182456</v>
      </c>
      <c r="AU27" s="13">
        <f>('Base original'!AR31/'Base original'!AR19*100-100)*'Base original'!AR19/('Base original'!$AU19)</f>
        <v>0.31845012739442508</v>
      </c>
      <c r="AV27" s="13">
        <f>-('Base original'!AS31/'Base original'!AS19*100-100)*'Base original'!AS19/('Base original'!$AU19)</f>
        <v>2.5090784399250138E-2</v>
      </c>
      <c r="AW27" s="13">
        <f>-('Base original'!AT31/'Base original'!AT19*100-100)*'Base original'!AT19/('Base original'!$AU19)</f>
        <v>-5.3807035417614592E-2</v>
      </c>
      <c r="AX27" s="13">
        <f>(('Base original'!AQ31-'Base original'!AS31)/('Base original'!AQ19-'Base original'!AS19)*100-100)*(('Base original'!AQ19-'Base original'!AS19)/'Base original'!AU19)</f>
        <v>2.9595147177174956</v>
      </c>
      <c r="AY27" s="13">
        <f>(('Base original'!AR31-'Base original'!AT31)/('Base original'!AR19-'Base original'!AT19)*100-100)*(('Base original'!AR19-'Base original'!AT19)/'Base original'!AU19)</f>
        <v>0.26464309197681057</v>
      </c>
      <c r="AZ27" s="9">
        <f>('Base original'!AU31/'Base original'!AU19*100-100)*'Base original'!AU19/('Base original'!$AU19)</f>
        <v>13.483126327707382</v>
      </c>
    </row>
    <row r="28" spans="1:53" x14ac:dyDescent="0.25">
      <c r="A28" s="20">
        <v>39356</v>
      </c>
      <c r="B28" s="13">
        <f>'Base original'!B32/'Base original'!B20*100-100</f>
        <v>21.678263528384647</v>
      </c>
      <c r="C28" s="13">
        <f>'Base original'!C32/'Base original'!C20*100-100</f>
        <v>16.156534294621579</v>
      </c>
      <c r="D28" s="13">
        <f>'Base original'!D32/'Base original'!D20*100-100</f>
        <v>22.668910501435846</v>
      </c>
      <c r="E28" s="13">
        <f>'Base original'!E32/'Base original'!E20*100-100</f>
        <v>14.353572673801082</v>
      </c>
      <c r="F28" s="9">
        <f>'Base original'!F32/'Base original'!F20*100-100</f>
        <v>20.49779021607074</v>
      </c>
      <c r="G28" s="13">
        <f>'Base original'!H32</f>
        <v>24.57</v>
      </c>
      <c r="H28" s="13">
        <f>'Base original'!I32</f>
        <v>35.4</v>
      </c>
      <c r="I28" s="13">
        <f>'Base original'!J32</f>
        <v>27.09</v>
      </c>
      <c r="J28" s="13">
        <f>'Base original'!K32</f>
        <v>25.07</v>
      </c>
      <c r="K28" s="9">
        <f>'Base original'!G32</f>
        <v>29.010985038932098</v>
      </c>
      <c r="L28" s="13">
        <f>'Base original'!M32</f>
        <v>8.16</v>
      </c>
      <c r="M28" s="13">
        <f>'Base original'!N32</f>
        <v>9.7100000000000009</v>
      </c>
      <c r="N28" s="13">
        <f>'Base original'!O32</f>
        <v>9.07</v>
      </c>
      <c r="O28" s="13">
        <f>'Base original'!P32</f>
        <v>11.68</v>
      </c>
      <c r="P28" s="13">
        <f>'Base original'!Q32</f>
        <v>12.28</v>
      </c>
      <c r="Q28" s="9">
        <f>'Base original'!L32</f>
        <v>10.150835175765</v>
      </c>
      <c r="R28" s="13">
        <f>'Base original'!S32</f>
        <v>5.7</v>
      </c>
      <c r="S28" s="13">
        <f>'Base original'!T32</f>
        <v>5.78</v>
      </c>
      <c r="T28" s="13">
        <f>'Base original'!U32</f>
        <v>5.99</v>
      </c>
      <c r="U28" s="13">
        <f>'Base original'!V32</f>
        <v>5.96</v>
      </c>
      <c r="V28" s="13">
        <f>'Base original'!W32</f>
        <v>6.53</v>
      </c>
      <c r="W28" s="9">
        <f>'Base original'!R32</f>
        <v>5.8533606967078802</v>
      </c>
      <c r="X28" s="11">
        <f>'Base original'!X32</f>
        <v>4.83</v>
      </c>
      <c r="Y28" s="13">
        <f>('Base original'!Z32/'Base original'!Z20*100-100)*'Base original'!Z20/'Base original'!$AC20</f>
        <v>3.0686498974101917</v>
      </c>
      <c r="Z28" s="13">
        <f>('Base original'!AA32/'Base original'!AA20*100-100)*'Base original'!AA20/'Base original'!$AC20</f>
        <v>9.2292068282951529</v>
      </c>
      <c r="AA28" s="13">
        <f>('Base original'!AB32/'Base original'!AB20*100-100)*'Base original'!AB20/'Base original'!$AC20</f>
        <v>6.4533384326757597</v>
      </c>
      <c r="AB28" s="9">
        <f>('Base original'!AC32/'Base original'!AC20*100-100)*'Base original'!AC20/'Base original'!$AC20</f>
        <v>18.752099602561373</v>
      </c>
      <c r="AC28" s="13">
        <f>('Base original'!AC32/'Base original'!AC20*100-100)*'Base original'!AC20/('Base original'!$AJ20)</f>
        <v>3.9667773886609834</v>
      </c>
      <c r="AD28" s="13">
        <f>('Base original'!AD32/'Base original'!AD20*100-100)*'Base original'!AD20/('Base original'!$AJ20)</f>
        <v>16.074340895282024</v>
      </c>
      <c r="AE28" s="13">
        <f>('Base original'!AE32/'Base original'!AE20*100-100)*'Base original'!AE20/('Base original'!$AJ20)</f>
        <v>0.11946823924150318</v>
      </c>
      <c r="AF28" s="13">
        <f>('Base original'!AF32/'Base original'!AF20*100-100)*'Base original'!AF20/('Base original'!$AJ20)</f>
        <v>2.039706312028299</v>
      </c>
      <c r="AG28" s="13">
        <f>('Base original'!AG32/'Base original'!AG20*100-100)*'Base original'!AG20/('Base original'!$AJ20)</f>
        <v>0.15838902914768127</v>
      </c>
      <c r="AH28" s="13">
        <f>-('Base original'!AH32/'Base original'!AH20*100-100)*'Base original'!AH20/('Base original'!$AJ20)</f>
        <v>-2.7429317358316978</v>
      </c>
      <c r="AI28" s="13">
        <f>-('Base original'!AI32/'Base original'!AI20*100-100)*'Base original'!AI20/('Base original'!$AJ20)</f>
        <v>-1.6016561014761198E-2</v>
      </c>
      <c r="AJ28" s="13">
        <f>(('Base original'!AF32-'Base original'!AH32)/('Base original'!AF20-'Base original'!AH20)*100-100)*(('Base original'!AF20-'Base original'!AH20)/'Base original'!AJ20)</f>
        <v>-0.70322542380339748</v>
      </c>
      <c r="AK28" s="13">
        <f>(('Base original'!AG32-'Base original'!AI32)/('Base original'!AG20-'Base original'!AI20)*100-100)*(('Base original'!AG20-'Base original'!AI20)/'Base original'!AJ20)</f>
        <v>0.14237246813292007</v>
      </c>
      <c r="AL28" s="9">
        <f>('Base original'!AJ32/'Base original'!AJ20*100-100)*'Base original'!AJ20/('Base original'!$AJ20)</f>
        <v>19.59973356751405</v>
      </c>
      <c r="AM28" s="13">
        <f>('Base original'!AJ32/'Base original'!AJ20*100-100)*'Base original'!AJ20/('Base original'!$AU20)</f>
        <v>11.444451484311678</v>
      </c>
      <c r="AN28" s="13">
        <f>('Base original'!AK32/'Base original'!AK20*100-100)*'Base original'!AK20/('Base original'!$AU20)</f>
        <v>0.71938576750574279</v>
      </c>
      <c r="AO28" s="13">
        <f>('Base original'!AL32/'Base original'!AL20*100-100)*'Base original'!AL20/('Base original'!$AU20)</f>
        <v>-2.5389485087619477</v>
      </c>
      <c r="AP28" s="13">
        <f>('Base original'!AM32/'Base original'!AM20*100-100)*'Base original'!AM20/('Base original'!$AU20)</f>
        <v>0.15036943609546363</v>
      </c>
      <c r="AQ28" s="13">
        <f>('Base original'!AN32/'Base original'!AN20*100-100)*'Base original'!AN20/('Base original'!$AU20)</f>
        <v>-0.31883682809543179</v>
      </c>
      <c r="AR28" s="13">
        <f>('Base original'!AO32/'Base original'!AO20*100-100)*'Base original'!AO20/('Base original'!$AU20)</f>
        <v>3.5780967493741093E-2</v>
      </c>
      <c r="AS28" s="13">
        <f>('Base original'!AP32/'Base original'!AP20*100-100)*'Base original'!AP20/('Base original'!$AU20)</f>
        <v>2.1565932816365931</v>
      </c>
      <c r="AT28" s="13">
        <f>('Base original'!AQ32/'Base original'!AQ20*100-100)*'Base original'!AQ20/('Base original'!$AU20)</f>
        <v>3.2623560442464696</v>
      </c>
      <c r="AU28" s="13">
        <f>('Base original'!AR32/'Base original'!AR20*100-100)*'Base original'!AR20/('Base original'!$AU20)</f>
        <v>0.34890433155582884</v>
      </c>
      <c r="AV28" s="13">
        <f>-('Base original'!AS32/'Base original'!AS20*100-100)*'Base original'!AS20/('Base original'!$AU20)</f>
        <v>-0.44242639645918463</v>
      </c>
      <c r="AW28" s="13">
        <f>-('Base original'!AT32/'Base original'!AT20*100-100)*'Base original'!AT20/('Base original'!$AU20)</f>
        <v>-5.8251798105332306E-2</v>
      </c>
      <c r="AX28" s="13">
        <f>(('Base original'!AQ32-'Base original'!AS32)/('Base original'!AQ20-'Base original'!AS20)*100-100)*(('Base original'!AQ20-'Base original'!AS20)/'Base original'!AU20)</f>
        <v>2.8199296477872848</v>
      </c>
      <c r="AY28" s="13">
        <f>(('Base original'!AR32-'Base original'!AT32)/('Base original'!AR20-'Base original'!AT20)*100-100)*(('Base original'!AR20-'Base original'!AT20)/'Base original'!AU20)</f>
        <v>0.29065253345049669</v>
      </c>
      <c r="AZ28" s="9">
        <f>('Base original'!AU32/'Base original'!AU20*100-100)*'Base original'!AU20/('Base original'!$AU20)</f>
        <v>14.759361822026861</v>
      </c>
    </row>
    <row r="29" spans="1:53" x14ac:dyDescent="0.25">
      <c r="A29" s="20">
        <v>39387</v>
      </c>
      <c r="B29" s="13">
        <f>'Base original'!B33/'Base original'!B21*100-100</f>
        <v>22.698203113868914</v>
      </c>
      <c r="C29" s="13">
        <f>'Base original'!C33/'Base original'!C21*100-100</f>
        <v>15.694917600053444</v>
      </c>
      <c r="D29" s="13">
        <f>'Base original'!D33/'Base original'!D21*100-100</f>
        <v>23.25184645539278</v>
      </c>
      <c r="E29" s="13">
        <f>'Base original'!E33/'Base original'!E21*100-100</f>
        <v>18.028021299883946</v>
      </c>
      <c r="F29" s="9">
        <f>'Base original'!F33/'Base original'!F21*100-100</f>
        <v>21.471026734848394</v>
      </c>
      <c r="G29" s="13">
        <f>'Base original'!H33</f>
        <v>25.34</v>
      </c>
      <c r="H29" s="13">
        <f>'Base original'!I33</f>
        <v>35.46</v>
      </c>
      <c r="I29" s="13">
        <f>'Base original'!J33</f>
        <v>27.11</v>
      </c>
      <c r="J29" s="13">
        <f>'Base original'!K33</f>
        <v>25.02</v>
      </c>
      <c r="K29" s="9">
        <f>'Base original'!G33</f>
        <v>28.918278266454799</v>
      </c>
      <c r="L29" s="13">
        <f>'Base original'!M33</f>
        <v>8.09</v>
      </c>
      <c r="M29" s="13">
        <f>'Base original'!N33</f>
        <v>10.45</v>
      </c>
      <c r="N29" s="13">
        <f>'Base original'!O33</f>
        <v>8.9700000000000006</v>
      </c>
      <c r="O29" s="13">
        <f>'Base original'!P33</f>
        <v>11.26</v>
      </c>
      <c r="P29" s="13">
        <f>'Base original'!Q33</f>
        <v>12.01</v>
      </c>
      <c r="Q29" s="9">
        <f>'Base original'!L33</f>
        <v>10.1663921671149</v>
      </c>
      <c r="R29" s="13">
        <f>'Base original'!S33</f>
        <v>5.48</v>
      </c>
      <c r="S29" s="13">
        <f>'Base original'!T33</f>
        <v>5.68</v>
      </c>
      <c r="T29" s="13">
        <f>'Base original'!U33</f>
        <v>6.09</v>
      </c>
      <c r="U29" s="13">
        <f>'Base original'!V33</f>
        <v>5.68</v>
      </c>
      <c r="V29" s="13">
        <f>'Base original'!W33</f>
        <v>5.53</v>
      </c>
      <c r="W29" s="9">
        <f>'Base original'!R33</f>
        <v>5.6824301269678097</v>
      </c>
      <c r="X29" s="11">
        <f>'Base original'!X33</f>
        <v>4.8099999999999996</v>
      </c>
      <c r="Y29" s="13">
        <f>('Base original'!Z33/'Base original'!Z21*100-100)*'Base original'!Z21/'Base original'!$AC21</f>
        <v>3.0124808224453972</v>
      </c>
      <c r="Z29" s="13">
        <f>('Base original'!AA33/'Base original'!AA21*100-100)*'Base original'!AA21/'Base original'!$AC21</f>
        <v>6.5400068893021315</v>
      </c>
      <c r="AA29" s="13">
        <f>('Base original'!AB33/'Base original'!AB21*100-100)*'Base original'!AB21/'Base original'!$AC21</f>
        <v>12.097843343370696</v>
      </c>
      <c r="AB29" s="9">
        <f>('Base original'!AC33/'Base original'!AC21*100-100)*'Base original'!AC21/'Base original'!$AC21</f>
        <v>21.650331055118215</v>
      </c>
      <c r="AC29" s="13">
        <f>('Base original'!AC33/'Base original'!AC21*100-100)*'Base original'!AC21/('Base original'!$AJ21)</f>
        <v>4.6135939980942</v>
      </c>
      <c r="AD29" s="13">
        <f>('Base original'!AD33/'Base original'!AD21*100-100)*'Base original'!AD21/('Base original'!$AJ21)</f>
        <v>17.577075614847004</v>
      </c>
      <c r="AE29" s="13">
        <f>('Base original'!AE33/'Base original'!AE21*100-100)*'Base original'!AE21/('Base original'!$AJ21)</f>
        <v>0.15899698095340897</v>
      </c>
      <c r="AF29" s="13">
        <f>('Base original'!AF33/'Base original'!AF21*100-100)*'Base original'!AF21/('Base original'!$AJ21)</f>
        <v>4.7851861402304605</v>
      </c>
      <c r="AG29" s="13">
        <f>('Base original'!AG33/'Base original'!AG21*100-100)*'Base original'!AG21/('Base original'!$AJ21)</f>
        <v>0.1407949415665781</v>
      </c>
      <c r="AH29" s="13">
        <f>-('Base original'!AH33/'Base original'!AH21*100-100)*'Base original'!AH21/('Base original'!$AJ21)</f>
        <v>-5.1292371882833026</v>
      </c>
      <c r="AI29" s="13">
        <f>-('Base original'!AI33/'Base original'!AI21*100-100)*'Base original'!AI21/('Base original'!$AJ21)</f>
        <v>-8.992674220874167E-3</v>
      </c>
      <c r="AJ29" s="13">
        <f>(('Base original'!AF33-'Base original'!AH33)/('Base original'!AF21-'Base original'!AH21)*100-100)*(('Base original'!AF21-'Base original'!AH21)/'Base original'!AJ21)</f>
        <v>-0.34405104805284092</v>
      </c>
      <c r="AK29" s="13">
        <f>(('Base original'!AG33-'Base original'!AI33)/('Base original'!AG21-'Base original'!AI21)*100-100)*(('Base original'!AG21-'Base original'!AI21)/'Base original'!AJ21)</f>
        <v>0.13180226734570388</v>
      </c>
      <c r="AL29" s="9">
        <f>('Base original'!AJ33/'Base original'!AJ21*100-100)*'Base original'!AJ21/('Base original'!$AJ21)</f>
        <v>22.137417813187483</v>
      </c>
      <c r="AM29" s="13">
        <f>('Base original'!AJ33/'Base original'!AJ21*100-100)*'Base original'!AJ21/('Base original'!$AU21)</f>
        <v>12.939301221688895</v>
      </c>
      <c r="AN29" s="13">
        <f>('Base original'!AK33/'Base original'!AK21*100-100)*'Base original'!AK21/('Base original'!$AU21)</f>
        <v>0.73759510653166371</v>
      </c>
      <c r="AO29" s="13">
        <f>('Base original'!AL33/'Base original'!AL21*100-100)*'Base original'!AL21/('Base original'!$AU21)</f>
        <v>-2.522442592527506</v>
      </c>
      <c r="AP29" s="13">
        <f>('Base original'!AM33/'Base original'!AM21*100-100)*'Base original'!AM21/('Base original'!$AU21)</f>
        <v>0.23592784300016856</v>
      </c>
      <c r="AQ29" s="13">
        <f>('Base original'!AN33/'Base original'!AN21*100-100)*'Base original'!AN21/('Base original'!$AU21)</f>
        <v>-0.43216496647266189</v>
      </c>
      <c r="AR29" s="13">
        <f>('Base original'!AO33/'Base original'!AO21*100-100)*'Base original'!AO21/('Base original'!$AU21)</f>
        <v>5.9702314853954982E-2</v>
      </c>
      <c r="AS29" s="13">
        <f>('Base original'!AP33/'Base original'!AP21*100-100)*'Base original'!AP21/('Base original'!$AU21)</f>
        <v>2.3618273752924539</v>
      </c>
      <c r="AT29" s="13">
        <f>('Base original'!AQ33/'Base original'!AQ21*100-100)*'Base original'!AQ21/('Base original'!$AU21)</f>
        <v>3.2469605014804461</v>
      </c>
      <c r="AU29" s="13">
        <f>('Base original'!AR33/'Base original'!AR21*100-100)*'Base original'!AR21/('Base original'!$AU21)</f>
        <v>0.32827565592594937</v>
      </c>
      <c r="AV29" s="13">
        <f>-('Base original'!AS33/'Base original'!AS21*100-100)*'Base original'!AS21/('Base original'!$AU21)</f>
        <v>-0.58044708817039281</v>
      </c>
      <c r="AW29" s="13">
        <f>-('Base original'!AT33/'Base original'!AT21*100-100)*'Base original'!AT21/('Base original'!$AU21)</f>
        <v>-7.0198903225254891E-2</v>
      </c>
      <c r="AX29" s="13">
        <f>(('Base original'!AQ33-'Base original'!AS33)/('Base original'!AQ21-'Base original'!AS21)*100-100)*(('Base original'!AQ21-'Base original'!AS21)/'Base original'!AU21)</f>
        <v>2.6665134133100525</v>
      </c>
      <c r="AY29" s="13">
        <f>(('Base original'!AR33-'Base original'!AT33)/('Base original'!AR21-'Base original'!AT21)*100-100)*(('Base original'!AR21-'Base original'!AT21)/'Base original'!AU21)</f>
        <v>0.25807675270069447</v>
      </c>
      <c r="AZ29" s="9">
        <f>('Base original'!AU33/'Base original'!AU21*100-100)*'Base original'!AU21/('Base original'!$AU21)</f>
        <v>16.304320636419405</v>
      </c>
    </row>
    <row r="30" spans="1:53" x14ac:dyDescent="0.25">
      <c r="A30" s="20">
        <v>39417</v>
      </c>
      <c r="B30" s="13">
        <f>'Base original'!B34/'Base original'!B22*100-100</f>
        <v>22.595112091629517</v>
      </c>
      <c r="C30" s="13">
        <f>'Base original'!C34/'Base original'!C22*100-100</f>
        <v>15.338343844092321</v>
      </c>
      <c r="D30" s="13">
        <f>'Base original'!D34/'Base original'!D22*100-100</f>
        <v>24.371381241764766</v>
      </c>
      <c r="E30" s="13">
        <f>'Base original'!E34/'Base original'!E22*100-100</f>
        <v>12.434797573086968</v>
      </c>
      <c r="F30" s="9">
        <f>'Base original'!F34/'Base original'!F22*100-100</f>
        <v>21.086771179857351</v>
      </c>
      <c r="G30" s="13">
        <f>'Base original'!H34</f>
        <v>26.49</v>
      </c>
      <c r="H30" s="13">
        <f>'Base original'!I34</f>
        <v>35.96</v>
      </c>
      <c r="I30" s="13">
        <f>'Base original'!J34</f>
        <v>28.02</v>
      </c>
      <c r="J30" s="13">
        <f>'Base original'!K34</f>
        <v>26.24</v>
      </c>
      <c r="K30" s="9">
        <f>'Base original'!G34</f>
        <v>29.956424397723399</v>
      </c>
      <c r="L30" s="13">
        <f>'Base original'!M34</f>
        <v>8.8800000000000008</v>
      </c>
      <c r="M30" s="13">
        <f>'Base original'!N34</f>
        <v>9.75</v>
      </c>
      <c r="N30" s="13">
        <f>'Base original'!O34</f>
        <v>8.8800000000000008</v>
      </c>
      <c r="O30" s="13">
        <f>'Base original'!P34</f>
        <v>11.52</v>
      </c>
      <c r="P30" s="13">
        <f>'Base original'!Q34</f>
        <v>12.43</v>
      </c>
      <c r="Q30" s="9">
        <f>'Base original'!L34</f>
        <v>10.207594462623099</v>
      </c>
      <c r="R30" s="13">
        <f>'Base original'!S34</f>
        <v>5.93</v>
      </c>
      <c r="S30" s="13">
        <f>'Base original'!T34</f>
        <v>5.97</v>
      </c>
      <c r="T30" s="13">
        <f>'Base original'!U34</f>
        <v>5.97</v>
      </c>
      <c r="U30" s="13">
        <f>'Base original'!V34</f>
        <v>5.86</v>
      </c>
      <c r="V30" s="13">
        <f>'Base original'!W34</f>
        <v>5.29</v>
      </c>
      <c r="W30" s="9">
        <f>'Base original'!R34</f>
        <v>5.8907807742312901</v>
      </c>
      <c r="X30" s="11">
        <f>'Base original'!X34</f>
        <v>4.83</v>
      </c>
      <c r="Y30" s="13">
        <f>('Base original'!Z34/'Base original'!Z22*100-100)*'Base original'!Z22/'Base original'!$AC22</f>
        <v>2.9393459780376587</v>
      </c>
      <c r="Z30" s="13">
        <f>('Base original'!AA34/'Base original'!AA22*100-100)*'Base original'!AA22/'Base original'!$AC22</f>
        <v>7.9089618584312182</v>
      </c>
      <c r="AA30" s="13">
        <f>('Base original'!AB34/'Base original'!AB22*100-100)*'Base original'!AB22/'Base original'!$AC22</f>
        <v>7.2138683051791679</v>
      </c>
      <c r="AB30" s="9">
        <f>('Base original'!AC34/'Base original'!AC22*100-100)*'Base original'!AC22/'Base original'!$AC22</f>
        <v>18.061476852359064</v>
      </c>
      <c r="AC30" s="13">
        <f>('Base original'!AC34/'Base original'!AC22*100-100)*'Base original'!AC22/('Base original'!$AJ22)</f>
        <v>4.0572916707574729</v>
      </c>
      <c r="AD30" s="13">
        <f>('Base original'!AD34/'Base original'!AD22*100-100)*'Base original'!AD22/('Base original'!$AJ22)</f>
        <v>16.419870125823948</v>
      </c>
      <c r="AE30" s="13">
        <f>('Base original'!AE34/'Base original'!AE22*100-100)*'Base original'!AE22/('Base original'!$AJ22)</f>
        <v>0.1929812022014156</v>
      </c>
      <c r="AF30" s="13">
        <f>('Base original'!AF34/'Base original'!AF22*100-100)*'Base original'!AF22/('Base original'!$AJ22)</f>
        <v>4.0920340470051011</v>
      </c>
      <c r="AG30" s="13">
        <f>('Base original'!AG34/'Base original'!AG22*100-100)*'Base original'!AG22/('Base original'!$AJ22)</f>
        <v>0.12260629085730937</v>
      </c>
      <c r="AH30" s="13">
        <f>-('Base original'!AH34/'Base original'!AH22*100-100)*'Base original'!AH22/('Base original'!$AJ22)</f>
        <v>-4.3589769770886218</v>
      </c>
      <c r="AI30" s="13">
        <f>-('Base original'!AI34/'Base original'!AI22*100-100)*'Base original'!AI22/('Base original'!$AJ22)</f>
        <v>-9.6608416242466681E-3</v>
      </c>
      <c r="AJ30" s="13">
        <f>(('Base original'!AF34-'Base original'!AH34)/('Base original'!AF22-'Base original'!AH22)*100-100)*(('Base original'!AF22-'Base original'!AH22)/'Base original'!AJ22)</f>
        <v>-0.2669429300835206</v>
      </c>
      <c r="AK30" s="13">
        <f>(('Base original'!AG34-'Base original'!AI34)/('Base original'!AG22-'Base original'!AI22)*100-100)*(('Base original'!AG22-'Base original'!AI22)/'Base original'!AJ22)</f>
        <v>0.11294544923306267</v>
      </c>
      <c r="AL30" s="9">
        <f>('Base original'!AJ34/'Base original'!AJ22*100-100)*'Base original'!AJ22/('Base original'!$AJ22)</f>
        <v>20.516171699074988</v>
      </c>
      <c r="AM30" s="13">
        <f>('Base original'!AJ34/'Base original'!AJ22*100-100)*'Base original'!AJ22/('Base original'!$AU22)</f>
        <v>12.131578075522485</v>
      </c>
      <c r="AN30" s="13">
        <f>('Base original'!AK34/'Base original'!AK22*100-100)*'Base original'!AK22/('Base original'!$AU22)</f>
        <v>0.79352890852890789</v>
      </c>
      <c r="AO30" s="13">
        <f>('Base original'!AL34/'Base original'!AL22*100-100)*'Base original'!AL22/('Base original'!$AU22)</f>
        <v>-2.7814924480297938</v>
      </c>
      <c r="AP30" s="13">
        <f>('Base original'!AM34/'Base original'!AM22*100-100)*'Base original'!AM22/('Base original'!$AU22)</f>
        <v>0.41654191257542916</v>
      </c>
      <c r="AQ30" s="13">
        <f>('Base original'!AN34/'Base original'!AN22*100-100)*'Base original'!AN22/('Base original'!$AU22)</f>
        <v>-0.50973979831482141</v>
      </c>
      <c r="AR30" s="13">
        <f>('Base original'!AO34/'Base original'!AO22*100-100)*'Base original'!AO22/('Base original'!$AU22)</f>
        <v>3.9183363589103216E-2</v>
      </c>
      <c r="AS30" s="13">
        <f>('Base original'!AP34/'Base original'!AP22*100-100)*'Base original'!AP22/('Base original'!$AU22)</f>
        <v>2.2357274869050765</v>
      </c>
      <c r="AT30" s="13">
        <f>('Base original'!AQ34/'Base original'!AQ22*100-100)*'Base original'!AQ22/('Base original'!$AU22)</f>
        <v>2.6864058343734234</v>
      </c>
      <c r="AU30" s="13">
        <f>('Base original'!AR34/'Base original'!AR22*100-100)*'Base original'!AR22/('Base original'!$AU22)</f>
        <v>0.25956075619711749</v>
      </c>
      <c r="AV30" s="13">
        <f>-('Base original'!AS34/'Base original'!AS22*100-100)*'Base original'!AS22/('Base original'!$AU22)</f>
        <v>-0.49719988345619881</v>
      </c>
      <c r="AW30" s="13">
        <f>-('Base original'!AT34/'Base original'!AT22*100-100)*'Base original'!AT22/('Base original'!$AU22)</f>
        <v>-7.1090480284931631E-2</v>
      </c>
      <c r="AX30" s="13">
        <f>(('Base original'!AQ34-'Base original'!AS34)/('Base original'!AQ22-'Base original'!AS22)*100-100)*(('Base original'!AQ22-'Base original'!AS22)/'Base original'!AU22)</f>
        <v>2.1892059509172257</v>
      </c>
      <c r="AY30" s="13">
        <f>(('Base original'!AR34-'Base original'!AT34)/('Base original'!AR22-'Base original'!AT22)*100-100)*(('Base original'!AR22-'Base original'!AT22)/'Base original'!AU22)</f>
        <v>0.18847027591218571</v>
      </c>
      <c r="AZ30" s="9">
        <f>('Base original'!AU34/'Base original'!AU22*100-100)*'Base original'!AU22/('Base original'!$AU22)</f>
        <v>14.702972764853058</v>
      </c>
    </row>
    <row r="31" spans="1:53" x14ac:dyDescent="0.25">
      <c r="A31" s="21">
        <v>39448</v>
      </c>
      <c r="B31" s="13">
        <f>'Base original'!B35/'Base original'!B23*100-100</f>
        <v>21.354915885682317</v>
      </c>
      <c r="C31" s="13">
        <f>'Base original'!C35/'Base original'!C23*100-100</f>
        <v>15.327279259120033</v>
      </c>
      <c r="D31" s="13">
        <f>'Base original'!D35/'Base original'!D23*100-100</f>
        <v>25.460520312908045</v>
      </c>
      <c r="E31" s="13">
        <f>'Base original'!E35/'Base original'!E23*100-100</f>
        <v>2.9379687934311107</v>
      </c>
      <c r="F31" s="9">
        <f>'Base original'!F35/'Base original'!F23*100-100</f>
        <v>19.695887865474219</v>
      </c>
      <c r="G31" s="13">
        <f>'Base original'!H35</f>
        <v>27.01</v>
      </c>
      <c r="H31" s="13">
        <f>'Base original'!I35</f>
        <v>36.35</v>
      </c>
      <c r="I31" s="13">
        <f>'Base original'!J35</f>
        <v>31.72</v>
      </c>
      <c r="J31" s="13">
        <f>'Base original'!K35</f>
        <v>29.85</v>
      </c>
      <c r="K31" s="9">
        <f>'Base original'!G35</f>
        <v>32.062977085834703</v>
      </c>
      <c r="L31" s="13">
        <f>'Base original'!M35</f>
        <v>9.1999999999999993</v>
      </c>
      <c r="M31" s="13">
        <f>'Base original'!N35</f>
        <v>10.65</v>
      </c>
      <c r="N31" s="13">
        <f>'Base original'!O35</f>
        <v>9.3699999999999992</v>
      </c>
      <c r="O31" s="13">
        <f>'Base original'!P35</f>
        <v>11.5</v>
      </c>
      <c r="P31" s="13">
        <f>'Base original'!Q35</f>
        <v>12.21</v>
      </c>
      <c r="Q31" s="9">
        <f>'Base original'!L35</f>
        <v>10.546072555411</v>
      </c>
      <c r="R31" s="13">
        <f>'Base original'!S35</f>
        <v>4.91</v>
      </c>
      <c r="S31" s="13">
        <f>'Base original'!T35</f>
        <v>4.8600000000000003</v>
      </c>
      <c r="T31" s="13">
        <f>'Base original'!U35</f>
        <v>4.9800000000000004</v>
      </c>
      <c r="U31" s="13">
        <f>'Base original'!V35</f>
        <v>4.91</v>
      </c>
      <c r="V31" s="13">
        <f>'Base original'!W35</f>
        <v>4.91</v>
      </c>
      <c r="W31" s="9">
        <f>'Base original'!R35</f>
        <v>4.9099747135160499</v>
      </c>
      <c r="X31" s="11">
        <f>'Base original'!X35</f>
        <v>4.8</v>
      </c>
      <c r="Y31" s="13">
        <f>('Base original'!Z35/'Base original'!Z23*100-100)*'Base original'!Z23/'Base original'!$AC23</f>
        <v>2.8014454229977845</v>
      </c>
      <c r="Z31" s="13">
        <f>('Base original'!AA35/'Base original'!AA23*100-100)*'Base original'!AA23/'Base original'!$AC23</f>
        <v>6.0161125764767256</v>
      </c>
      <c r="AA31" s="13">
        <f>('Base original'!AB35/'Base original'!AB23*100-100)*'Base original'!AB23/'Base original'!$AC23</f>
        <v>7.245541061137021</v>
      </c>
      <c r="AB31" s="9">
        <f>('Base original'!AC35/'Base original'!AC23*100-100)*'Base original'!AC23/'Base original'!$AC23</f>
        <v>16.061506684000832</v>
      </c>
      <c r="AC31" s="13">
        <f>('Base original'!AC35/'Base original'!AC23*100-100)*'Base original'!AC23/('Base original'!$AJ23)</f>
        <v>3.6069368355017559</v>
      </c>
      <c r="AD31" s="13">
        <f>('Base original'!AD35/'Base original'!AD23*100-100)*'Base original'!AD23/('Base original'!$AJ23)</f>
        <v>18.480330954098402</v>
      </c>
      <c r="AE31" s="13">
        <f>('Base original'!AE35/'Base original'!AE23*100-100)*'Base original'!AE23/('Base original'!$AJ23)</f>
        <v>0.22273398818488233</v>
      </c>
      <c r="AF31" s="13">
        <f>('Base original'!AF35/'Base original'!AF23*100-100)*'Base original'!AF23/('Base original'!$AJ23)</f>
        <v>2.5767921401466758</v>
      </c>
      <c r="AG31" s="13">
        <f>('Base original'!AG35/'Base original'!AG23*100-100)*'Base original'!AG23/('Base original'!$AJ23)</f>
        <v>0.15001338447360205</v>
      </c>
      <c r="AH31" s="13">
        <f>-('Base original'!AH35/'Base original'!AH23*100-100)*'Base original'!AH23/('Base original'!$AJ23)</f>
        <v>-2.9707911960815161</v>
      </c>
      <c r="AI31" s="13">
        <f>-('Base original'!AI35/'Base original'!AI23*100-100)*'Base original'!AI23/('Base original'!$AJ23)</f>
        <v>-1.6475163116886304E-2</v>
      </c>
      <c r="AJ31" s="13">
        <f>(('Base original'!AF35-'Base original'!AH35)/('Base original'!AF23-'Base original'!AH23)*100-100)*(('Base original'!AF23-'Base original'!AH23)/'Base original'!AJ23)</f>
        <v>-0.39399905593484141</v>
      </c>
      <c r="AK31" s="13">
        <f>(('Base original'!AG35-'Base original'!AI35)/('Base original'!AG23-'Base original'!AI23)*100-100)*(('Base original'!AG23-'Base original'!AI23)/'Base original'!AJ23)</f>
        <v>0.13353822135671564</v>
      </c>
      <c r="AL31" s="9">
        <f>('Base original'!AJ35/'Base original'!AJ23*100-100)*'Base original'!AJ23/('Base original'!$AJ23)</f>
        <v>22.049796372092473</v>
      </c>
      <c r="AM31" s="13">
        <f>('Base original'!AJ35/'Base original'!AJ23*100-100)*'Base original'!AJ23/('Base original'!$AU23)</f>
        <v>13.20316247222468</v>
      </c>
      <c r="AN31" s="13">
        <f>('Base original'!AK35/'Base original'!AK23*100-100)*'Base original'!AK23/('Base original'!$AU23)</f>
        <v>0.88426802826965778</v>
      </c>
      <c r="AO31" s="13">
        <f>('Base original'!AL35/'Base original'!AL23*100-100)*'Base original'!AL23/('Base original'!$AU23)</f>
        <v>-1.8378367299993141</v>
      </c>
      <c r="AP31" s="13">
        <f>('Base original'!AM35/'Base original'!AM23*100-100)*'Base original'!AM23/('Base original'!$AU23)</f>
        <v>0.54720154367211882</v>
      </c>
      <c r="AQ31" s="13">
        <f>('Base original'!AN35/'Base original'!AN23*100-100)*'Base original'!AN23/('Base original'!$AU23)</f>
        <v>-0.33845831008525973</v>
      </c>
      <c r="AR31" s="13">
        <f>('Base original'!AO35/'Base original'!AO23*100-100)*'Base original'!AO23/('Base original'!$AU23)</f>
        <v>1.1715805753775855E-2</v>
      </c>
      <c r="AS31" s="13">
        <f>('Base original'!AP35/'Base original'!AP23*100-100)*'Base original'!AP23/('Base original'!$AU23)</f>
        <v>1.9400823715972173</v>
      </c>
      <c r="AT31" s="13">
        <f>('Base original'!AQ35/'Base original'!AQ23*100-100)*'Base original'!AQ23/('Base original'!$AU23)</f>
        <v>1.6954422762556418</v>
      </c>
      <c r="AU31" s="13">
        <f>('Base original'!AR35/'Base original'!AR23*100-100)*'Base original'!AR23/('Base original'!$AU23)</f>
        <v>0.16489308333088615</v>
      </c>
      <c r="AV31" s="13">
        <f>-('Base original'!AS35/'Base original'!AS23*100-100)*'Base original'!AS23/('Base original'!$AU23)</f>
        <v>-0.41071087716207083</v>
      </c>
      <c r="AW31" s="13">
        <f>-('Base original'!AT35/'Base original'!AT23*100-100)*'Base original'!AT23/('Base original'!$AU23)</f>
        <v>-6.9973644025489654E-2</v>
      </c>
      <c r="AX31" s="13">
        <f>(('Base original'!AQ35-'Base original'!AS35)/('Base original'!AQ23-'Base original'!AS23)*100-100)*(('Base original'!AQ23-'Base original'!AS23)/'Base original'!AU23)</f>
        <v>1.2847313990935707</v>
      </c>
      <c r="AY31" s="13">
        <f>(('Base original'!AR35-'Base original'!AT35)/('Base original'!AR23-'Base original'!AT23)*100-100)*(('Base original'!AR23-'Base original'!AT23)/'Base original'!AU23)</f>
        <v>9.4919439305396355E-2</v>
      </c>
      <c r="AZ31" s="9">
        <f>('Base original'!AU35/'Base original'!AU23*100-100)*'Base original'!AU23/('Base original'!$AU23)</f>
        <v>15.789786019831809</v>
      </c>
    </row>
    <row r="32" spans="1:53" x14ac:dyDescent="0.25">
      <c r="A32" s="20">
        <v>39479</v>
      </c>
      <c r="B32" s="13">
        <f>'Base original'!B36/'Base original'!B24*100-100</f>
        <v>21.175434866948706</v>
      </c>
      <c r="C32" s="13">
        <f>'Base original'!C36/'Base original'!C24*100-100</f>
        <v>15.171233180741865</v>
      </c>
      <c r="D32" s="13">
        <f>'Base original'!D36/'Base original'!D24*100-100</f>
        <v>25.151657909401564</v>
      </c>
      <c r="E32" s="13">
        <f>'Base original'!E36/'Base original'!E24*100-100</f>
        <v>4.3115513833416941</v>
      </c>
      <c r="F32" s="9">
        <f>'Base original'!F36/'Base original'!F24*100-100</f>
        <v>19.648714019045002</v>
      </c>
      <c r="G32" s="13">
        <f>'Base original'!H36</f>
        <v>26.98</v>
      </c>
      <c r="H32" s="13">
        <f>'Base original'!I36</f>
        <v>37.01</v>
      </c>
      <c r="I32" s="13">
        <f>'Base original'!J36</f>
        <v>30.71</v>
      </c>
      <c r="J32" s="13">
        <f>'Base original'!K36</f>
        <v>29.55</v>
      </c>
      <c r="K32" s="9">
        <f>'Base original'!G36</f>
        <v>31.960689431939102</v>
      </c>
      <c r="L32" s="13">
        <f>'Base original'!M36</f>
        <v>9.61</v>
      </c>
      <c r="M32" s="13">
        <f>'Base original'!N36</f>
        <v>10.72</v>
      </c>
      <c r="N32" s="13">
        <f>'Base original'!O36</f>
        <v>8.8800000000000008</v>
      </c>
      <c r="O32" s="13">
        <f>'Base original'!P36</f>
        <v>11.24</v>
      </c>
      <c r="P32" s="13">
        <f>'Base original'!Q36</f>
        <v>11.61</v>
      </c>
      <c r="Q32" s="9">
        <f>'Base original'!L36</f>
        <v>10.5242958634587</v>
      </c>
      <c r="R32" s="13">
        <f>'Base original'!S36</f>
        <v>4.2</v>
      </c>
      <c r="S32" s="13">
        <f>'Base original'!T36</f>
        <v>4.08</v>
      </c>
      <c r="T32" s="13">
        <f>'Base original'!U36</f>
        <v>4.29</v>
      </c>
      <c r="U32" s="13">
        <f>'Base original'!V36</f>
        <v>4.21</v>
      </c>
      <c r="V32" s="13">
        <f>'Base original'!W36</f>
        <v>4.0599999999999996</v>
      </c>
      <c r="W32" s="9">
        <f>'Base original'!R36</f>
        <v>4.1944529702062496</v>
      </c>
      <c r="X32" s="11">
        <f>'Base original'!X36</f>
        <v>4.9000000000000004</v>
      </c>
      <c r="Y32" s="13">
        <f>('Base original'!Z36/'Base original'!Z24*100-100)*'Base original'!Z24/'Base original'!$AC24</f>
        <v>2.9155152784214113</v>
      </c>
      <c r="Z32" s="13">
        <f>('Base original'!AA36/'Base original'!AA24*100-100)*'Base original'!AA24/'Base original'!$AC24</f>
        <v>6.1048464148201456</v>
      </c>
      <c r="AA32" s="13">
        <f>('Base original'!AB36/'Base original'!AB24*100-100)*'Base original'!AB24/'Base original'!$AC24</f>
        <v>7.1975925258454465</v>
      </c>
      <c r="AB32" s="9">
        <f>('Base original'!AC36/'Base original'!AC24*100-100)*'Base original'!AC24/'Base original'!$AC24</f>
        <v>16.217839795410455</v>
      </c>
      <c r="AC32" s="13">
        <f>('Base original'!AC36/'Base original'!AC24*100-100)*'Base original'!AC24/('Base original'!$AJ24)</f>
        <v>3.5930917117424501</v>
      </c>
      <c r="AD32" s="13">
        <f>('Base original'!AD36/'Base original'!AD24*100-100)*'Base original'!AD24/('Base original'!$AJ24)</f>
        <v>18.213744022604775</v>
      </c>
      <c r="AE32" s="13">
        <f>('Base original'!AE36/'Base original'!AE24*100-100)*'Base original'!AE24/('Base original'!$AJ24)</f>
        <v>0.25540903090842204</v>
      </c>
      <c r="AF32" s="13">
        <f>('Base original'!AF36/'Base original'!AF24*100-100)*'Base original'!AF24/('Base original'!$AJ24)</f>
        <v>4.1015014501909306</v>
      </c>
      <c r="AG32" s="13">
        <f>('Base original'!AG36/'Base original'!AG24*100-100)*'Base original'!AG24/('Base original'!$AJ24)</f>
        <v>0.17157402691694304</v>
      </c>
      <c r="AH32" s="13">
        <f>-('Base original'!AH36/'Base original'!AH24*100-100)*'Base original'!AH24/('Base original'!$AJ24)</f>
        <v>-3.9531740814718064</v>
      </c>
      <c r="AI32" s="13">
        <f>-('Base original'!AI36/'Base original'!AI24*100-100)*'Base original'!AI24/('Base original'!$AJ24)</f>
        <v>-1.1433198306669813E-2</v>
      </c>
      <c r="AJ32" s="13">
        <f>(('Base original'!AF36-'Base original'!AH36)/('Base original'!AF24-'Base original'!AH24)*100-100)*(('Base original'!AF24-'Base original'!AH24)/'Base original'!AJ24)</f>
        <v>0.14832736871912494</v>
      </c>
      <c r="AK32" s="13">
        <f>(('Base original'!AG36-'Base original'!AI36)/('Base original'!AG24-'Base original'!AI24)*100-100)*(('Base original'!AG24-'Base original'!AI24)/'Base original'!AJ24)</f>
        <v>0.16014082861027321</v>
      </c>
      <c r="AL32" s="9">
        <f>('Base original'!AJ36/'Base original'!AJ24*100-100)*'Base original'!AJ24/('Base original'!$AJ24)</f>
        <v>22.370966470308034</v>
      </c>
      <c r="AM32" s="13">
        <f>('Base original'!AJ36/'Base original'!AJ24*100-100)*'Base original'!AJ24/('Base original'!$AU24)</f>
        <v>13.383248331031403</v>
      </c>
      <c r="AN32" s="13">
        <f>('Base original'!AK36/'Base original'!AK24*100-100)*'Base original'!AK24/('Base original'!$AU24)</f>
        <v>0.76317806138334465</v>
      </c>
      <c r="AO32" s="13">
        <f>('Base original'!AL36/'Base original'!AL24*100-100)*'Base original'!AL24/('Base original'!$AU24)</f>
        <v>-1.1879443890973613</v>
      </c>
      <c r="AP32" s="13">
        <f>('Base original'!AM36/'Base original'!AM24*100-100)*'Base original'!AM24/('Base original'!$AU24)</f>
        <v>0.382680974978855</v>
      </c>
      <c r="AQ32" s="13">
        <f>('Base original'!AN36/'Base original'!AN24*100-100)*'Base original'!AN24/('Base original'!$AU24)</f>
        <v>-0.42752652021772714</v>
      </c>
      <c r="AR32" s="13">
        <f>('Base original'!AO36/'Base original'!AO24*100-100)*'Base original'!AO24/('Base original'!$AU24)</f>
        <v>8.9933744763785167E-3</v>
      </c>
      <c r="AS32" s="13">
        <f>('Base original'!AP36/'Base original'!AP24*100-100)*'Base original'!AP24/('Base original'!$AU24)</f>
        <v>1.7666748613041181</v>
      </c>
      <c r="AT32" s="13">
        <f>('Base original'!AQ36/'Base original'!AQ24*100-100)*'Base original'!AQ24/('Base original'!$AU24)</f>
        <v>1.1163310429296387</v>
      </c>
      <c r="AU32" s="13">
        <f>('Base original'!AR36/'Base original'!AR24*100-100)*'Base original'!AR24/('Base original'!$AU24)</f>
        <v>0.1097404008618473</v>
      </c>
      <c r="AV32" s="13">
        <f>-('Base original'!AS36/'Base original'!AS24*100-100)*'Base original'!AS24/('Base original'!$AU24)</f>
        <v>-0.69241400521676377</v>
      </c>
      <c r="AW32" s="13">
        <f>-('Base original'!AT36/'Base original'!AT24*100-100)*'Base original'!AT24/('Base original'!$AU24)</f>
        <v>-6.6532772053748537E-2</v>
      </c>
      <c r="AX32" s="13">
        <f>(('Base original'!AQ36-'Base original'!AS36)/('Base original'!AQ24-'Base original'!AS24)*100-100)*(('Base original'!AQ24-'Base original'!AS24)/'Base original'!AU24)</f>
        <v>0.42391703771287409</v>
      </c>
      <c r="AY32" s="13">
        <f>(('Base original'!AR36-'Base original'!AT36)/('Base original'!AR24-'Base original'!AT24)*100-100)*(('Base original'!AR24-'Base original'!AT24)/'Base original'!AU24)</f>
        <v>4.320762880809869E-2</v>
      </c>
      <c r="AZ32" s="9">
        <f>('Base original'!AU36/'Base original'!AU24*100-100)*'Base original'!AU24/('Base original'!$AU24)</f>
        <v>15.156444526272878</v>
      </c>
    </row>
    <row r="33" spans="1:52" x14ac:dyDescent="0.25">
      <c r="A33" s="20">
        <v>39508</v>
      </c>
      <c r="B33" s="13">
        <f>'Base original'!B37/'Base original'!B25*100-100</f>
        <v>20.3520151581493</v>
      </c>
      <c r="C33" s="13">
        <f>'Base original'!C37/'Base original'!C25*100-100</f>
        <v>14.2047277011837</v>
      </c>
      <c r="D33" s="13">
        <f>'Base original'!D37/'Base original'!D25*100-100</f>
        <v>25.072411031963554</v>
      </c>
      <c r="E33" s="13">
        <f>'Base original'!E37/'Base original'!E25*100-100</f>
        <v>3.5419583520437783</v>
      </c>
      <c r="F33" s="9">
        <f>'Base original'!F37/'Base original'!F25*100-100</f>
        <v>18.983967703436178</v>
      </c>
      <c r="G33" s="13">
        <f>'Base original'!H37</f>
        <v>25.78</v>
      </c>
      <c r="H33" s="13">
        <f>'Base original'!I37</f>
        <v>36.89</v>
      </c>
      <c r="I33" s="13">
        <f>'Base original'!J37</f>
        <v>27.18</v>
      </c>
      <c r="J33" s="13">
        <f>'Base original'!K37</f>
        <v>26.54</v>
      </c>
      <c r="K33" s="9">
        <f>'Base original'!G37</f>
        <v>29.8751708037857</v>
      </c>
      <c r="L33" s="13">
        <f>'Base original'!M37</f>
        <v>8.83</v>
      </c>
      <c r="M33" s="13">
        <f>'Base original'!N37</f>
        <v>10.67</v>
      </c>
      <c r="N33" s="13">
        <f>'Base original'!O37</f>
        <v>9.52</v>
      </c>
      <c r="O33" s="13">
        <f>'Base original'!P37</f>
        <v>11.57</v>
      </c>
      <c r="P33" s="13">
        <f>'Base original'!Q37</f>
        <v>12.21</v>
      </c>
      <c r="Q33" s="9">
        <f>'Base original'!L37</f>
        <v>10.6081632164383</v>
      </c>
      <c r="R33" s="13">
        <f>'Base original'!S37</f>
        <v>3.9</v>
      </c>
      <c r="S33" s="13">
        <f>'Base original'!T37</f>
        <v>3.77</v>
      </c>
      <c r="T33" s="13">
        <f>'Base original'!U37</f>
        <v>4.0599999999999996</v>
      </c>
      <c r="U33" s="13">
        <f>'Base original'!V37</f>
        <v>3.97</v>
      </c>
      <c r="V33" s="13">
        <f>'Base original'!W37</f>
        <v>4.24</v>
      </c>
      <c r="W33" s="9">
        <f>'Base original'!R37</f>
        <v>3.9099521988548198</v>
      </c>
      <c r="X33" s="11">
        <f>'Base original'!X37</f>
        <v>4.82</v>
      </c>
      <c r="Y33" s="13">
        <f>('Base original'!Z37/'Base original'!Z25*100-100)*'Base original'!Z25/'Base original'!$AC25</f>
        <v>2.980108317884298</v>
      </c>
      <c r="Z33" s="13">
        <f>('Base original'!AA37/'Base original'!AA25*100-100)*'Base original'!AA25/'Base original'!$AC25</f>
        <v>5.292339857610723</v>
      </c>
      <c r="AA33" s="13">
        <f>('Base original'!AB37/'Base original'!AB25*100-100)*'Base original'!AB25/'Base original'!$AC25</f>
        <v>6.7609855196571029</v>
      </c>
      <c r="AB33" s="9">
        <f>('Base original'!AC37/'Base original'!AC25*100-100)*'Base original'!AC25/'Base original'!$AC25</f>
        <v>15.033092070201674</v>
      </c>
      <c r="AC33" s="13">
        <f>('Base original'!AC37/'Base original'!AC25*100-100)*'Base original'!AC25/('Base original'!$AJ25)</f>
        <v>3.2862045325894735</v>
      </c>
      <c r="AD33" s="13">
        <f>('Base original'!AD37/'Base original'!AD25*100-100)*'Base original'!AD25/('Base original'!$AJ25)</f>
        <v>17.466565170224769</v>
      </c>
      <c r="AE33" s="13">
        <f>('Base original'!AE37/'Base original'!AE25*100-100)*'Base original'!AE25/('Base original'!$AJ25)</f>
        <v>0.25667016328215286</v>
      </c>
      <c r="AF33" s="13">
        <f>('Base original'!AF37/'Base original'!AF25*100-100)*'Base original'!AF25/('Base original'!$AJ25)</f>
        <v>2.9501759675476906</v>
      </c>
      <c r="AG33" s="13">
        <f>('Base original'!AG37/'Base original'!AG25*100-100)*'Base original'!AG25/('Base original'!$AJ25)</f>
        <v>0.18582511578908581</v>
      </c>
      <c r="AH33" s="13">
        <f>-('Base original'!AH37/'Base original'!AH25*100-100)*'Base original'!AH25/('Base original'!$AJ25)</f>
        <v>-2.6750602033546591</v>
      </c>
      <c r="AI33" s="13">
        <f>-('Base original'!AI37/'Base original'!AI25*100-100)*'Base original'!AI25/('Base original'!$AJ25)</f>
        <v>-7.2189261324628138E-3</v>
      </c>
      <c r="AJ33" s="13">
        <f>(('Base original'!AF37-'Base original'!AH37)/('Base original'!AF25-'Base original'!AH25)*100-100)*(('Base original'!AF25-'Base original'!AH25)/'Base original'!AJ25)</f>
        <v>0.27511576419302997</v>
      </c>
      <c r="AK33" s="13">
        <f>(('Base original'!AG37-'Base original'!AI37)/('Base original'!AG25-'Base original'!AI25)*100-100)*(('Base original'!AG25-'Base original'!AI25)/'Base original'!AJ25)</f>
        <v>0.17860618965662306</v>
      </c>
      <c r="AL33" s="9">
        <f>('Base original'!AJ37/'Base original'!AJ25*100-100)*'Base original'!AJ25/('Base original'!$AJ25)</f>
        <v>21.463161819946052</v>
      </c>
      <c r="AM33" s="13">
        <f>('Base original'!AJ37/'Base original'!AJ25*100-100)*'Base original'!AJ25/('Base original'!$AU25)</f>
        <v>12.912090257131537</v>
      </c>
      <c r="AN33" s="13">
        <f>('Base original'!AK37/'Base original'!AK25*100-100)*'Base original'!AK25/('Base original'!$AU25)</f>
        <v>0.62119316829780757</v>
      </c>
      <c r="AO33" s="13">
        <f>('Base original'!AL37/'Base original'!AL25*100-100)*'Base original'!AL25/('Base original'!$AU25)</f>
        <v>-1.1463942387968917</v>
      </c>
      <c r="AP33" s="13">
        <f>('Base original'!AM37/'Base original'!AM25*100-100)*'Base original'!AM25/('Base original'!$AU25)</f>
        <v>0.45024936231146562</v>
      </c>
      <c r="AQ33" s="13">
        <f>('Base original'!AN37/'Base original'!AN25*100-100)*'Base original'!AN25/('Base original'!$AU25)</f>
        <v>-0.4816676807485531</v>
      </c>
      <c r="AR33" s="13">
        <f>('Base original'!AO37/'Base original'!AO25*100-100)*'Base original'!AO25/('Base original'!$AU25)</f>
        <v>-5.8403928457883671E-3</v>
      </c>
      <c r="AS33" s="13">
        <f>('Base original'!AP37/'Base original'!AP25*100-100)*'Base original'!AP25/('Base original'!$AU25)</f>
        <v>1.7767972573515178</v>
      </c>
      <c r="AT33" s="13">
        <f>('Base original'!AQ37/'Base original'!AQ25*100-100)*'Base original'!AQ25/('Base original'!$AU25)</f>
        <v>1.1412277374333104</v>
      </c>
      <c r="AU33" s="13">
        <f>('Base original'!AR37/'Base original'!AR25*100-100)*'Base original'!AR25/('Base original'!$AU25)</f>
        <v>9.5333181682790924E-2</v>
      </c>
      <c r="AV33" s="13">
        <f>-('Base original'!AS37/'Base original'!AS25*100-100)*'Base original'!AS25/('Base original'!$AU25)</f>
        <v>-0.91876867147385954</v>
      </c>
      <c r="AW33" s="13">
        <f>-('Base original'!AT37/'Base original'!AT25*100-100)*'Base original'!AT25/('Base original'!$AU25)</f>
        <v>-7.1192891253532481E-2</v>
      </c>
      <c r="AX33" s="13">
        <f>(('Base original'!AQ37-'Base original'!AS37)/('Base original'!AQ25-'Base original'!AS25)*100-100)*(('Base original'!AQ25-'Base original'!AS25)/'Base original'!AU25)</f>
        <v>0.22245906595945103</v>
      </c>
      <c r="AY33" s="13">
        <f>(('Base original'!AR37-'Base original'!AT37)/('Base original'!AR25-'Base original'!AT25)*100-100)*(('Base original'!AR25-'Base original'!AT25)/'Base original'!AU25)</f>
        <v>2.4140290429258304E-2</v>
      </c>
      <c r="AZ33" s="9">
        <f>('Base original'!AU37/'Base original'!AU25*100-100)*'Base original'!AU25/('Base original'!$AU25)</f>
        <v>14.373161867386244</v>
      </c>
    </row>
    <row r="34" spans="1:52" x14ac:dyDescent="0.25">
      <c r="A34" s="20">
        <v>39539</v>
      </c>
      <c r="B34" s="13">
        <f>'Base original'!B38/'Base original'!B26*100-100</f>
        <v>21.227801295798017</v>
      </c>
      <c r="C34" s="13">
        <f>'Base original'!C38/'Base original'!C26*100-100</f>
        <v>14.165146235544015</v>
      </c>
      <c r="D34" s="13">
        <f>'Base original'!D38/'Base original'!D26*100-100</f>
        <v>25.823273661464825</v>
      </c>
      <c r="E34" s="13">
        <f>'Base original'!E38/'Base original'!E26*100-100</f>
        <v>13.141608434914431</v>
      </c>
      <c r="F34" s="9">
        <f>'Base original'!F38/'Base original'!F26*100-100</f>
        <v>20.505495859526391</v>
      </c>
      <c r="G34" s="13">
        <f>'Base original'!H38</f>
        <v>26.55</v>
      </c>
      <c r="H34" s="13">
        <f>'Base original'!I38</f>
        <v>36.76</v>
      </c>
      <c r="I34" s="13">
        <f>'Base original'!J38</f>
        <v>28.41</v>
      </c>
      <c r="J34" s="13">
        <f>'Base original'!K38</f>
        <v>26.91</v>
      </c>
      <c r="K34" s="9">
        <f>'Base original'!G38</f>
        <v>30.126329719934201</v>
      </c>
      <c r="L34" s="13">
        <f>'Base original'!M38</f>
        <v>8.77</v>
      </c>
      <c r="M34" s="13">
        <f>'Base original'!N38</f>
        <v>10.79</v>
      </c>
      <c r="N34" s="13">
        <f>'Base original'!O38</f>
        <v>9.84</v>
      </c>
      <c r="O34" s="13">
        <f>'Base original'!P38</f>
        <v>11.8</v>
      </c>
      <c r="P34" s="13">
        <f>'Base original'!Q38</f>
        <v>12.55</v>
      </c>
      <c r="Q34" s="9">
        <f>'Base original'!L38</f>
        <v>10.592877402859299</v>
      </c>
      <c r="R34" s="13">
        <f>'Base original'!S38</f>
        <v>3.97</v>
      </c>
      <c r="S34" s="13">
        <f>'Base original'!T38</f>
        <v>3.96</v>
      </c>
      <c r="T34" s="13">
        <f>'Base original'!U38</f>
        <v>4.04</v>
      </c>
      <c r="U34" s="13">
        <f>'Base original'!V38</f>
        <v>4.08</v>
      </c>
      <c r="V34" s="13">
        <f>'Base original'!W38</f>
        <v>4.33</v>
      </c>
      <c r="W34" s="9">
        <f>'Base original'!R38</f>
        <v>4.01635492774912</v>
      </c>
      <c r="X34" s="11">
        <f>'Base original'!X38</f>
        <v>4.76</v>
      </c>
      <c r="Y34" s="13">
        <f>('Base original'!Z38/'Base original'!Z26*100-100)*'Base original'!Z26/'Base original'!$AC26</f>
        <v>2.6789505628019401</v>
      </c>
      <c r="Z34" s="13">
        <f>('Base original'!AA38/'Base original'!AA26*100-100)*'Base original'!AA26/'Base original'!$AC26</f>
        <v>3.9841886336907435</v>
      </c>
      <c r="AA34" s="13">
        <f>('Base original'!AB38/'Base original'!AB26*100-100)*'Base original'!AB26/'Base original'!$AC26</f>
        <v>5.6231283472987048</v>
      </c>
      <c r="AB34" s="9">
        <f>('Base original'!AC38/'Base original'!AC26*100-100)*'Base original'!AC26/'Base original'!$AC26</f>
        <v>12.285822904693816</v>
      </c>
      <c r="AC34" s="13">
        <f>('Base original'!AC38/'Base original'!AC26*100-100)*'Base original'!AC26/('Base original'!$AJ26)</f>
        <v>2.7081117901019756</v>
      </c>
      <c r="AD34" s="13">
        <f>('Base original'!AD38/'Base original'!AD26*100-100)*'Base original'!AD26/('Base original'!$AJ26)</f>
        <v>18.16552403447988</v>
      </c>
      <c r="AE34" s="13">
        <f>('Base original'!AE38/'Base original'!AE26*100-100)*'Base original'!AE26/('Base original'!$AJ26)</f>
        <v>0.28256256707553196</v>
      </c>
      <c r="AF34" s="13">
        <f>('Base original'!AF38/'Base original'!AF26*100-100)*'Base original'!AF26/('Base original'!$AJ26)</f>
        <v>2.0085170610748744</v>
      </c>
      <c r="AG34" s="13">
        <f>('Base original'!AG38/'Base original'!AG26*100-100)*'Base original'!AG26/('Base original'!$AJ26)</f>
        <v>0.20462018710091587</v>
      </c>
      <c r="AH34" s="13">
        <f>-('Base original'!AH38/'Base original'!AH26*100-100)*'Base original'!AH26/('Base original'!$AJ26)</f>
        <v>-2.0943002337536338</v>
      </c>
      <c r="AI34" s="13">
        <f>-('Base original'!AI38/'Base original'!AI26*100-100)*'Base original'!AI26/('Base original'!$AJ26)</f>
        <v>-4.4594508504809905E-3</v>
      </c>
      <c r="AJ34" s="13">
        <f>(('Base original'!AF38-'Base original'!AH38)/('Base original'!AF26-'Base original'!AH26)*100-100)*(('Base original'!AF26-'Base original'!AH26)/'Base original'!AJ26)</f>
        <v>-8.578317267875836E-2</v>
      </c>
      <c r="AK34" s="13">
        <f>(('Base original'!AG38-'Base original'!AI38)/('Base original'!AG26-'Base original'!AI26)*100-100)*(('Base original'!AG26-'Base original'!AI26)/'Base original'!AJ26)</f>
        <v>0.20016073625043498</v>
      </c>
      <c r="AL34" s="9">
        <f>('Base original'!AJ38/'Base original'!AJ26*100-100)*'Base original'!AJ26/('Base original'!$AJ26)</f>
        <v>21.270845482478279</v>
      </c>
      <c r="AM34" s="13">
        <f>('Base original'!AJ38/'Base original'!AJ26*100-100)*'Base original'!AJ26/('Base original'!$AU26)</f>
        <v>12.91943017650051</v>
      </c>
      <c r="AN34" s="13">
        <f>('Base original'!AK38/'Base original'!AK26*100-100)*'Base original'!AK26/('Base original'!$AU26)</f>
        <v>0.9265986587520878</v>
      </c>
      <c r="AO34" s="13">
        <f>('Base original'!AL38/'Base original'!AL26*100-100)*'Base original'!AL26/('Base original'!$AU26)</f>
        <v>-1.0529638447638434</v>
      </c>
      <c r="AP34" s="13">
        <f>('Base original'!AM38/'Base original'!AM26*100-100)*'Base original'!AM26/('Base original'!$AU26)</f>
        <v>0.61636327215438724</v>
      </c>
      <c r="AQ34" s="13">
        <f>('Base original'!AN38/'Base original'!AN26*100-100)*'Base original'!AN26/('Base original'!$AU26)</f>
        <v>4.9840655747658974E-2</v>
      </c>
      <c r="AR34" s="13">
        <f>('Base original'!AO38/'Base original'!AO26*100-100)*'Base original'!AO26/('Base original'!$AU26)</f>
        <v>4.3604992935395949E-3</v>
      </c>
      <c r="AS34" s="13">
        <f>('Base original'!AP38/'Base original'!AP26*100-100)*'Base original'!AP26/('Base original'!$AU26)</f>
        <v>2.0838870770576148</v>
      </c>
      <c r="AT34" s="13">
        <f>('Base original'!AQ38/'Base original'!AQ26*100-100)*'Base original'!AQ26/('Base original'!$AU26)</f>
        <v>1.0003402082383968</v>
      </c>
      <c r="AU34" s="13">
        <f>('Base original'!AR38/'Base original'!AR26*100-100)*'Base original'!AR26/('Base original'!$AU26)</f>
        <v>5.6999018069135196E-2</v>
      </c>
      <c r="AV34" s="13">
        <f>-('Base original'!AS38/'Base original'!AS26*100-100)*'Base original'!AS26/('Base original'!$AU26)</f>
        <v>-0.83560858134355176</v>
      </c>
      <c r="AW34" s="13">
        <f>-('Base original'!AT38/'Base original'!AT26*100-100)*'Base original'!AT26/('Base original'!$AU26)</f>
        <v>-5.8427714083400743E-2</v>
      </c>
      <c r="AX34" s="13">
        <f>(('Base original'!AQ38-'Base original'!AS38)/('Base original'!AQ26-'Base original'!AS26)*100-100)*(('Base original'!AQ26-'Base original'!AS26)/'Base original'!AU26)</f>
        <v>0.16473162689484552</v>
      </c>
      <c r="AY34" s="13">
        <f>(('Base original'!AR38-'Base original'!AT38)/('Base original'!AR26-'Base original'!AT26)*100-100)*(('Base original'!AR26-'Base original'!AT26)/'Base original'!AU26)</f>
        <v>-1.428696014265375E-3</v>
      </c>
      <c r="AZ34" s="9">
        <f>('Base original'!AU38/'Base original'!AU26*100-100)*'Base original'!AU26/('Base original'!$AU26)</f>
        <v>15.710834307872673</v>
      </c>
    </row>
    <row r="35" spans="1:52" x14ac:dyDescent="0.25">
      <c r="A35" s="20">
        <v>39569</v>
      </c>
      <c r="B35" s="13">
        <f>'Base original'!B39/'Base original'!B27*100-100</f>
        <v>21.444244360127044</v>
      </c>
      <c r="C35" s="13">
        <f>'Base original'!C39/'Base original'!C27*100-100</f>
        <v>13.473326754138498</v>
      </c>
      <c r="D35" s="13">
        <f>'Base original'!D39/'Base original'!D27*100-100</f>
        <v>25.070389970006033</v>
      </c>
      <c r="E35" s="13">
        <f>'Base original'!E39/'Base original'!E27*100-100</f>
        <v>19.102425910113439</v>
      </c>
      <c r="F35" s="9">
        <f>'Base original'!F39/'Base original'!F27*100-100</f>
        <v>20.949325194862752</v>
      </c>
      <c r="G35" s="13">
        <f>'Base original'!H39</f>
        <v>27.72</v>
      </c>
      <c r="H35" s="13">
        <f>'Base original'!I39</f>
        <v>36.92</v>
      </c>
      <c r="I35" s="13">
        <f>'Base original'!J39</f>
        <v>29.28</v>
      </c>
      <c r="J35" s="13">
        <f>'Base original'!K39</f>
        <v>28.37</v>
      </c>
      <c r="K35" s="9">
        <f>'Base original'!G39</f>
        <v>30.9324869049988</v>
      </c>
      <c r="L35" s="13">
        <f>'Base original'!M39</f>
        <v>8.94</v>
      </c>
      <c r="M35" s="13">
        <f>'Base original'!N39</f>
        <v>10.83</v>
      </c>
      <c r="N35" s="13">
        <f>'Base original'!O39</f>
        <v>9.32</v>
      </c>
      <c r="O35" s="13">
        <f>'Base original'!P39</f>
        <v>11.59</v>
      </c>
      <c r="P35" s="13">
        <f>'Base original'!Q39</f>
        <v>13.46</v>
      </c>
      <c r="Q35" s="9">
        <f>'Base original'!L39</f>
        <v>10.6795696146953</v>
      </c>
      <c r="R35" s="13">
        <f>'Base original'!S39</f>
        <v>3.87</v>
      </c>
      <c r="S35" s="13">
        <f>'Base original'!T39</f>
        <v>3.91</v>
      </c>
      <c r="T35" s="13">
        <f>'Base original'!U39</f>
        <v>4.4400000000000004</v>
      </c>
      <c r="U35" s="13">
        <f>'Base original'!V39</f>
        <v>4.3499999999999996</v>
      </c>
      <c r="V35" s="13">
        <f>'Base original'!W39</f>
        <v>4.8899999999999997</v>
      </c>
      <c r="W35" s="9">
        <f>'Base original'!R39</f>
        <v>4.1160037726979901</v>
      </c>
      <c r="X35" s="11">
        <f>'Base original'!X39</f>
        <v>4.63</v>
      </c>
      <c r="Y35" s="13">
        <f>('Base original'!Z39/'Base original'!Z27*100-100)*'Base original'!Z27/'Base original'!$AC27</f>
        <v>2.9981511585373219</v>
      </c>
      <c r="Z35" s="13">
        <f>('Base original'!AA39/'Base original'!AA27*100-100)*'Base original'!AA27/'Base original'!$AC27</f>
        <v>5.1625002348349103</v>
      </c>
      <c r="AA35" s="13">
        <f>('Base original'!AB39/'Base original'!AB27*100-100)*'Base original'!AB27/'Base original'!$AC27</f>
        <v>6.9517765123092179</v>
      </c>
      <c r="AB35" s="9">
        <f>('Base original'!AC39/'Base original'!AC27*100-100)*'Base original'!AC27/'Base original'!$AC27</f>
        <v>15.113311990062899</v>
      </c>
      <c r="AC35" s="13">
        <f>('Base original'!AC39/'Base original'!AC27*100-100)*'Base original'!AC27/('Base original'!$AJ27)</f>
        <v>3.298421010487687</v>
      </c>
      <c r="AD35" s="13">
        <f>('Base original'!AD39/'Base original'!AD27*100-100)*'Base original'!AD27/('Base original'!$AJ27)</f>
        <v>16.070031421572924</v>
      </c>
      <c r="AE35" s="13">
        <f>('Base original'!AE39/'Base original'!AE27*100-100)*'Base original'!AE27/('Base original'!$AJ27)</f>
        <v>0.32492434028685702</v>
      </c>
      <c r="AF35" s="13">
        <f>('Base original'!AF39/'Base original'!AF27*100-100)*'Base original'!AF27/('Base original'!$AJ27)</f>
        <v>4.3646272390403151</v>
      </c>
      <c r="AG35" s="13">
        <f>('Base original'!AG39/'Base original'!AG27*100-100)*'Base original'!AG27/('Base original'!$AJ27)</f>
        <v>0.20589957638278558</v>
      </c>
      <c r="AH35" s="13">
        <f>-('Base original'!AH39/'Base original'!AH27*100-100)*'Base original'!AH27/('Base original'!$AJ27)</f>
        <v>-4.4225598596882536</v>
      </c>
      <c r="AI35" s="13">
        <f>-('Base original'!AI39/'Base original'!AI27*100-100)*'Base original'!AI27/('Base original'!$AJ27)</f>
        <v>-4.5342767201550487E-3</v>
      </c>
      <c r="AJ35" s="13">
        <f>(('Base original'!AF39-'Base original'!AH39)/('Base original'!AF27-'Base original'!AH27)*100-100)*(('Base original'!AF27-'Base original'!AH27)/'Base original'!AJ27)</f>
        <v>-5.7932620647939567E-2</v>
      </c>
      <c r="AK35" s="13">
        <f>(('Base original'!AG39-'Base original'!AI39)/('Base original'!AG27-'Base original'!AI27)*100-100)*(('Base original'!AG27-'Base original'!AI27)/'Base original'!AJ27)</f>
        <v>0.2013652996626305</v>
      </c>
      <c r="AL35" s="9">
        <f>('Base original'!AJ39/'Base original'!AJ27*100-100)*'Base original'!AJ27/('Base original'!$AJ27)</f>
        <v>19.836592384923435</v>
      </c>
      <c r="AM35" s="13">
        <f>('Base original'!AJ39/'Base original'!AJ27*100-100)*'Base original'!AJ27/('Base original'!$AU27)</f>
        <v>12.024301116298723</v>
      </c>
      <c r="AN35" s="13">
        <f>('Base original'!AK39/'Base original'!AK27*100-100)*'Base original'!AK27/('Base original'!$AU27)</f>
        <v>1.3369122728532019</v>
      </c>
      <c r="AO35" s="13">
        <f>('Base original'!AL39/'Base original'!AL27*100-100)*'Base original'!AL27/('Base original'!$AU27)</f>
        <v>-0.55951631685018255</v>
      </c>
      <c r="AP35" s="13">
        <f>('Base original'!AM39/'Base original'!AM27*100-100)*'Base original'!AM27/('Base original'!$AU27)</f>
        <v>0.71511539082882125</v>
      </c>
      <c r="AQ35" s="13">
        <f>('Base original'!AN39/'Base original'!AN27*100-100)*'Base original'!AN27/('Base original'!$AU27)</f>
        <v>-0.29508707217747321</v>
      </c>
      <c r="AR35" s="13">
        <f>('Base original'!AO39/'Base original'!AO27*100-100)*'Base original'!AO27/('Base original'!$AU27)</f>
        <v>3.4839104885003941E-2</v>
      </c>
      <c r="AS35" s="13">
        <f>('Base original'!AP39/'Base original'!AP27*100-100)*'Base original'!AP27/('Base original'!$AU27)</f>
        <v>2.3931526465950728</v>
      </c>
      <c r="AT35" s="13">
        <f>('Base original'!AQ39/'Base original'!AQ27*100-100)*'Base original'!AQ27/('Base original'!$AU27)</f>
        <v>0.9040623448925198</v>
      </c>
      <c r="AU35" s="13">
        <f>('Base original'!AR39/'Base original'!AR27*100-100)*'Base original'!AR27/('Base original'!$AU27)</f>
        <v>4.3070080986664504E-2</v>
      </c>
      <c r="AV35" s="13">
        <f>-('Base original'!AS39/'Base original'!AS27*100-100)*'Base original'!AS27/('Base original'!$AU27)</f>
        <v>-0.8907729003518261</v>
      </c>
      <c r="AW35" s="13">
        <f>-('Base original'!AT39/'Base original'!AT27*100-100)*'Base original'!AT27/('Base original'!$AU27)</f>
        <v>-4.4064230853294882E-2</v>
      </c>
      <c r="AX35" s="13">
        <f>(('Base original'!AQ39-'Base original'!AS39)/('Base original'!AQ27-'Base original'!AS27)*100-100)*(('Base original'!AQ27-'Base original'!AS27)/'Base original'!AU27)</f>
        <v>1.3289444540691919E-2</v>
      </c>
      <c r="AY35" s="13">
        <f>(('Base original'!AR39-'Base original'!AT39)/('Base original'!AR27-'Base original'!AT27)*100-100)*(('Base original'!AR27-'Base original'!AT27)/'Base original'!AU27)</f>
        <v>-9.9414986663036399E-4</v>
      </c>
      <c r="AZ35" s="9">
        <f>('Base original'!AU39/'Base original'!AU27*100-100)*'Base original'!AU27/('Base original'!$AU27)</f>
        <v>15.661880858448411</v>
      </c>
    </row>
    <row r="36" spans="1:52" x14ac:dyDescent="0.25">
      <c r="A36" s="20">
        <v>39600</v>
      </c>
      <c r="B36" s="13">
        <f>'Base original'!B40/'Base original'!B28*100-100</f>
        <v>22.024724614340158</v>
      </c>
      <c r="C36" s="13">
        <f>'Base original'!C40/'Base original'!C28*100-100</f>
        <v>13.126290554044658</v>
      </c>
      <c r="D36" s="13">
        <f>'Base original'!D40/'Base original'!D28*100-100</f>
        <v>24.878763966050485</v>
      </c>
      <c r="E36" s="13">
        <f>'Base original'!E40/'Base original'!E28*100-100</f>
        <v>32.759707009036731</v>
      </c>
      <c r="F36" s="9">
        <f>'Base original'!F40/'Base original'!F28*100-100</f>
        <v>22.488679070659259</v>
      </c>
      <c r="G36" s="13">
        <f>'Base original'!H40</f>
        <v>27.54</v>
      </c>
      <c r="H36" s="13">
        <f>'Base original'!I40</f>
        <v>36.89</v>
      </c>
      <c r="I36" s="13">
        <f>'Base original'!J40</f>
        <v>29.43</v>
      </c>
      <c r="J36" s="13">
        <f>'Base original'!K40</f>
        <v>28.09</v>
      </c>
      <c r="K36" s="9">
        <f>'Base original'!G40</f>
        <v>30.744248148501701</v>
      </c>
      <c r="L36" s="13">
        <f>'Base original'!M40</f>
        <v>9.16</v>
      </c>
      <c r="M36" s="13">
        <f>'Base original'!N40</f>
        <v>11.08</v>
      </c>
      <c r="N36" s="13">
        <f>'Base original'!O40</f>
        <v>9.7899999999999991</v>
      </c>
      <c r="O36" s="13">
        <f>'Base original'!P40</f>
        <v>12.05</v>
      </c>
      <c r="P36" s="13">
        <f>'Base original'!Q40</f>
        <v>13</v>
      </c>
      <c r="Q36" s="9">
        <f>'Base original'!L40</f>
        <v>10.8763012727232</v>
      </c>
      <c r="R36" s="13">
        <f>'Base original'!S40</f>
        <v>4</v>
      </c>
      <c r="S36" s="13">
        <f>'Base original'!T40</f>
        <v>3.87</v>
      </c>
      <c r="T36" s="13">
        <f>'Base original'!U40</f>
        <v>4.6500000000000004</v>
      </c>
      <c r="U36" s="13">
        <f>'Base original'!V40</f>
        <v>4.91</v>
      </c>
      <c r="V36" s="13">
        <f>'Base original'!W40</f>
        <v>4.91</v>
      </c>
      <c r="W36" s="9">
        <f>'Base original'!R40</f>
        <v>4.2386793668557603</v>
      </c>
      <c r="X36" s="11">
        <f>'Base original'!X40</f>
        <v>4.72</v>
      </c>
      <c r="Y36" s="13">
        <f>('Base original'!Z40/'Base original'!Z28*100-100)*'Base original'!Z28/'Base original'!$AC28</f>
        <v>2.9440908675994888</v>
      </c>
      <c r="Z36" s="13">
        <f>('Base original'!AA40/'Base original'!AA28*100-100)*'Base original'!AA28/'Base original'!$AC28</f>
        <v>5.8656363998288796</v>
      </c>
      <c r="AA36" s="13">
        <f>('Base original'!AB40/'Base original'!AB28*100-100)*'Base original'!AB28/'Base original'!$AC28</f>
        <v>6.5750996118903</v>
      </c>
      <c r="AB36" s="9">
        <f>('Base original'!AC40/'Base original'!AC28*100-100)*'Base original'!AC28/'Base original'!$AC28</f>
        <v>15.385926651775733</v>
      </c>
      <c r="AC36" s="13">
        <f>('Base original'!AC40/'Base original'!AC28*100-100)*'Base original'!AC28/('Base original'!$AJ28)</f>
        <v>3.3157505796004321</v>
      </c>
      <c r="AD36" s="13">
        <f>('Base original'!AD40/'Base original'!AD28*100-100)*'Base original'!AD28/('Base original'!$AJ28)</f>
        <v>15.037994580125636</v>
      </c>
      <c r="AE36" s="13">
        <f>('Base original'!AE40/'Base original'!AE28*100-100)*'Base original'!AE28/('Base original'!$AJ28)</f>
        <v>0.35847297386334992</v>
      </c>
      <c r="AF36" s="13">
        <f>('Base original'!AF40/'Base original'!AF28*100-100)*'Base original'!AF28/('Base original'!$AJ28)</f>
        <v>2.9555474551855445</v>
      </c>
      <c r="AG36" s="13">
        <f>('Base original'!AG40/'Base original'!AG28*100-100)*'Base original'!AG28/('Base original'!$AJ28)</f>
        <v>0.21394615107864229</v>
      </c>
      <c r="AH36" s="13">
        <f>-('Base original'!AH40/'Base original'!AH28*100-100)*'Base original'!AH28/('Base original'!$AJ28)</f>
        <v>-3.0067409509571039</v>
      </c>
      <c r="AI36" s="13">
        <f>-('Base original'!AI40/'Base original'!AI28*100-100)*'Base original'!AI28/('Base original'!$AJ28)</f>
        <v>-1.3153884330192354E-2</v>
      </c>
      <c r="AJ36" s="13">
        <f>(('Base original'!AF40-'Base original'!AH40)/('Base original'!AF28-'Base original'!AH28)*100-100)*(('Base original'!AF28-'Base original'!AH28)/'Base original'!AJ28)</f>
        <v>-5.1193495771560307E-2</v>
      </c>
      <c r="AK36" s="13">
        <f>(('Base original'!AG40-'Base original'!AI40)/('Base original'!AG28-'Base original'!AI28)*100-100)*(('Base original'!AG28-'Base original'!AI28)/'Base original'!AJ28)</f>
        <v>0.20079226674844988</v>
      </c>
      <c r="AL36" s="9">
        <f>('Base original'!AJ40/'Base original'!AJ28*100-100)*'Base original'!AJ28/('Base original'!$AJ28)</f>
        <v>18.861816904566325</v>
      </c>
      <c r="AM36" s="13">
        <f>('Base original'!AJ40/'Base original'!AJ28*100-100)*'Base original'!AJ28/('Base original'!$AU28)</f>
        <v>11.476271752503827</v>
      </c>
      <c r="AN36" s="13">
        <f>('Base original'!AK40/'Base original'!AK28*100-100)*'Base original'!AK28/('Base original'!$AU28)</f>
        <v>2.0734997989791486</v>
      </c>
      <c r="AO36" s="13">
        <f>('Base original'!AL40/'Base original'!AL28*100-100)*'Base original'!AL28/('Base original'!$AU28)</f>
        <v>0.23226993206822052</v>
      </c>
      <c r="AP36" s="13">
        <f>('Base original'!AM40/'Base original'!AM28*100-100)*'Base original'!AM28/('Base original'!$AU28)</f>
        <v>0.71702724481455637</v>
      </c>
      <c r="AQ36" s="13">
        <f>('Base original'!AN40/'Base original'!AN28*100-100)*'Base original'!AN28/('Base original'!$AU28)</f>
        <v>-0.18814340371851046</v>
      </c>
      <c r="AR36" s="13">
        <f>('Base original'!AO40/'Base original'!AO28*100-100)*'Base original'!AO28/('Base original'!$AU28)</f>
        <v>4.510711786859057E-2</v>
      </c>
      <c r="AS36" s="13">
        <f>('Base original'!AP40/'Base original'!AP28*100-100)*'Base original'!AP28/('Base original'!$AU28)</f>
        <v>2.4977345498026997</v>
      </c>
      <c r="AT36" s="13">
        <f>('Base original'!AQ40/'Base original'!AQ28*100-100)*'Base original'!AQ28/('Base original'!$AU28)</f>
        <v>0.65346197129641348</v>
      </c>
      <c r="AU36" s="13">
        <f>('Base original'!AR40/'Base original'!AR28*100-100)*'Base original'!AR28/('Base original'!$AU28)</f>
        <v>1.0353871684670017E-2</v>
      </c>
      <c r="AV36" s="13">
        <f>-('Base original'!AS40/'Base original'!AS28*100-100)*'Base original'!AS28/('Base original'!$AU28)</f>
        <v>-0.93468927713824779</v>
      </c>
      <c r="AW36" s="13">
        <f>-('Base original'!AT40/'Base original'!AT28*100-100)*'Base original'!AT28/('Base original'!$AU28)</f>
        <v>-3.1032774185807938E-2</v>
      </c>
      <c r="AX36" s="13">
        <f>(('Base original'!AQ40-'Base original'!AS40)/('Base original'!AQ28-'Base original'!AS28)*100-100)*(('Base original'!AQ28-'Base original'!AS28)/'Base original'!AU28)</f>
        <v>-0.28122730584183414</v>
      </c>
      <c r="AY36" s="13">
        <f>(('Base original'!AR40-'Base original'!AT40)/('Base original'!AR28-'Base original'!AT28)*100-100)*(('Base original'!AR28-'Base original'!AT28)/'Base original'!AU28)</f>
        <v>-2.0678902501137818E-2</v>
      </c>
      <c r="AZ36" s="9">
        <f>('Base original'!AU40/'Base original'!AU28*100-100)*'Base original'!AU28/('Base original'!$AU28)</f>
        <v>16.552149192657595</v>
      </c>
    </row>
    <row r="37" spans="1:52" x14ac:dyDescent="0.25">
      <c r="A37" s="20">
        <v>39630</v>
      </c>
      <c r="B37" s="13">
        <f>'Base original'!B41/'Base original'!B29*100-100</f>
        <v>21.58154513120887</v>
      </c>
      <c r="C37" s="13">
        <f>'Base original'!C41/'Base original'!C29*100-100</f>
        <v>12.294786004141756</v>
      </c>
      <c r="D37" s="13">
        <f>'Base original'!D41/'Base original'!D29*100-100</f>
        <v>25.20579870004957</v>
      </c>
      <c r="E37" s="13">
        <f>'Base original'!E41/'Base original'!E29*100-100</f>
        <v>27.195672635264344</v>
      </c>
      <c r="F37" s="9">
        <f>'Base original'!F41/'Base original'!F29*100-100</f>
        <v>21.675957902137895</v>
      </c>
      <c r="G37" s="13">
        <f>'Base original'!H41</f>
        <v>22.76</v>
      </c>
      <c r="H37" s="13">
        <f>'Base original'!I41</f>
        <v>37.729999999999997</v>
      </c>
      <c r="I37" s="13">
        <f>'Base original'!J41</f>
        <v>30.04</v>
      </c>
      <c r="J37" s="13">
        <f>'Base original'!K41</f>
        <v>29.99</v>
      </c>
      <c r="K37" s="9">
        <f>'Base original'!G41</f>
        <v>31.240313742673901</v>
      </c>
      <c r="L37" s="13">
        <f>'Base original'!M41</f>
        <v>9.67</v>
      </c>
      <c r="M37" s="13">
        <f>'Base original'!N41</f>
        <v>10.4</v>
      </c>
      <c r="N37" s="13">
        <f>'Base original'!O41</f>
        <v>10.6</v>
      </c>
      <c r="O37" s="13">
        <f>'Base original'!P41</f>
        <v>12.96</v>
      </c>
      <c r="P37" s="13">
        <f>'Base original'!Q41</f>
        <v>13.61</v>
      </c>
      <c r="Q37" s="9">
        <f>'Base original'!L41</f>
        <v>11.428753715123401</v>
      </c>
      <c r="R37" s="13">
        <f>'Base original'!S41</f>
        <v>4.1399999999999997</v>
      </c>
      <c r="S37" s="13">
        <f>'Base original'!T41</f>
        <v>4.26</v>
      </c>
      <c r="T37" s="13">
        <f>'Base original'!U41</f>
        <v>4.5199999999999996</v>
      </c>
      <c r="U37" s="13">
        <f>'Base original'!V41</f>
        <v>5.12</v>
      </c>
      <c r="V37" s="13">
        <f>'Base original'!W41</f>
        <v>5.31</v>
      </c>
      <c r="W37" s="9">
        <f>'Base original'!R41</f>
        <v>4.4044248683942699</v>
      </c>
      <c r="X37" s="11">
        <f>'Base original'!X41</f>
        <v>4.87</v>
      </c>
      <c r="Y37" s="13">
        <f>('Base original'!Z41/'Base original'!Z29*100-100)*'Base original'!Z29/'Base original'!$AC29</f>
        <v>2.8781747711736227</v>
      </c>
      <c r="Z37" s="13">
        <f>('Base original'!AA41/'Base original'!AA29*100-100)*'Base original'!AA29/'Base original'!$AC29</f>
        <v>2.9664563006429079</v>
      </c>
      <c r="AA37" s="13">
        <f>('Base original'!AB41/'Base original'!AB29*100-100)*'Base original'!AB29/'Base original'!$AC29</f>
        <v>3.0055102114490291</v>
      </c>
      <c r="AB37" s="9">
        <f>('Base original'!AC41/'Base original'!AC29*100-100)*'Base original'!AC29/'Base original'!$AC29</f>
        <v>8.8510164409306924</v>
      </c>
      <c r="AC37" s="13">
        <f>('Base original'!AC41/'Base original'!AC29*100-100)*'Base original'!AC29/('Base original'!$AJ29)</f>
        <v>1.8909914447413974</v>
      </c>
      <c r="AD37" s="13">
        <f>('Base original'!AD41/'Base original'!AD29*100-100)*'Base original'!AD29/('Base original'!$AJ29)</f>
        <v>14.491446494283849</v>
      </c>
      <c r="AE37" s="13">
        <f>('Base original'!AE41/'Base original'!AE29*100-100)*'Base original'!AE29/('Base original'!$AJ29)</f>
        <v>0.4144526726272621</v>
      </c>
      <c r="AF37" s="13">
        <f>('Base original'!AF41/'Base original'!AF29*100-100)*'Base original'!AF29/('Base original'!$AJ29)</f>
        <v>2.3450827421234015</v>
      </c>
      <c r="AG37" s="13">
        <f>('Base original'!AG41/'Base original'!AG29*100-100)*'Base original'!AG29/('Base original'!$AJ29)</f>
        <v>0.22495386984928673</v>
      </c>
      <c r="AH37" s="13">
        <f>-('Base original'!AH41/'Base original'!AH29*100-100)*'Base original'!AH29/('Base original'!$AJ29)</f>
        <v>-2.611358008533057</v>
      </c>
      <c r="AI37" s="13">
        <f>-('Base original'!AI41/'Base original'!AI29*100-100)*'Base original'!AI29/('Base original'!$AJ29)</f>
        <v>-1.4677509637958656E-2</v>
      </c>
      <c r="AJ37" s="13">
        <f>(('Base original'!AF41-'Base original'!AH41)/('Base original'!AF29-'Base original'!AH29)*100-100)*(('Base original'!AF29-'Base original'!AH29)/'Base original'!AJ29)</f>
        <v>-0.2662752664096551</v>
      </c>
      <c r="AK37" s="13">
        <f>(('Base original'!AG41-'Base original'!AI41)/('Base original'!AG29-'Base original'!AI29)*100-100)*(('Base original'!AG29-'Base original'!AI29)/'Base original'!AJ29)</f>
        <v>0.21027636021132795</v>
      </c>
      <c r="AL37" s="9">
        <f>('Base original'!AJ41/'Base original'!AJ29*100-100)*'Base original'!AJ29/('Base original'!$AJ29)</f>
        <v>16.740657987147827</v>
      </c>
      <c r="AM37" s="13">
        <f>('Base original'!AJ41/'Base original'!AJ29*100-100)*'Base original'!AJ29/('Base original'!$AU29)</f>
        <v>10.227216911949482</v>
      </c>
      <c r="AN37" s="13">
        <f>('Base original'!AK41/'Base original'!AK29*100-100)*'Base original'!AK29/('Base original'!$AU29)</f>
        <v>2.7211800304299958</v>
      </c>
      <c r="AO37" s="13">
        <f>('Base original'!AL41/'Base original'!AL29*100-100)*'Base original'!AL29/('Base original'!$AU29)</f>
        <v>1.1183936983409715</v>
      </c>
      <c r="AP37" s="13">
        <f>('Base original'!AM41/'Base original'!AM29*100-100)*'Base original'!AM29/('Base original'!$AU29)</f>
        <v>0.74956993644425907</v>
      </c>
      <c r="AQ37" s="13">
        <f>('Base original'!AN41/'Base original'!AN29*100-100)*'Base original'!AN29/('Base original'!$AU29)</f>
        <v>-0.13398792852149471</v>
      </c>
      <c r="AR37" s="13">
        <f>('Base original'!AO41/'Base original'!AO29*100-100)*'Base original'!AO29/('Base original'!$AU29)</f>
        <v>4.3705994160730718E-2</v>
      </c>
      <c r="AS37" s="13">
        <f>('Base original'!AP41/'Base original'!AP29*100-100)*'Base original'!AP29/('Base original'!$AU29)</f>
        <v>2.5240961240593398</v>
      </c>
      <c r="AT37" s="13">
        <f>('Base original'!AQ41/'Base original'!AQ29*100-100)*'Base original'!AQ29/('Base original'!$AU29)</f>
        <v>0.15644775498828056</v>
      </c>
      <c r="AU37" s="13">
        <f>('Base original'!AR41/'Base original'!AR29*100-100)*'Base original'!AR29/('Base original'!$AU29)</f>
        <v>-4.6204703398930028E-2</v>
      </c>
      <c r="AV37" s="13">
        <f>-('Base original'!AS41/'Base original'!AS29*100-100)*'Base original'!AS29/('Base original'!$AU29)</f>
        <v>-1.0012399309156872</v>
      </c>
      <c r="AW37" s="13">
        <f>-('Base original'!AT41/'Base original'!AT29*100-100)*'Base original'!AT29/('Base original'!$AU29)</f>
        <v>-4.1264398276547459E-2</v>
      </c>
      <c r="AX37" s="13">
        <f>(('Base original'!AQ41-'Base original'!AS41)/('Base original'!AQ29-'Base original'!AS29)*100-100)*(('Base original'!AQ29-'Base original'!AS29)/'Base original'!AU29)</f>
        <v>-0.84479217592740719</v>
      </c>
      <c r="AY37" s="13">
        <f>(('Base original'!AR41-'Base original'!AT41)/('Base original'!AR29-'Base original'!AT29)*100-100)*(('Base original'!AR29-'Base original'!AT29)/'Base original'!AU29)</f>
        <v>-8.7469101675477307E-2</v>
      </c>
      <c r="AZ37" s="9">
        <f>('Base original'!AU41/'Base original'!AU29*100-100)*'Base original'!AU29/('Base original'!$AU29)</f>
        <v>16.31791348926042</v>
      </c>
    </row>
    <row r="38" spans="1:52" x14ac:dyDescent="0.25">
      <c r="A38" s="20">
        <v>39661</v>
      </c>
      <c r="B38" s="13">
        <f>'Base original'!B42/'Base original'!B30*100-100</f>
        <v>20.734256172211005</v>
      </c>
      <c r="C38" s="13">
        <f>'Base original'!C42/'Base original'!C30*100-100</f>
        <v>11.167500211905775</v>
      </c>
      <c r="D38" s="13">
        <f>'Base original'!D42/'Base original'!D30*100-100</f>
        <v>24.760985488975962</v>
      </c>
      <c r="E38" s="13">
        <f>'Base original'!E42/'Base original'!E30*100-100</f>
        <v>25.127798665210932</v>
      </c>
      <c r="F38" s="9">
        <f>'Base original'!F42/'Base original'!F30*100-100</f>
        <v>20.771601713138523</v>
      </c>
      <c r="G38" s="13">
        <f>'Base original'!H42</f>
        <v>26.13</v>
      </c>
      <c r="H38" s="13">
        <f>'Base original'!I42</f>
        <v>37.340000000000003</v>
      </c>
      <c r="I38" s="13">
        <f>'Base original'!J42</f>
        <v>29.91</v>
      </c>
      <c r="J38" s="13">
        <f>'Base original'!K42</f>
        <v>31.11</v>
      </c>
      <c r="K38" s="9">
        <f>'Base original'!G42</f>
        <v>32.014571090938801</v>
      </c>
      <c r="L38" s="13">
        <f>'Base original'!M42</f>
        <v>9.93</v>
      </c>
      <c r="M38" s="13">
        <f>'Base original'!N42</f>
        <v>11.55</v>
      </c>
      <c r="N38" s="13">
        <f>'Base original'!O42</f>
        <v>10.53</v>
      </c>
      <c r="O38" s="13">
        <f>'Base original'!P42</f>
        <v>13.23</v>
      </c>
      <c r="P38" s="13">
        <f>'Base original'!Q42</f>
        <v>15.38</v>
      </c>
      <c r="Q38" s="9">
        <f>'Base original'!L42</f>
        <v>11.872771857100901</v>
      </c>
      <c r="R38" s="13">
        <f>'Base original'!S42</f>
        <v>4.57</v>
      </c>
      <c r="S38" s="13">
        <f>'Base original'!T42</f>
        <v>4.34</v>
      </c>
      <c r="T38" s="13">
        <f>'Base original'!U42</f>
        <v>4.8600000000000003</v>
      </c>
      <c r="U38" s="13">
        <f>'Base original'!V42</f>
        <v>5.16</v>
      </c>
      <c r="V38" s="13">
        <f>'Base original'!W42</f>
        <v>5.47</v>
      </c>
      <c r="W38" s="9">
        <f>'Base original'!R42</f>
        <v>4.6828430653168001</v>
      </c>
      <c r="X38" s="11">
        <f>'Base original'!X42</f>
        <v>4.82</v>
      </c>
      <c r="Y38" s="13">
        <f>('Base original'!Z42/'Base original'!Z30*100-100)*'Base original'!Z30/'Base original'!$AC30</f>
        <v>2.8734466559593059</v>
      </c>
      <c r="Z38" s="13">
        <f>('Base original'!AA42/'Base original'!AA30*100-100)*'Base original'!AA30/'Base original'!$AC30</f>
        <v>2.5304090906599326</v>
      </c>
      <c r="AA38" s="13">
        <f>('Base original'!AB42/'Base original'!AB30*100-100)*'Base original'!AB30/'Base original'!$AC30</f>
        <v>4.9163236108294139</v>
      </c>
      <c r="AB38" s="9">
        <f>('Base original'!AC42/'Base original'!AC30*100-100)*'Base original'!AC30/'Base original'!$AC30</f>
        <v>10.319083040525356</v>
      </c>
      <c r="AC38" s="13">
        <f>('Base original'!AC42/'Base original'!AC30*100-100)*'Base original'!AC30/('Base original'!$AJ30)</f>
        <v>2.1969934625877401</v>
      </c>
      <c r="AD38" s="13">
        <f>('Base original'!AD42/'Base original'!AD30*100-100)*'Base original'!AD30/('Base original'!$AJ30)</f>
        <v>14.154543230762638</v>
      </c>
      <c r="AE38" s="13">
        <f>('Base original'!AE42/'Base original'!AE30*100-100)*'Base original'!AE30/('Base original'!$AJ30)</f>
        <v>0.45846847906664984</v>
      </c>
      <c r="AF38" s="13">
        <f>('Base original'!AF42/'Base original'!AF30*100-100)*'Base original'!AF30/('Base original'!$AJ30)</f>
        <v>2.1215312595115519</v>
      </c>
      <c r="AG38" s="13">
        <f>('Base original'!AG42/'Base original'!AG30*100-100)*'Base original'!AG30/('Base original'!$AJ30)</f>
        <v>0.23474277028679846</v>
      </c>
      <c r="AH38" s="13">
        <f>-('Base original'!AH42/'Base original'!AH30*100-100)*'Base original'!AH30/('Base original'!$AJ30)</f>
        <v>-2.1291638423775949</v>
      </c>
      <c r="AI38" s="13">
        <f>-('Base original'!AI42/'Base original'!AI30*100-100)*'Base original'!AI30/('Base original'!$AJ30)</f>
        <v>-1.0480213170803665E-2</v>
      </c>
      <c r="AJ38" s="13">
        <f>(('Base original'!AF42-'Base original'!AH42)/('Base original'!AF30-'Base original'!AH30)*100-100)*(('Base original'!AF30-'Base original'!AH30)/'Base original'!AJ30)</f>
        <v>-7.6325828660428847E-3</v>
      </c>
      <c r="AK38" s="13">
        <f>(('Base original'!AG42-'Base original'!AI42)/('Base original'!AG30-'Base original'!AI30)*100-100)*(('Base original'!AG30-'Base original'!AI30)/'Base original'!AJ30)</f>
        <v>0.22426255711599494</v>
      </c>
      <c r="AL38" s="9">
        <f>('Base original'!AJ42/'Base original'!AJ30*100-100)*'Base original'!AJ30/('Base original'!$AJ30)</f>
        <v>17.026635146666976</v>
      </c>
      <c r="AM38" s="13">
        <f>('Base original'!AJ42/'Base original'!AJ30*100-100)*'Base original'!AJ30/('Base original'!$AU30)</f>
        <v>10.360168627947235</v>
      </c>
      <c r="AN38" s="13">
        <f>('Base original'!AK42/'Base original'!AK30*100-100)*'Base original'!AK30/('Base original'!$AU30)</f>
        <v>2.9617544964446409</v>
      </c>
      <c r="AO38" s="13">
        <f>('Base original'!AL42/'Base original'!AL30*100-100)*'Base original'!AL30/('Base original'!$AU30)</f>
        <v>2.1496186016230778</v>
      </c>
      <c r="AP38" s="13">
        <f>('Base original'!AM42/'Base original'!AM30*100-100)*'Base original'!AM30/('Base original'!$AU30)</f>
        <v>0.94775462170981828</v>
      </c>
      <c r="AQ38" s="13">
        <f>('Base original'!AN42/'Base original'!AN30*100-100)*'Base original'!AN30/('Base original'!$AU30)</f>
        <v>-0.1975127903272558</v>
      </c>
      <c r="AR38" s="13">
        <f>('Base original'!AO42/'Base original'!AO30*100-100)*'Base original'!AO30/('Base original'!$AU30)</f>
        <v>5.4778660551680895E-2</v>
      </c>
      <c r="AS38" s="13">
        <f>('Base original'!AP42/'Base original'!AP30*100-100)*'Base original'!AP30/('Base original'!$AU30)</f>
        <v>2.7877040725242765</v>
      </c>
      <c r="AT38" s="13">
        <f>('Base original'!AQ42/'Base original'!AQ30*100-100)*'Base original'!AQ30/('Base original'!$AU30)</f>
        <v>-0.11819238089475885</v>
      </c>
      <c r="AU38" s="13">
        <f>('Base original'!AR42/'Base original'!AR30*100-100)*'Base original'!AR30/('Base original'!$AU30)</f>
        <v>-7.4789843522206786E-2</v>
      </c>
      <c r="AV38" s="13">
        <f>-('Base original'!AS42/'Base original'!AS30*100-100)*'Base original'!AS30/('Base original'!$AU30)</f>
        <v>-1.1381662115507274</v>
      </c>
      <c r="AW38" s="13">
        <f>-('Base original'!AT42/'Base original'!AT30*100-100)*'Base original'!AT30/('Base original'!$AU30)</f>
        <v>-4.6768506403081396E-2</v>
      </c>
      <c r="AX38" s="13">
        <f>(('Base original'!AQ42-'Base original'!AS42)/('Base original'!AQ30-'Base original'!AS30)*100-100)*(('Base original'!AQ30-'Base original'!AS30)/'Base original'!AU30)</f>
        <v>-1.2563585924454861</v>
      </c>
      <c r="AY38" s="13">
        <f>(('Base original'!AR42-'Base original'!AT42)/('Base original'!AR30-'Base original'!AT30)*100-100)*(('Base original'!AR30-'Base original'!AT30)/'Base original'!AU30)</f>
        <v>-0.12155834992528823</v>
      </c>
      <c r="AZ38" s="9">
        <f>('Base original'!AU42/'Base original'!AU30*100-100)*'Base original'!AU30/('Base original'!$AU30)</f>
        <v>17.686207324092962</v>
      </c>
    </row>
    <row r="39" spans="1:52" x14ac:dyDescent="0.25">
      <c r="A39" s="20">
        <v>39692</v>
      </c>
      <c r="B39" s="13">
        <f>'Base original'!B43/'Base original'!B31*100-100</f>
        <v>20.23680606588465</v>
      </c>
      <c r="C39" s="13">
        <f>'Base original'!C43/'Base original'!C31*100-100</f>
        <v>10.44001468610152</v>
      </c>
      <c r="D39" s="13">
        <f>'Base original'!D43/'Base original'!D31*100-100</f>
        <v>23.746253447441518</v>
      </c>
      <c r="E39" s="13">
        <f>'Base original'!E43/'Base original'!E31*100-100</f>
        <v>36.869184904918569</v>
      </c>
      <c r="F39" s="9">
        <f>'Base original'!F43/'Base original'!F31*100-100</f>
        <v>21.229827816531468</v>
      </c>
      <c r="G39" s="13">
        <f>'Base original'!H43</f>
        <v>27.59</v>
      </c>
      <c r="H39" s="13">
        <f>'Base original'!I43</f>
        <v>39.39</v>
      </c>
      <c r="I39" s="13">
        <f>'Base original'!J43</f>
        <v>31.78</v>
      </c>
      <c r="J39" s="13">
        <f>'Base original'!K43</f>
        <v>32.369999999999997</v>
      </c>
      <c r="K39" s="9">
        <f>'Base original'!G43</f>
        <v>34.024364909569798</v>
      </c>
      <c r="L39" s="13">
        <f>'Base original'!M43</f>
        <v>11.27</v>
      </c>
      <c r="M39" s="13">
        <f>'Base original'!N43</f>
        <v>12.36</v>
      </c>
      <c r="N39" s="13">
        <f>'Base original'!O43</f>
        <v>12.29</v>
      </c>
      <c r="O39" s="13">
        <f>'Base original'!P43</f>
        <v>13.81</v>
      </c>
      <c r="P39" s="13">
        <f>'Base original'!Q43</f>
        <v>15.58</v>
      </c>
      <c r="Q39" s="9">
        <f>'Base original'!L43</f>
        <v>12.804720313383299</v>
      </c>
      <c r="R39" s="13">
        <f>'Base original'!S43</f>
        <v>4.75</v>
      </c>
      <c r="S39" s="13">
        <f>'Base original'!T43</f>
        <v>5.12</v>
      </c>
      <c r="T39" s="13">
        <f>'Base original'!U43</f>
        <v>5.23</v>
      </c>
      <c r="U39" s="13">
        <f>'Base original'!V43</f>
        <v>5.63</v>
      </c>
      <c r="V39" s="13">
        <f>'Base original'!W43</f>
        <v>5.49</v>
      </c>
      <c r="W39" s="9">
        <f>'Base original'!R43</f>
        <v>5.1263856274647104</v>
      </c>
      <c r="X39" s="11">
        <f>'Base original'!X43</f>
        <v>4.8</v>
      </c>
      <c r="Y39" s="13">
        <f>('Base original'!Z43/'Base original'!Z31*100-100)*'Base original'!Z31/'Base original'!$AC31</f>
        <v>2.7175472568395662</v>
      </c>
      <c r="Z39" s="13">
        <f>('Base original'!AA43/'Base original'!AA31*100-100)*'Base original'!AA31/'Base original'!$AC31</f>
        <v>3.2947470672383097</v>
      </c>
      <c r="AA39" s="13">
        <f>('Base original'!AB43/'Base original'!AB31*100-100)*'Base original'!AB31/'Base original'!$AC31</f>
        <v>2.3207024599276003</v>
      </c>
      <c r="AB39" s="9">
        <f>('Base original'!AC43/'Base original'!AC31*100-100)*'Base original'!AC31/'Base original'!$AC31</f>
        <v>8.3331030627406051</v>
      </c>
      <c r="AC39" s="13">
        <f>('Base original'!AC43/'Base original'!AC31*100-100)*'Base original'!AC31/('Base original'!$AJ31)</f>
        <v>1.8130191087515528</v>
      </c>
      <c r="AD39" s="13">
        <f>('Base original'!AD43/'Base original'!AD31*100-100)*'Base original'!AD31/('Base original'!$AJ31)</f>
        <v>14.218377143491383</v>
      </c>
      <c r="AE39" s="13">
        <f>('Base original'!AE43/'Base original'!AE31*100-100)*'Base original'!AE31/('Base original'!$AJ31)</f>
        <v>0.47549899184224564</v>
      </c>
      <c r="AF39" s="13">
        <f>('Base original'!AF43/'Base original'!AF31*100-100)*'Base original'!AF31/('Base original'!$AJ31)</f>
        <v>1.0835614791246602</v>
      </c>
      <c r="AG39" s="13">
        <f>('Base original'!AG43/'Base original'!AG31*100-100)*'Base original'!AG31/('Base original'!$AJ31)</f>
        <v>0.22854658798719926</v>
      </c>
      <c r="AH39" s="13">
        <f>-('Base original'!AH43/'Base original'!AH31*100-100)*'Base original'!AH31/('Base original'!$AJ31)</f>
        <v>-0.30154553358367642</v>
      </c>
      <c r="AI39" s="13">
        <f>-('Base original'!AI43/'Base original'!AI31*100-100)*'Base original'!AI31/('Base original'!$AJ31)</f>
        <v>-6.4975304759614556E-3</v>
      </c>
      <c r="AJ39" s="13">
        <f>(('Base original'!AF43-'Base original'!AH43)/('Base original'!AF31-'Base original'!AH31)*100-100)*(('Base original'!AF31-'Base original'!AH31)/'Base original'!AJ31)</f>
        <v>0.78201594554098275</v>
      </c>
      <c r="AK39" s="13">
        <f>(('Base original'!AG43-'Base original'!AI43)/('Base original'!AG31-'Base original'!AI31)*100-100)*(('Base original'!AG31-'Base original'!AI31)/'Base original'!AJ31)</f>
        <v>0.22204905751123785</v>
      </c>
      <c r="AL39" s="9">
        <f>('Base original'!AJ43/'Base original'!AJ31*100-100)*'Base original'!AJ31/('Base original'!$AJ31)</f>
        <v>17.51096024713739</v>
      </c>
      <c r="AM39" s="13">
        <f>('Base original'!AJ43/'Base original'!AJ31*100-100)*'Base original'!AJ31/('Base original'!$AU31)</f>
        <v>10.657975530706807</v>
      </c>
      <c r="AN39" s="13">
        <f>('Base original'!AK43/'Base original'!AK31*100-100)*'Base original'!AK31/('Base original'!$AU31)</f>
        <v>3.1710608591091063</v>
      </c>
      <c r="AO39" s="13">
        <f>('Base original'!AL43/'Base original'!AL31*100-100)*'Base original'!AL31/('Base original'!$AU31)</f>
        <v>3.2097071034076956</v>
      </c>
      <c r="AP39" s="13">
        <f>('Base original'!AM43/'Base original'!AM31*100-100)*'Base original'!AM31/('Base original'!$AU31)</f>
        <v>1.1105236143892945</v>
      </c>
      <c r="AQ39" s="13">
        <f>('Base original'!AN43/'Base original'!AN31*100-100)*'Base original'!AN31/('Base original'!$AU31)</f>
        <v>-0.34411482860334347</v>
      </c>
      <c r="AR39" s="13">
        <f>('Base original'!AO43/'Base original'!AO31*100-100)*'Base original'!AO31/('Base original'!$AU31)</f>
        <v>8.4540418609475532E-2</v>
      </c>
      <c r="AS39" s="13">
        <f>('Base original'!AP43/'Base original'!AP31*100-100)*'Base original'!AP31/('Base original'!$AU31)</f>
        <v>3.0425965772600492</v>
      </c>
      <c r="AT39" s="13">
        <f>('Base original'!AQ43/'Base original'!AQ31*100-100)*'Base original'!AQ31/('Base original'!$AU31)</f>
        <v>-0.64583982187261879</v>
      </c>
      <c r="AU39" s="13">
        <f>('Base original'!AR43/'Base original'!AR31*100-100)*'Base original'!AR31/('Base original'!$AU31)</f>
        <v>-0.13989208606262465</v>
      </c>
      <c r="AV39" s="13">
        <f>-('Base original'!AS43/'Base original'!AS31*100-100)*'Base original'!AS31/('Base original'!$AU31)</f>
        <v>-0.78647781141223816</v>
      </c>
      <c r="AW39" s="13">
        <f>-('Base original'!AT43/'Base original'!AT31*100-100)*'Base original'!AT31/('Base original'!$AU31)</f>
        <v>-6.4654350439808647E-2</v>
      </c>
      <c r="AX39" s="13">
        <f>(('Base original'!AQ43-'Base original'!AS43)/('Base original'!AQ31-'Base original'!AS31)*100-100)*(('Base original'!AQ31-'Base original'!AS31)/'Base original'!AU31)</f>
        <v>-1.4323176332848582</v>
      </c>
      <c r="AY39" s="13">
        <f>(('Base original'!AR43-'Base original'!AT43)/('Base original'!AR31-'Base original'!AT31)*100-100)*(('Base original'!AR31-'Base original'!AT31)/'Base original'!AU31)</f>
        <v>-0.20454643650243329</v>
      </c>
      <c r="AZ39" s="9">
        <f>('Base original'!AU43/'Base original'!AU31*100-100)*'Base original'!AU31/('Base original'!$AU31)</f>
        <v>19.295298542237191</v>
      </c>
    </row>
    <row r="40" spans="1:52" x14ac:dyDescent="0.25">
      <c r="A40" s="20">
        <v>39722</v>
      </c>
      <c r="B40" s="13">
        <f>'Base original'!B44/'Base original'!B32*100-100</f>
        <v>22.170368028786982</v>
      </c>
      <c r="C40" s="13">
        <f>'Base original'!C44/'Base original'!C32*100-100</f>
        <v>9.1482328450985619</v>
      </c>
      <c r="D40" s="13">
        <f>'Base original'!D44/'Base original'!D32*100-100</f>
        <v>23.135581434273121</v>
      </c>
      <c r="E40" s="13">
        <f>'Base original'!E44/'Base original'!E32*100-100</f>
        <v>61.59700315725425</v>
      </c>
      <c r="F40" s="9">
        <f>'Base original'!F44/'Base original'!F32*100-100</f>
        <v>24.147095820818549</v>
      </c>
      <c r="G40" s="13">
        <f>'Base original'!H44</f>
        <v>29.44</v>
      </c>
      <c r="H40" s="13">
        <f>'Base original'!I44</f>
        <v>39.96</v>
      </c>
      <c r="I40" s="13">
        <f>'Base original'!J44</f>
        <v>34.020000000000003</v>
      </c>
      <c r="J40" s="13">
        <f>'Base original'!K44</f>
        <v>35.08</v>
      </c>
      <c r="K40" s="9">
        <f>'Base original'!G44</f>
        <v>35.760897802525299</v>
      </c>
      <c r="L40" s="13">
        <f>'Base original'!M44</f>
        <v>14.18</v>
      </c>
      <c r="M40" s="13">
        <f>'Base original'!N44</f>
        <v>16.55</v>
      </c>
      <c r="N40" s="13">
        <f>'Base original'!O44</f>
        <v>13.55</v>
      </c>
      <c r="O40" s="13">
        <f>'Base original'!P44</f>
        <v>14.44</v>
      </c>
      <c r="P40" s="13">
        <f>'Base original'!Q44</f>
        <v>16.5</v>
      </c>
      <c r="Q40" s="9">
        <f>'Base original'!L44</f>
        <v>15.1485057621497</v>
      </c>
      <c r="R40" s="13">
        <f>'Base original'!S44</f>
        <v>7.66</v>
      </c>
      <c r="S40" s="13">
        <f>'Base original'!T44</f>
        <v>8.57</v>
      </c>
      <c r="T40" s="13">
        <f>'Base original'!U44</f>
        <v>7.87</v>
      </c>
      <c r="U40" s="13">
        <f>'Base original'!V44</f>
        <v>7.79</v>
      </c>
      <c r="V40" s="13">
        <f>'Base original'!W44</f>
        <v>6.13</v>
      </c>
      <c r="W40" s="9">
        <f>'Base original'!R44</f>
        <v>8.0271257425205302</v>
      </c>
      <c r="X40" s="11">
        <f>'Base original'!X44</f>
        <v>5.34</v>
      </c>
      <c r="Y40" s="13">
        <f>('Base original'!Z44/'Base original'!Z32*100-100)*'Base original'!Z32/'Base original'!$AC32</f>
        <v>3.1226573269835662</v>
      </c>
      <c r="Z40" s="13">
        <f>('Base original'!AA44/'Base original'!AA32*100-100)*'Base original'!AA32/'Base original'!$AC32</f>
        <v>5.6660453993030018</v>
      </c>
      <c r="AA40" s="13">
        <f>('Base original'!AB44/'Base original'!AB32*100-100)*'Base original'!AB32/'Base original'!$AC32</f>
        <v>4.547002520974579</v>
      </c>
      <c r="AB40" s="9">
        <f>('Base original'!AC44/'Base original'!AC32*100-100)*'Base original'!AC32/'Base original'!$AC32</f>
        <v>13.335052426914046</v>
      </c>
      <c r="AC40" s="13">
        <f>('Base original'!AC44/'Base original'!AC32*100-100)*'Base original'!AC32/('Base original'!$AJ32)</f>
        <v>2.8008750834988079</v>
      </c>
      <c r="AD40" s="13">
        <f>('Base original'!AD44/'Base original'!AD32*100-100)*'Base original'!AD32/('Base original'!$AJ32)</f>
        <v>15.878907932723783</v>
      </c>
      <c r="AE40" s="13">
        <f>('Base original'!AE44/'Base original'!AE32*100-100)*'Base original'!AE32/('Base original'!$AJ32)</f>
        <v>0.47033567034773577</v>
      </c>
      <c r="AF40" s="13">
        <f>('Base original'!AF44/'Base original'!AF32*100-100)*'Base original'!AF32/('Base original'!$AJ32)</f>
        <v>1.2046224117083675</v>
      </c>
      <c r="AG40" s="13">
        <f>('Base original'!AG44/'Base original'!AG32*100-100)*'Base original'!AG32/('Base original'!$AJ32)</f>
        <v>0.20926406556407473</v>
      </c>
      <c r="AH40" s="13">
        <f>-('Base original'!AH44/'Base original'!AH32*100-100)*'Base original'!AH32/('Base original'!$AJ32)</f>
        <v>-0.11698402878917825</v>
      </c>
      <c r="AI40" s="13">
        <f>-('Base original'!AI44/'Base original'!AI32*100-100)*'Base original'!AI32/('Base original'!$AJ32)</f>
        <v>-2.376702284445109E-3</v>
      </c>
      <c r="AJ40" s="13">
        <f>(('Base original'!AF44-'Base original'!AH44)/('Base original'!AF32-'Base original'!AH32)*100-100)*(('Base original'!AF32-'Base original'!AH32)/'Base original'!AJ32)</f>
        <v>1.0876383829191876</v>
      </c>
      <c r="AK40" s="13">
        <f>(('Base original'!AG44-'Base original'!AI44)/('Base original'!AG32-'Base original'!AI32)*100-100)*(('Base original'!AG32-'Base original'!AI32)/'Base original'!AJ32)</f>
        <v>0.20688736327962967</v>
      </c>
      <c r="AL40" s="9">
        <f>('Base original'!AJ44/'Base original'!AJ32*100-100)*'Base original'!AJ32/('Base original'!$AJ32)</f>
        <v>20.444644432769138</v>
      </c>
      <c r="AM40" s="13">
        <f>('Base original'!AJ44/'Base original'!AJ32*100-100)*'Base original'!AJ32/('Base original'!$AU32)</f>
        <v>12.441320103667115</v>
      </c>
      <c r="AN40" s="13">
        <f>('Base original'!AK44/'Base original'!AK32*100-100)*'Base original'!AK32/('Base original'!$AU32)</f>
        <v>3.4223055643477678</v>
      </c>
      <c r="AO40" s="13">
        <f>('Base original'!AL44/'Base original'!AL32*100-100)*'Base original'!AL32/('Base original'!$AU32)</f>
        <v>3.1227244938885024</v>
      </c>
      <c r="AP40" s="13">
        <f>('Base original'!AM44/'Base original'!AM32*100-100)*'Base original'!AM32/('Base original'!$AU32)</f>
        <v>1.3256830898987972</v>
      </c>
      <c r="AQ40" s="13">
        <f>('Base original'!AN44/'Base original'!AN32*100-100)*'Base original'!AN32/('Base original'!$AU32)</f>
        <v>-0.29394880170353255</v>
      </c>
      <c r="AR40" s="13">
        <f>('Base original'!AO44/'Base original'!AO32*100-100)*'Base original'!AO32/('Base original'!$AU32)</f>
        <v>9.9614669376089302E-2</v>
      </c>
      <c r="AS40" s="13">
        <f>('Base original'!AP44/'Base original'!AP32*100-100)*'Base original'!AP32/('Base original'!$AU32)</f>
        <v>3.0136531757373533</v>
      </c>
      <c r="AT40" s="13">
        <f>('Base original'!AQ44/'Base original'!AQ32*100-100)*'Base original'!AQ32/('Base original'!$AU32)</f>
        <v>-1.8896609346395379</v>
      </c>
      <c r="AU40" s="13">
        <f>('Base original'!AR44/'Base original'!AR32*100-100)*'Base original'!AR32/('Base original'!$AU32)</f>
        <v>-0.286453016865655</v>
      </c>
      <c r="AV40" s="13">
        <f>-('Base original'!AS44/'Base original'!AS32*100-100)*'Base original'!AS32/('Base original'!$AU32)</f>
        <v>-0.23374610678114058</v>
      </c>
      <c r="AW40" s="13">
        <f>-('Base original'!AT44/'Base original'!AT32*100-100)*'Base original'!AT32/('Base original'!$AU32)</f>
        <v>-5.2985046813192854E-2</v>
      </c>
      <c r="AX40" s="13">
        <f>(('Base original'!AQ44-'Base original'!AS44)/('Base original'!AQ32-'Base original'!AS32)*100-100)*(('Base original'!AQ32-'Base original'!AS32)/'Base original'!AU32)</f>
        <v>-2.1234070414206783</v>
      </c>
      <c r="AY40" s="13">
        <f>(('Base original'!AR44-'Base original'!AT44)/('Base original'!AR32-'Base original'!AT32)*100-100)*(('Base original'!AR32-'Base original'!AT32)/'Base original'!AU32)</f>
        <v>-0.33943806367884782</v>
      </c>
      <c r="AZ40" s="9">
        <f>('Base original'!AU44/'Base original'!AU32*100-100)*'Base original'!AU32/('Base original'!$AU32)</f>
        <v>20.668368121748244</v>
      </c>
    </row>
    <row r="41" spans="1:52" x14ac:dyDescent="0.25">
      <c r="A41" s="20">
        <v>39753</v>
      </c>
      <c r="B41" s="13">
        <f>'Base original'!B45/'Base original'!B33*100-100</f>
        <v>19.537224889747606</v>
      </c>
      <c r="C41" s="13">
        <f>'Base original'!C45/'Base original'!C33*100-100</f>
        <v>8.0771603229327269</v>
      </c>
      <c r="D41" s="13">
        <f>'Base original'!D45/'Base original'!D33*100-100</f>
        <v>22.722753146790396</v>
      </c>
      <c r="E41" s="13">
        <f>'Base original'!E45/'Base original'!E33*100-100</f>
        <v>51.40255611334689</v>
      </c>
      <c r="F41" s="9">
        <f>'Base original'!F45/'Base original'!F33*100-100</f>
        <v>21.62517544784464</v>
      </c>
      <c r="G41" s="13">
        <f>'Base original'!H45</f>
        <v>29.36</v>
      </c>
      <c r="H41" s="13">
        <f>'Base original'!I45</f>
        <v>40.049999999999997</v>
      </c>
      <c r="I41" s="13">
        <f>'Base original'!J45</f>
        <v>34.97</v>
      </c>
      <c r="J41" s="13">
        <f>'Base original'!K45</f>
        <v>35.47</v>
      </c>
      <c r="K41" s="9">
        <f>'Base original'!G45</f>
        <v>36.071842036112699</v>
      </c>
      <c r="L41" s="13">
        <f>'Base original'!M45</f>
        <v>13.18</v>
      </c>
      <c r="M41" s="13">
        <f>'Base original'!N45</f>
        <v>17</v>
      </c>
      <c r="N41" s="13">
        <f>'Base original'!O45</f>
        <v>12.56</v>
      </c>
      <c r="O41" s="13">
        <f>'Base original'!P45</f>
        <v>14.1</v>
      </c>
      <c r="P41" s="13">
        <f>'Base original'!Q45</f>
        <v>18.32</v>
      </c>
      <c r="Q41" s="9">
        <f>'Base original'!L45</f>
        <v>15.128786233759699</v>
      </c>
      <c r="R41" s="13">
        <f>'Base original'!S45</f>
        <v>5.78</v>
      </c>
      <c r="S41" s="13">
        <f>'Base original'!T45</f>
        <v>6.02</v>
      </c>
      <c r="T41" s="13">
        <f>'Base original'!U45</f>
        <v>5.82</v>
      </c>
      <c r="U41" s="13">
        <f>'Base original'!V45</f>
        <v>6.26</v>
      </c>
      <c r="V41" s="13">
        <f>'Base original'!W45</f>
        <v>7.64</v>
      </c>
      <c r="W41" s="9">
        <f>'Base original'!R45</f>
        <v>5.9275972440875204</v>
      </c>
      <c r="X41" s="11">
        <f>'Base original'!X45</f>
        <v>5.69</v>
      </c>
      <c r="Y41" s="13">
        <f>('Base original'!Z45/'Base original'!Z33*100-100)*'Base original'!Z33/'Base original'!$AC33</f>
        <v>3.0290808479336606</v>
      </c>
      <c r="Z41" s="13">
        <f>('Base original'!AA45/'Base original'!AA33*100-100)*'Base original'!AA33/'Base original'!$AC33</f>
        <v>5.5453390397218145</v>
      </c>
      <c r="AA41" s="13">
        <f>('Base original'!AB45/'Base original'!AB33*100-100)*'Base original'!AB33/'Base original'!$AC33</f>
        <v>-1.1321176608265318</v>
      </c>
      <c r="AB41" s="9">
        <f>('Base original'!AC45/'Base original'!AC33*100-100)*'Base original'!AC33/'Base original'!$AC33</f>
        <v>7.4419887655476629</v>
      </c>
      <c r="AC41" s="13">
        <f>('Base original'!AC45/'Base original'!AC33*100-100)*'Base original'!AC33/('Base original'!$AJ33)</f>
        <v>1.5795319064380573</v>
      </c>
      <c r="AD41" s="13">
        <f>('Base original'!AD45/'Base original'!AD33*100-100)*'Base original'!AD33/('Base original'!$AJ33)</f>
        <v>15.533919219087103</v>
      </c>
      <c r="AE41" s="13">
        <f>('Base original'!AE45/'Base original'!AE33*100-100)*'Base original'!AE33/('Base original'!$AJ33)</f>
        <v>0.46201263909390189</v>
      </c>
      <c r="AF41" s="13">
        <f>('Base original'!AF45/'Base original'!AF33*100-100)*'Base original'!AF33/('Base original'!$AJ33)</f>
        <v>-0.22496309753605184</v>
      </c>
      <c r="AG41" s="13">
        <f>('Base original'!AG45/'Base original'!AG33*100-100)*'Base original'!AG33/('Base original'!$AJ33)</f>
        <v>0.22287846315430909</v>
      </c>
      <c r="AH41" s="13">
        <f>-('Base original'!AH45/'Base original'!AH33*100-100)*'Base original'!AH33/('Base original'!$AJ33)</f>
        <v>1.087469484500964</v>
      </c>
      <c r="AI41" s="13">
        <f>-('Base original'!AI45/'Base original'!AI33*100-100)*'Base original'!AI33/('Base original'!$AJ33)</f>
        <v>-5.89907176109912E-3</v>
      </c>
      <c r="AJ41" s="13">
        <f>(('Base original'!AF45-'Base original'!AH45)/('Base original'!AF33-'Base original'!AH33)*100-100)*(('Base original'!AF33-'Base original'!AH33)/'Base original'!AJ33)</f>
        <v>0.86250638696491233</v>
      </c>
      <c r="AK41" s="13">
        <f>(('Base original'!AG45-'Base original'!AI45)/('Base original'!AG33-'Base original'!AI33)*100-100)*(('Base original'!AG33-'Base original'!AI33)/'Base original'!AJ33)</f>
        <v>0.21697939139320996</v>
      </c>
      <c r="AL41" s="9">
        <f>('Base original'!AJ45/'Base original'!AJ33*100-100)*'Base original'!AJ33/('Base original'!$AJ33)</f>
        <v>18.654949542977178</v>
      </c>
      <c r="AM41" s="13">
        <f>('Base original'!AJ45/'Base original'!AJ33*100-100)*'Base original'!AJ33/('Base original'!$AU33)</f>
        <v>11.450668062041546</v>
      </c>
      <c r="AN41" s="13">
        <f>('Base original'!AK45/'Base original'!AK33*100-100)*'Base original'!AK33/('Base original'!$AU33)</f>
        <v>3.6920170962462913</v>
      </c>
      <c r="AO41" s="13">
        <f>('Base original'!AL45/'Base original'!AL33*100-100)*'Base original'!AL33/('Base original'!$AU33)</f>
        <v>2.7635065545684054</v>
      </c>
      <c r="AP41" s="13">
        <f>('Base original'!AM45/'Base original'!AM33*100-100)*'Base original'!AM33/('Base original'!$AU33)</f>
        <v>1.4452148832848226</v>
      </c>
      <c r="AQ41" s="13">
        <f>('Base original'!AN45/'Base original'!AN33*100-100)*'Base original'!AN33/('Base original'!$AU33)</f>
        <v>-0.3029195878017592</v>
      </c>
      <c r="AR41" s="13">
        <f>('Base original'!AO45/'Base original'!AO33*100-100)*'Base original'!AO33/('Base original'!$AU33)</f>
        <v>0.11062901586594594</v>
      </c>
      <c r="AS41" s="13">
        <f>('Base original'!AP45/'Base original'!AP33*100-100)*'Base original'!AP33/('Base original'!$AU33)</f>
        <v>2.9033752807924231</v>
      </c>
      <c r="AT41" s="13">
        <f>('Base original'!AQ45/'Base original'!AQ33*100-100)*'Base original'!AQ33/('Base original'!$AU33)</f>
        <v>-2.6795853188339929</v>
      </c>
      <c r="AU41" s="13">
        <f>('Base original'!AR45/'Base original'!AR33*100-100)*'Base original'!AR33/('Base original'!$AU33)</f>
        <v>-0.35105348716216078</v>
      </c>
      <c r="AV41" s="13">
        <f>-('Base original'!AS45/'Base original'!AS33*100-100)*'Base original'!AS33/('Base original'!$AU33)</f>
        <v>3.4439696092143195E-3</v>
      </c>
      <c r="AW41" s="13">
        <f>-('Base original'!AT45/'Base original'!AT33*100-100)*'Base original'!AT33/('Base original'!$AU33)</f>
        <v>-1.7560161248562845E-2</v>
      </c>
      <c r="AX41" s="13">
        <f>(('Base original'!AQ45-'Base original'!AS45)/('Base original'!AQ33-'Base original'!AS33)*100-100)*(('Base original'!AQ33-'Base original'!AS33)/'Base original'!AU33)</f>
        <v>-2.6761413492247788</v>
      </c>
      <c r="AY41" s="13">
        <f>(('Base original'!AR45-'Base original'!AT45)/('Base original'!AR33-'Base original'!AT33)*100-100)*(('Base original'!AR33-'Base original'!AT33)/'Base original'!AU33)</f>
        <v>-0.36861364841072369</v>
      </c>
      <c r="AZ41" s="9">
        <f>('Base original'!AU45/'Base original'!AU33*100-100)*'Base original'!AU33/('Base original'!$AU33)</f>
        <v>19.017736307362171</v>
      </c>
    </row>
    <row r="42" spans="1:52" x14ac:dyDescent="0.25">
      <c r="A42" s="20">
        <v>39783</v>
      </c>
      <c r="B42" s="13">
        <f>'Base original'!B46/'Base original'!B34*100-100</f>
        <v>15.253573325265492</v>
      </c>
      <c r="C42" s="13">
        <f>'Base original'!C46/'Base original'!C34*100-100</f>
        <v>6.7645485344274334</v>
      </c>
      <c r="D42" s="13">
        <f>'Base original'!D46/'Base original'!D34*100-100</f>
        <v>21.169572403209756</v>
      </c>
      <c r="E42" s="13">
        <f>'Base original'!E46/'Base original'!E34*100-100</f>
        <v>44.878598765652583</v>
      </c>
      <c r="F42" s="9">
        <f>'Base original'!F46/'Base original'!F34*100-100</f>
        <v>17.986616265955831</v>
      </c>
      <c r="G42" s="13">
        <f>'Base original'!H46</f>
        <v>30.17</v>
      </c>
      <c r="H42" s="13">
        <f>'Base original'!I46</f>
        <v>41.1</v>
      </c>
      <c r="I42" s="13">
        <f>'Base original'!J46</f>
        <v>32.93</v>
      </c>
      <c r="J42" s="13">
        <f>'Base original'!K46</f>
        <v>37.18</v>
      </c>
      <c r="K42" s="9">
        <f>'Base original'!G46</f>
        <v>36.851581681413002</v>
      </c>
      <c r="L42" s="13">
        <f>'Base original'!M46</f>
        <v>13.21</v>
      </c>
      <c r="M42" s="13">
        <f>'Base original'!N46</f>
        <v>16.47</v>
      </c>
      <c r="N42" s="13">
        <f>'Base original'!O46</f>
        <v>12.06</v>
      </c>
      <c r="O42" s="13">
        <f>'Base original'!P46</f>
        <v>14.93</v>
      </c>
      <c r="P42" s="13">
        <f>'Base original'!Q46</f>
        <v>16.95</v>
      </c>
      <c r="Q42" s="9">
        <f>'Base original'!L46</f>
        <v>14.910910610780199</v>
      </c>
      <c r="R42" s="13">
        <f>'Base original'!S46</f>
        <v>5.26</v>
      </c>
      <c r="S42" s="13">
        <f>'Base original'!T46</f>
        <v>5.87</v>
      </c>
      <c r="T42" s="13">
        <f>'Base original'!U46</f>
        <v>5.96</v>
      </c>
      <c r="U42" s="13">
        <f>'Base original'!V46</f>
        <v>6.2</v>
      </c>
      <c r="V42" s="13">
        <f>'Base original'!W46</f>
        <v>4.4400000000000004</v>
      </c>
      <c r="W42" s="9">
        <f>'Base original'!R46</f>
        <v>5.8315002485440504</v>
      </c>
      <c r="X42" s="11">
        <f>'Base original'!X46</f>
        <v>5.77</v>
      </c>
      <c r="Y42" s="13">
        <f>('Base original'!Z46/'Base original'!Z34*100-100)*'Base original'!Z34/'Base original'!$AC34</f>
        <v>2.7098157522724957</v>
      </c>
      <c r="Z42" s="13">
        <f>('Base original'!AA46/'Base original'!AA34*100-100)*'Base original'!AA34/'Base original'!$AC34</f>
        <v>2.0157277903698398</v>
      </c>
      <c r="AA42" s="13">
        <f>('Base original'!AB46/'Base original'!AB34*100-100)*'Base original'!AB34/'Base original'!$AC34</f>
        <v>1.9679481610765817</v>
      </c>
      <c r="AB42" s="9">
        <f>('Base original'!AC46/'Base original'!AC34*100-100)*'Base original'!AC34/'Base original'!$AC34</f>
        <v>6.692701957780173</v>
      </c>
      <c r="AC42" s="13">
        <f>('Base original'!AC46/'Base original'!AC34*100-100)*'Base original'!AC34/('Base original'!$AJ34)</f>
        <v>1.4728120878516882</v>
      </c>
      <c r="AD42" s="13">
        <f>('Base original'!AD46/'Base original'!AD34*100-100)*'Base original'!AD34/('Base original'!$AJ34)</f>
        <v>15.637016862520975</v>
      </c>
      <c r="AE42" s="13">
        <f>('Base original'!AE46/'Base original'!AE34*100-100)*'Base original'!AE34/('Base original'!$AJ34)</f>
        <v>0.44982074297977837</v>
      </c>
      <c r="AF42" s="13">
        <f>('Base original'!AF46/'Base original'!AF34*100-100)*'Base original'!AF34/('Base original'!$AJ34)</f>
        <v>0.72828120291964005</v>
      </c>
      <c r="AG42" s="13">
        <f>('Base original'!AG46/'Base original'!AG34*100-100)*'Base original'!AG34/('Base original'!$AJ34)</f>
        <v>0.26331871079193975</v>
      </c>
      <c r="AH42" s="13">
        <f>-('Base original'!AH46/'Base original'!AH34*100-100)*'Base original'!AH34/('Base original'!$AJ34)</f>
        <v>7.0647013241103312E-2</v>
      </c>
      <c r="AI42" s="13">
        <f>-('Base original'!AI46/'Base original'!AI34*100-100)*'Base original'!AI34/('Base original'!$AJ34)</f>
        <v>-1.2252434030744483E-2</v>
      </c>
      <c r="AJ42" s="13">
        <f>(('Base original'!AF46-'Base original'!AH46)/('Base original'!AF34-'Base original'!AH34)*100-100)*(('Base original'!AF34-'Base original'!AH34)/'Base original'!AJ34)</f>
        <v>0.79892821616074383</v>
      </c>
      <c r="AK42" s="13">
        <f>(('Base original'!AG46-'Base original'!AI46)/('Base original'!AG34-'Base original'!AI34)*100-100)*(('Base original'!AG34-'Base original'!AI34)/'Base original'!AJ34)</f>
        <v>0.2510662767611952</v>
      </c>
      <c r="AL42" s="9">
        <f>('Base original'!AJ46/'Base original'!AJ34*100-100)*'Base original'!AJ34/('Base original'!$AJ34)</f>
        <v>18.60964418627438</v>
      </c>
      <c r="AM42" s="13">
        <f>('Base original'!AJ46/'Base original'!AJ34*100-100)*'Base original'!AJ34/('Base original'!$AU34)</f>
        <v>11.561912968036319</v>
      </c>
      <c r="AN42" s="13">
        <f>('Base original'!AK46/'Base original'!AK34*100-100)*'Base original'!AK34/('Base original'!$AU34)</f>
        <v>3.4060979655542223</v>
      </c>
      <c r="AO42" s="13">
        <f>('Base original'!AL46/'Base original'!AL34*100-100)*'Base original'!AL34/('Base original'!$AU34)</f>
        <v>3.033974194415674</v>
      </c>
      <c r="AP42" s="13">
        <f>('Base original'!AM46/'Base original'!AM34*100-100)*'Base original'!AM34/('Base original'!$AU34)</f>
        <v>1.3606926838828068</v>
      </c>
      <c r="AQ42" s="13">
        <f>('Base original'!AN46/'Base original'!AN34*100-100)*'Base original'!AN34/('Base original'!$AU34)</f>
        <v>-0.4338722116361326</v>
      </c>
      <c r="AR42" s="13">
        <f>('Base original'!AO46/'Base original'!AO34*100-100)*'Base original'!AO34/('Base original'!$AU34)</f>
        <v>0.15368950643627946</v>
      </c>
      <c r="AS42" s="13">
        <f>('Base original'!AP46/'Base original'!AP34*100-100)*'Base original'!AP34/('Base original'!$AU34)</f>
        <v>2.9792171620443746</v>
      </c>
      <c r="AT42" s="13">
        <f>('Base original'!AQ46/'Base original'!AQ34*100-100)*'Base original'!AQ34/('Base original'!$AU34)</f>
        <v>-2.7033939642282849</v>
      </c>
      <c r="AU42" s="13">
        <f>('Base original'!AR46/'Base original'!AR34*100-100)*'Base original'!AR34/('Base original'!$AU34)</f>
        <v>-0.33290170161156007</v>
      </c>
      <c r="AV42" s="13">
        <f>-('Base original'!AS46/'Base original'!AS34*100-100)*'Base original'!AS34/('Base original'!$AU34)</f>
        <v>8.7001190698889522E-2</v>
      </c>
      <c r="AW42" s="13">
        <f>-('Base original'!AT46/'Base original'!AT34*100-100)*'Base original'!AT34/('Base original'!$AU34)</f>
        <v>-2.9693239146380643E-4</v>
      </c>
      <c r="AX42" s="13">
        <f>(('Base original'!AQ46-'Base original'!AS46)/('Base original'!AQ34-'Base original'!AS34)*100-100)*(('Base original'!AQ34-'Base original'!AS34)/'Base original'!AU34)</f>
        <v>-2.6163927735293955</v>
      </c>
      <c r="AY42" s="13">
        <f>(('Base original'!AR46-'Base original'!AT46)/('Base original'!AR34-'Base original'!AT34)*100-100)*(('Base original'!AR34-'Base original'!AT34)/'Base original'!AU34)</f>
        <v>-0.33319863400302374</v>
      </c>
      <c r="AZ42" s="9">
        <f>('Base original'!AU46/'Base original'!AU34*100-100)*'Base original'!AU34/('Base original'!$AU34)</f>
        <v>19.112134358128003</v>
      </c>
    </row>
    <row r="43" spans="1:52" x14ac:dyDescent="0.25">
      <c r="A43" s="21">
        <v>39814</v>
      </c>
      <c r="B43" s="13">
        <f>'Base original'!B47/'Base original'!B35*100-100</f>
        <v>13.926050673060146</v>
      </c>
      <c r="C43" s="13">
        <f>'Base original'!C47/'Base original'!C35*100-100</f>
        <v>5.3804837092024513</v>
      </c>
      <c r="D43" s="13">
        <f>'Base original'!D47/'Base original'!D35*100-100</f>
        <v>18.634299654171627</v>
      </c>
      <c r="E43" s="13">
        <f>'Base original'!E47/'Base original'!E35*100-100</f>
        <v>46.958229600124781</v>
      </c>
      <c r="F43" s="9">
        <f>'Base original'!F47/'Base original'!F35*100-100</f>
        <v>16.538155933640894</v>
      </c>
      <c r="G43" s="13">
        <f>'Base original'!H47</f>
        <v>30.6</v>
      </c>
      <c r="H43" s="13">
        <f>'Base original'!I47</f>
        <v>41.71</v>
      </c>
      <c r="I43" s="13">
        <f>'Base original'!J47</f>
        <v>33.18</v>
      </c>
      <c r="J43" s="13">
        <f>'Base original'!K47</f>
        <v>34.79</v>
      </c>
      <c r="K43" s="9">
        <f>'Base original'!G47</f>
        <v>36.334171451960003</v>
      </c>
      <c r="L43" s="13">
        <f>'Base original'!M47</f>
        <v>12.2</v>
      </c>
      <c r="M43" s="13">
        <f>'Base original'!N47</f>
        <v>13.97</v>
      </c>
      <c r="N43" s="13">
        <f>'Base original'!O47</f>
        <v>10.8</v>
      </c>
      <c r="O43" s="13">
        <f>'Base original'!P47</f>
        <v>14.35</v>
      </c>
      <c r="P43" s="13">
        <f>'Base original'!Q47</f>
        <v>16.14</v>
      </c>
      <c r="Q43" s="9">
        <f>'Base original'!L47</f>
        <v>13.5112458646691</v>
      </c>
      <c r="R43" s="13">
        <f>'Base original'!S47</f>
        <v>5.23</v>
      </c>
      <c r="S43" s="13">
        <f>'Base original'!T47</f>
        <v>4.92</v>
      </c>
      <c r="T43" s="13">
        <f>'Base original'!U47</f>
        <v>6.1</v>
      </c>
      <c r="U43" s="13">
        <f>'Base original'!V47</f>
        <v>5.94</v>
      </c>
      <c r="V43" s="13">
        <f>'Base original'!W47</f>
        <v>6.26</v>
      </c>
      <c r="W43" s="9">
        <f>'Base original'!R47</f>
        <v>5.3235662820483602</v>
      </c>
      <c r="X43" s="11">
        <f>'Base original'!X47</f>
        <v>5.92</v>
      </c>
      <c r="Y43" s="13">
        <f>('Base original'!Z47/'Base original'!Z35*100-100)*'Base original'!Z35/'Base original'!$AC35</f>
        <v>2.4970599764798118</v>
      </c>
      <c r="Z43" s="13">
        <f>('Base original'!AA47/'Base original'!AA35*100-100)*'Base original'!AA35/'Base original'!$AC35</f>
        <v>1.2887103096824806</v>
      </c>
      <c r="AA43" s="13">
        <f>('Base original'!AB47/'Base original'!AB35*100-100)*'Base original'!AB35/'Base original'!$AC35</f>
        <v>1.5915327322618571</v>
      </c>
      <c r="AB43" s="9">
        <f>('Base original'!AC47/'Base original'!AC35*100-100)*'Base original'!AC35/'Base original'!$AC35</f>
        <v>5.3782830262641994</v>
      </c>
      <c r="AC43" s="13">
        <f>('Base original'!AC47/'Base original'!AC35*100-100)*'Base original'!AC35/('Base original'!$AJ35)</f>
        <v>1.1485424519121075</v>
      </c>
      <c r="AD43" s="13">
        <f>('Base original'!AD47/'Base original'!AD35*100-100)*'Base original'!AD35/('Base original'!$AJ35)</f>
        <v>11.749957620290353</v>
      </c>
      <c r="AE43" s="13">
        <f>('Base original'!AE47/'Base original'!AE35*100-100)*'Base original'!AE35/('Base original'!$AJ35)</f>
        <v>0.40203171467258769</v>
      </c>
      <c r="AF43" s="13">
        <f>('Base original'!AF47/'Base original'!AF35*100-100)*'Base original'!AF35/('Base original'!$AJ35)</f>
        <v>4.3750510126134543</v>
      </c>
      <c r="AG43" s="13">
        <f>('Base original'!AG47/'Base original'!AG35*100-100)*'Base original'!AG35/('Base original'!$AJ35)</f>
        <v>0.2500926075136608</v>
      </c>
      <c r="AH43" s="13">
        <f>-('Base original'!AH47/'Base original'!AH35*100-100)*'Base original'!AH35/('Base original'!$AJ35)</f>
        <v>-3.4267919292290214</v>
      </c>
      <c r="AI43" s="13">
        <f>-('Base original'!AI47/'Base original'!AI35*100-100)*'Base original'!AI35/('Base original'!$AJ35)</f>
        <v>-1.3394081071861332E-2</v>
      </c>
      <c r="AJ43" s="13">
        <f>(('Base original'!AF47-'Base original'!AH47)/('Base original'!AF35-'Base original'!AH35)*100-100)*(('Base original'!AF35-'Base original'!AH35)/'Base original'!AJ35)</f>
        <v>0.94825908338443399</v>
      </c>
      <c r="AK43" s="13">
        <f>(('Base original'!AG47-'Base original'!AI47)/('Base original'!AG35-'Base original'!AI35)*100-100)*(('Base original'!AG35-'Base original'!AI35)/'Base original'!AJ35)</f>
        <v>0.23669852644179953</v>
      </c>
      <c r="AL43" s="9">
        <f>('Base original'!AJ47/'Base original'!AJ35*100-100)*'Base original'!AJ35/('Base original'!$AJ35)</f>
        <v>14.485280114184533</v>
      </c>
      <c r="AM43" s="13">
        <f>('Base original'!AJ47/'Base original'!AJ35*100-100)*'Base original'!AJ35/('Base original'!$AU35)</f>
        <v>9.142544653353653</v>
      </c>
      <c r="AN43" s="13">
        <f>('Base original'!AK47/'Base original'!AK35*100-100)*'Base original'!AK35/('Base original'!$AU35)</f>
        <v>3.0905325115513564</v>
      </c>
      <c r="AO43" s="13">
        <f>('Base original'!AL47/'Base original'!AL35*100-100)*'Base original'!AL35/('Base original'!$AU35)</f>
        <v>2.5217487788189481</v>
      </c>
      <c r="AP43" s="13">
        <f>('Base original'!AM47/'Base original'!AM35*100-100)*'Base original'!AM35/('Base original'!$AU35)</f>
        <v>1.2588269793171951</v>
      </c>
      <c r="AQ43" s="13">
        <f>('Base original'!AN47/'Base original'!AN35*100-100)*'Base original'!AN35/('Base original'!$AU35)</f>
        <v>-0.60893938873581033</v>
      </c>
      <c r="AR43" s="13">
        <f>('Base original'!AO47/'Base original'!AO35*100-100)*'Base original'!AO35/('Base original'!$AU35)</f>
        <v>0.17396381235684638</v>
      </c>
      <c r="AS43" s="13">
        <f>('Base original'!AP47/'Base original'!AP35*100-100)*'Base original'!AP35/('Base original'!$AU35)</f>
        <v>3.2618545044342926</v>
      </c>
      <c r="AT43" s="13">
        <f>('Base original'!AQ47/'Base original'!AQ35*100-100)*'Base original'!AQ35/('Base original'!$AU35)</f>
        <v>-2.0205956246185877</v>
      </c>
      <c r="AU43" s="13">
        <f>('Base original'!AR47/'Base original'!AR35*100-100)*'Base original'!AR35/('Base original'!$AU35)</f>
        <v>-0.28122168299751404</v>
      </c>
      <c r="AV43" s="13">
        <f>-('Base original'!AS47/'Base original'!AS35*100-100)*'Base original'!AS35/('Base original'!$AU35)</f>
        <v>-0.20553355507004828</v>
      </c>
      <c r="AW43" s="13">
        <f>-('Base original'!AT47/'Base original'!AT35*100-100)*'Base original'!AT35/('Base original'!$AU35)</f>
        <v>1.9549464106919736E-2</v>
      </c>
      <c r="AX43" s="13">
        <f>(('Base original'!AQ47-'Base original'!AS47)/('Base original'!AQ35-'Base original'!AS35)*100-100)*(('Base original'!AQ35-'Base original'!AS35)/'Base original'!AU35)</f>
        <v>-2.2261291796886367</v>
      </c>
      <c r="AY43" s="13">
        <f>(('Base original'!AR47-'Base original'!AT47)/('Base original'!AR35-'Base original'!AT35)*100-100)*(('Base original'!AR35-'Base original'!AT35)/'Base original'!AU35)</f>
        <v>-0.26167221889059433</v>
      </c>
      <c r="AZ43" s="9">
        <f>('Base original'!AU47/'Base original'!AU35*100-100)*'Base original'!AU35/('Base original'!$AU35)</f>
        <v>16.352730452517264</v>
      </c>
    </row>
    <row r="44" spans="1:52" x14ac:dyDescent="0.25">
      <c r="A44" s="20">
        <v>39845</v>
      </c>
      <c r="B44" s="13">
        <f>'Base original'!B48/'Base original'!B36*100-100</f>
        <v>11.426824592664261</v>
      </c>
      <c r="C44" s="13">
        <f>'Base original'!C48/'Base original'!C36*100-100</f>
        <v>3.8502626047412605</v>
      </c>
      <c r="D44" s="13">
        <f>'Base original'!D48/'Base original'!D36*100-100</f>
        <v>16.59682268912745</v>
      </c>
      <c r="E44" s="13">
        <f>'Base original'!E48/'Base original'!E36*100-100</f>
        <v>36.021299317779551</v>
      </c>
      <c r="F44" s="9">
        <f>'Base original'!F48/'Base original'!F36*100-100</f>
        <v>13.601158631138972</v>
      </c>
      <c r="G44" s="13">
        <f>'Base original'!H48</f>
        <v>30.19</v>
      </c>
      <c r="H44" s="13">
        <f>'Base original'!I48</f>
        <v>42.67</v>
      </c>
      <c r="I44" s="13">
        <f>'Base original'!J48</f>
        <v>33.020000000000003</v>
      </c>
      <c r="J44" s="13">
        <f>'Base original'!K48</f>
        <v>33.74</v>
      </c>
      <c r="K44" s="9">
        <f>'Base original'!G48</f>
        <v>36.189776794957403</v>
      </c>
      <c r="L44" s="13">
        <f>'Base original'!M48</f>
        <v>10.88</v>
      </c>
      <c r="M44" s="13">
        <f>'Base original'!N48</f>
        <v>12.88</v>
      </c>
      <c r="N44" s="13">
        <f>'Base original'!O48</f>
        <v>10.11</v>
      </c>
      <c r="O44" s="13">
        <f>'Base original'!P48</f>
        <v>12.06</v>
      </c>
      <c r="P44" s="13">
        <f>'Base original'!Q48</f>
        <v>15.67</v>
      </c>
      <c r="Q44" s="9">
        <f>'Base original'!L48</f>
        <v>12.2157947060754</v>
      </c>
      <c r="R44" s="13">
        <f>'Base original'!S48</f>
        <v>5.03</v>
      </c>
      <c r="S44" s="13">
        <f>'Base original'!T48</f>
        <v>5.0599999999999996</v>
      </c>
      <c r="T44" s="13">
        <f>'Base original'!U48</f>
        <v>5.32</v>
      </c>
      <c r="U44" s="13">
        <f>'Base original'!V48</f>
        <v>5.0999999999999996</v>
      </c>
      <c r="V44" s="13">
        <f>'Base original'!W48</f>
        <v>7</v>
      </c>
      <c r="W44" s="9">
        <f>'Base original'!R48</f>
        <v>5.1172565620763102</v>
      </c>
      <c r="X44" s="11">
        <f>'Base original'!X48</f>
        <v>5.53</v>
      </c>
      <c r="Y44" s="13">
        <f>('Base original'!Z48/'Base original'!Z36*100-100)*'Base original'!Z36/'Base original'!$AC36</f>
        <v>2.1384688090737241</v>
      </c>
      <c r="Z44" s="13">
        <f>('Base original'!AA48/'Base original'!AA36*100-100)*'Base original'!AA36/'Base original'!$AC36</f>
        <v>2.7410207939508582</v>
      </c>
      <c r="AA44" s="13">
        <f>('Base original'!AB48/'Base original'!AB36*100-100)*'Base original'!AB36/'Base original'!$AC36</f>
        <v>-1.1539067422810381</v>
      </c>
      <c r="AB44" s="9">
        <f>('Base original'!AC48/'Base original'!AC36*100-100)*'Base original'!AC36/'Base original'!$AC36</f>
        <v>3.7255828607435575</v>
      </c>
      <c r="AC44" s="13">
        <f>('Base original'!AC48/'Base original'!AC36*100-100)*'Base original'!AC36/('Base original'!$AJ36)</f>
        <v>0.78390589814609901</v>
      </c>
      <c r="AD44" s="13">
        <f>('Base original'!AD48/'Base original'!AD36*100-100)*'Base original'!AD36/('Base original'!$AJ36)</f>
        <v>10.27612795233587</v>
      </c>
      <c r="AE44" s="13">
        <f>('Base original'!AE48/'Base original'!AE36*100-100)*'Base original'!AE36/('Base original'!$AJ36)</f>
        <v>0.34492688171597485</v>
      </c>
      <c r="AF44" s="13">
        <f>('Base original'!AF48/'Base original'!AF36*100-100)*'Base original'!AF36/('Base original'!$AJ36)</f>
        <v>5.0096227349283495</v>
      </c>
      <c r="AG44" s="13">
        <f>('Base original'!AG48/'Base original'!AG36*100-100)*'Base original'!AG36/('Base original'!$AJ36)</f>
        <v>0.23927360263180245</v>
      </c>
      <c r="AH44" s="13">
        <f>-('Base original'!AH48/'Base original'!AH36*100-100)*'Base original'!AH36/('Base original'!$AJ36)</f>
        <v>-4.1668824617628344</v>
      </c>
      <c r="AI44" s="13">
        <f>-('Base original'!AI48/'Base original'!AI36*100-100)*'Base original'!AI36/('Base original'!$AJ36)</f>
        <v>-1.8851859601293531E-2</v>
      </c>
      <c r="AJ44" s="13">
        <f>(('Base original'!AF48-'Base original'!AH48)/('Base original'!AF36-'Base original'!AH36)*100-100)*(('Base original'!AF36-'Base original'!AH36)/'Base original'!AJ36)</f>
        <v>0.8427402731655157</v>
      </c>
      <c r="AK44" s="13">
        <f>(('Base original'!AG48-'Base original'!AI48)/('Base original'!AG36-'Base original'!AI36)*100-100)*(('Base original'!AG36-'Base original'!AI36)/'Base original'!AJ36)</f>
        <v>0.22042174303050888</v>
      </c>
      <c r="AL44" s="9">
        <f>('Base original'!AJ48/'Base original'!AJ36*100-100)*'Base original'!AJ36/('Base original'!$AJ36)</f>
        <v>12.467708421809336</v>
      </c>
      <c r="AM44" s="13">
        <f>('Base original'!AJ48/'Base original'!AJ36*100-100)*'Base original'!AJ36/('Base original'!$AU36)</f>
        <v>7.9259908970225759</v>
      </c>
      <c r="AN44" s="13">
        <f>('Base original'!AK48/'Base original'!AK36*100-100)*'Base original'!AK36/('Base original'!$AU36)</f>
        <v>3.0235265608866975</v>
      </c>
      <c r="AO44" s="13">
        <f>('Base original'!AL48/'Base original'!AL36*100-100)*'Base original'!AL36/('Base original'!$AU36)</f>
        <v>2.3028741808373887</v>
      </c>
      <c r="AP44" s="13">
        <f>('Base original'!AM48/'Base original'!AM36*100-100)*'Base original'!AM36/('Base original'!$AU36)</f>
        <v>1.5059685610131281</v>
      </c>
      <c r="AQ44" s="13">
        <f>('Base original'!AN48/'Base original'!AN36*100-100)*'Base original'!AN36/('Base original'!$AU36)</f>
        <v>-0.48557114861874984</v>
      </c>
      <c r="AR44" s="13">
        <f>('Base original'!AO48/'Base original'!AO36*100-100)*'Base original'!AO36/('Base original'!$AU36)</f>
        <v>0.20966348483890682</v>
      </c>
      <c r="AS44" s="13">
        <f>('Base original'!AP48/'Base original'!AP36*100-100)*'Base original'!AP36/('Base original'!$AU36)</f>
        <v>3.4736709020797778</v>
      </c>
      <c r="AT44" s="13">
        <f>('Base original'!AQ48/'Base original'!AQ36*100-100)*'Base original'!AQ36/('Base original'!$AU36)</f>
        <v>-1.2391480708852227</v>
      </c>
      <c r="AU44" s="13">
        <f>('Base original'!AR48/'Base original'!AR36*100-100)*'Base original'!AR36/('Base original'!$AU36)</f>
        <v>-0.25312388056556451</v>
      </c>
      <c r="AV44" s="13">
        <f>-('Base original'!AS48/'Base original'!AS36*100-100)*'Base original'!AS36/('Base original'!$AU36)</f>
        <v>-0.57855005584002406</v>
      </c>
      <c r="AW44" s="13">
        <f>-('Base original'!AT48/'Base original'!AT36*100-100)*'Base original'!AT36/('Base original'!$AU36)</f>
        <v>1.3169816886866029E-2</v>
      </c>
      <c r="AX44" s="13">
        <f>(('Base original'!AQ48-'Base original'!AS48)/('Base original'!AQ36-'Base original'!AS36)*100-100)*(('Base original'!AQ36-'Base original'!AS36)/'Base original'!AU36)</f>
        <v>-1.8176981267252459</v>
      </c>
      <c r="AY44" s="13">
        <f>(('Base original'!AR48-'Base original'!AT48)/('Base original'!AR36-'Base original'!AT36)*100-100)*(('Base original'!AR36-'Base original'!AT36)/'Base original'!AU36)</f>
        <v>-0.23995406367869851</v>
      </c>
      <c r="AZ44" s="9">
        <f>('Base original'!AU48/'Base original'!AU36*100-100)*'Base original'!AU36/('Base original'!$AU36)</f>
        <v>15.89833954948692</v>
      </c>
    </row>
    <row r="45" spans="1:52" x14ac:dyDescent="0.25">
      <c r="A45" s="20">
        <v>39873</v>
      </c>
      <c r="B45" s="13">
        <f>'Base original'!B49/'Base original'!B37*100-100</f>
        <v>9.1165123696176096</v>
      </c>
      <c r="C45" s="13">
        <f>'Base original'!C49/'Base original'!C37*100-100</f>
        <v>2.8200315586999238</v>
      </c>
      <c r="D45" s="13">
        <f>'Base original'!D49/'Base original'!D37*100-100</f>
        <v>15.106332198349961</v>
      </c>
      <c r="E45" s="13">
        <f>'Base original'!E49/'Base original'!E37*100-100</f>
        <v>30.726654615906256</v>
      </c>
      <c r="F45" s="9">
        <f>'Base original'!F49/'Base original'!F37*100-100</f>
        <v>11.366673377021669</v>
      </c>
      <c r="G45" s="13">
        <f>'Base original'!H49</f>
        <v>28.89</v>
      </c>
      <c r="H45" s="13">
        <f>'Base original'!I49</f>
        <v>42.45</v>
      </c>
      <c r="I45" s="13">
        <f>'Base original'!J49</f>
        <v>29.17</v>
      </c>
      <c r="J45" s="13">
        <f>'Base original'!K49</f>
        <v>31.64</v>
      </c>
      <c r="K45" s="9">
        <f>'Base original'!G49</f>
        <v>32.2310900560189</v>
      </c>
      <c r="L45" s="13">
        <f>'Base original'!M49</f>
        <v>8.39</v>
      </c>
      <c r="M45" s="13">
        <f>'Base original'!N49</f>
        <v>10.3</v>
      </c>
      <c r="N45" s="13">
        <f>'Base original'!O49</f>
        <v>7.83</v>
      </c>
      <c r="O45" s="13">
        <f>'Base original'!P49</f>
        <v>12.65</v>
      </c>
      <c r="P45" s="13">
        <f>'Base original'!Q49</f>
        <v>14.25</v>
      </c>
      <c r="Q45" s="9">
        <f>'Base original'!L49</f>
        <v>10.0588162851225</v>
      </c>
      <c r="R45" s="13">
        <f>'Base original'!S49</f>
        <v>5.01</v>
      </c>
      <c r="S45" s="13">
        <f>'Base original'!T49</f>
        <v>4.68</v>
      </c>
      <c r="T45" s="13">
        <f>'Base original'!U49</f>
        <v>5.25</v>
      </c>
      <c r="U45" s="13">
        <f>'Base original'!V49</f>
        <v>4.41</v>
      </c>
      <c r="V45" s="13">
        <f>'Base original'!W49</f>
        <v>4.43</v>
      </c>
      <c r="W45" s="9">
        <f>'Base original'!R49</f>
        <v>4.6835907984627498</v>
      </c>
      <c r="X45" s="11">
        <f>'Base original'!X49</f>
        <v>4.9000000000000004</v>
      </c>
      <c r="Y45" s="13">
        <f>('Base original'!Z49/'Base original'!Z37*100-100)*'Base original'!Z37/'Base original'!$AC37</f>
        <v>2.2827840858469375</v>
      </c>
      <c r="Z45" s="13">
        <f>('Base original'!AA49/'Base original'!AA37*100-100)*'Base original'!AA37/'Base original'!$AC37</f>
        <v>5.4921448865042528</v>
      </c>
      <c r="AA45" s="13">
        <f>('Base original'!AB49/'Base original'!AB37*100-100)*'Base original'!AB37/'Base original'!$AC37</f>
        <v>-2.421374620113447</v>
      </c>
      <c r="AB45" s="9">
        <f>('Base original'!AC49/'Base original'!AC37*100-100)*'Base original'!AC37/'Base original'!$AC37</f>
        <v>5.3535543522377509</v>
      </c>
      <c r="AC45" s="13">
        <f>('Base original'!AC49/'Base original'!AC37*100-100)*'Base original'!AC37/('Base original'!$AJ37)</f>
        <v>1.1083239060220045</v>
      </c>
      <c r="AD45" s="13">
        <f>('Base original'!AD49/'Base original'!AD37*100-100)*'Base original'!AD37/('Base original'!$AJ37)</f>
        <v>3.6065614086862454</v>
      </c>
      <c r="AE45" s="13">
        <f>('Base original'!AE49/'Base original'!AE37*100-100)*'Base original'!AE37/('Base original'!$AJ37)</f>
        <v>0.31438033872739413</v>
      </c>
      <c r="AF45" s="13">
        <f>('Base original'!AF49/'Base original'!AF37*100-100)*'Base original'!AF37/('Base original'!$AJ37)</f>
        <v>4.403579099240897</v>
      </c>
      <c r="AG45" s="13">
        <f>('Base original'!AG49/'Base original'!AG37*100-100)*'Base original'!AG37/('Base original'!$AJ37)</f>
        <v>0.23035430295279785</v>
      </c>
      <c r="AH45" s="13">
        <f>-('Base original'!AH49/'Base original'!AH37*100-100)*'Base original'!AH37/('Base original'!$AJ37)</f>
        <v>-3.7660059351073043</v>
      </c>
      <c r="AI45" s="13">
        <f>-('Base original'!AI49/'Base original'!AI37*100-100)*'Base original'!AI37/('Base original'!$AJ37)</f>
        <v>-2.2748512124342129E-2</v>
      </c>
      <c r="AJ45" s="13">
        <f>(('Base original'!AF49-'Base original'!AH49)/('Base original'!AF37-'Base original'!AH37)*100-100)*(('Base original'!AF37-'Base original'!AH37)/'Base original'!AJ37)</f>
        <v>0.63757316413358978</v>
      </c>
      <c r="AK45" s="13">
        <f>(('Base original'!AG49-'Base original'!AI49)/('Base original'!AG37-'Base original'!AI37)*100-100)*(('Base original'!AG37-'Base original'!AI37)/'Base original'!AJ37)</f>
        <v>0.20760579082845579</v>
      </c>
      <c r="AL45" s="9">
        <f>('Base original'!AJ49/'Base original'!AJ37*100-100)*'Base original'!AJ37/('Base original'!$AJ37)</f>
        <v>5.8744446083976811</v>
      </c>
      <c r="AM45" s="13">
        <f>('Base original'!AJ49/'Base original'!AJ37*100-100)*'Base original'!AJ37/('Base original'!$AU37)</f>
        <v>3.753099868803861</v>
      </c>
      <c r="AN45" s="13">
        <f>('Base original'!AK49/'Base original'!AK37*100-100)*'Base original'!AK37/('Base original'!$AU37)</f>
        <v>3.0326995241848702</v>
      </c>
      <c r="AO45" s="13">
        <f>('Base original'!AL49/'Base original'!AL37*100-100)*'Base original'!AL37/('Base original'!$AU37)</f>
        <v>2.9921099009875065</v>
      </c>
      <c r="AP45" s="13">
        <f>('Base original'!AM49/'Base original'!AM37*100-100)*'Base original'!AM37/('Base original'!$AU37)</f>
        <v>1.5243367524635278</v>
      </c>
      <c r="AQ45" s="13">
        <f>('Base original'!AN49/'Base original'!AN37*100-100)*'Base original'!AN37/('Base original'!$AU37)</f>
        <v>-0.63018663370614614</v>
      </c>
      <c r="AR45" s="13">
        <f>('Base original'!AO49/'Base original'!AO37*100-100)*'Base original'!AO37/('Base original'!$AU37)</f>
        <v>0.25348874358094747</v>
      </c>
      <c r="AS45" s="13">
        <f>('Base original'!AP49/'Base original'!AP37*100-100)*'Base original'!AP37/('Base original'!$AU37)</f>
        <v>3.5055031672999508</v>
      </c>
      <c r="AT45" s="13">
        <f>('Base original'!AQ49/'Base original'!AQ37*100-100)*'Base original'!AQ37/('Base original'!$AU37)</f>
        <v>-1.0964435634023018</v>
      </c>
      <c r="AU45" s="13">
        <f>('Base original'!AR49/'Base original'!AR37*100-100)*'Base original'!AR37/('Base original'!$AU37)</f>
        <v>-0.25309594077581166</v>
      </c>
      <c r="AV45" s="13">
        <f>-('Base original'!AS49/'Base original'!AS37*100-100)*'Base original'!AS37/('Base original'!$AU37)</f>
        <v>-0.74331384158524749</v>
      </c>
      <c r="AW45" s="13">
        <f>-('Base original'!AT49/'Base original'!AT37*100-100)*'Base original'!AT37/('Base original'!$AU37)</f>
        <v>2.1866022819224257E-2</v>
      </c>
      <c r="AX45" s="13">
        <f>(('Base original'!AQ49-'Base original'!AS49)/('Base original'!AQ37-'Base original'!AS37)*100-100)*(('Base original'!AQ37-'Base original'!AS37)/'Base original'!AU37)</f>
        <v>-1.8397574049875487</v>
      </c>
      <c r="AY45" s="13">
        <f>(('Base original'!AR49-'Base original'!AT49)/('Base original'!AR37-'Base original'!AT37)*100-100)*(('Base original'!AR37-'Base original'!AT37)/'Base original'!AU37)</f>
        <v>-0.23122991795658737</v>
      </c>
      <c r="AZ45" s="9">
        <f>('Base original'!AU49/'Base original'!AU37*100-100)*'Base original'!AU37/('Base original'!$AU37)</f>
        <v>12.359671197865254</v>
      </c>
    </row>
    <row r="46" spans="1:52" x14ac:dyDescent="0.25">
      <c r="A46" s="20">
        <v>39904</v>
      </c>
      <c r="B46" s="13">
        <f>'Base original'!B50/'Base original'!B38*100-100</f>
        <v>7.7294743446649505</v>
      </c>
      <c r="C46" s="13">
        <f>'Base original'!C50/'Base original'!C38*100-100</f>
        <v>2.0225450144623522</v>
      </c>
      <c r="D46" s="13">
        <f>'Base original'!D50/'Base original'!D38*100-100</f>
        <v>13.139920898412583</v>
      </c>
      <c r="E46" s="13">
        <f>'Base original'!E50/'Base original'!E38*100-100</f>
        <v>9.9657637161243713</v>
      </c>
      <c r="F46" s="9">
        <f>'Base original'!F50/'Base original'!F38*100-100</f>
        <v>8.3938579433057896</v>
      </c>
      <c r="G46" s="13">
        <f>'Base original'!H50</f>
        <v>28.32</v>
      </c>
      <c r="H46" s="13">
        <f>'Base original'!I50</f>
        <v>40.549999999999997</v>
      </c>
      <c r="I46" s="13">
        <f>'Base original'!J50</f>
        <v>22.84</v>
      </c>
      <c r="J46" s="13">
        <f>'Base original'!K50</f>
        <v>25.95</v>
      </c>
      <c r="K46" s="9">
        <f>'Base original'!G50</f>
        <v>29.9749702923983</v>
      </c>
      <c r="L46" s="13">
        <f>'Base original'!M50</f>
        <v>6.64</v>
      </c>
      <c r="M46" s="13">
        <f>'Base original'!N50</f>
        <v>8.6999999999999993</v>
      </c>
      <c r="N46" s="13">
        <f>'Base original'!O50</f>
        <v>5.93</v>
      </c>
      <c r="O46" s="13">
        <f>'Base original'!P50</f>
        <v>10.99</v>
      </c>
      <c r="P46" s="13">
        <f>'Base original'!Q50</f>
        <v>9.91</v>
      </c>
      <c r="Q46" s="9">
        <f>'Base original'!L50</f>
        <v>8.7663514466743102</v>
      </c>
      <c r="R46" s="13">
        <f>'Base original'!S50</f>
        <v>4.45</v>
      </c>
      <c r="S46" s="13">
        <f>'Base original'!T50</f>
        <v>3.35</v>
      </c>
      <c r="T46" s="13">
        <f>'Base original'!U50</f>
        <v>4.96</v>
      </c>
      <c r="U46" s="13">
        <f>'Base original'!V50</f>
        <v>4.6500000000000004</v>
      </c>
      <c r="V46" s="13">
        <f>'Base original'!W50</f>
        <v>4.71</v>
      </c>
      <c r="W46" s="9">
        <f>'Base original'!R50</f>
        <v>3.94729968911175</v>
      </c>
      <c r="X46" s="11">
        <f>'Base original'!X50</f>
        <v>4.42</v>
      </c>
      <c r="Y46" s="13">
        <f>('Base original'!Z50/'Base original'!Z38*100-100)*'Base original'!Z38/'Base original'!$AC38</f>
        <v>2.4630493104847844</v>
      </c>
      <c r="Z46" s="13">
        <f>('Base original'!AA50/'Base original'!AA38*100-100)*'Base original'!AA38/'Base original'!$AC38</f>
        <v>6.8407036718046195</v>
      </c>
      <c r="AA46" s="13">
        <f>('Base original'!AB50/'Base original'!AB38*100-100)*'Base original'!AB38/'Base original'!$AC38</f>
        <v>-1.4978270123647432</v>
      </c>
      <c r="AB46" s="9">
        <f>('Base original'!AC50/'Base original'!AC38*100-100)*'Base original'!AC38/'Base original'!$AC38</f>
        <v>7.8049359983368731</v>
      </c>
      <c r="AC46" s="13">
        <f>('Base original'!AC50/'Base original'!AC38*100-100)*'Base original'!AC38/('Base original'!$AJ38)</f>
        <v>1.592942883178132</v>
      </c>
      <c r="AD46" s="13">
        <f>('Base original'!AD50/'Base original'!AD38*100-100)*'Base original'!AD38/('Base original'!$AJ38)</f>
        <v>0.45682951025694596</v>
      </c>
      <c r="AE46" s="13">
        <f>('Base original'!AE50/'Base original'!AE38*100-100)*'Base original'!AE38/('Base original'!$AJ38)</f>
        <v>0.31721465329650694</v>
      </c>
      <c r="AF46" s="13">
        <f>('Base original'!AF50/'Base original'!AF38*100-100)*'Base original'!AF38/('Base original'!$AJ38)</f>
        <v>5.6720808675113599</v>
      </c>
      <c r="AG46" s="13">
        <f>('Base original'!AG50/'Base original'!AG38*100-100)*'Base original'!AG38/('Base original'!$AJ38)</f>
        <v>0.21356426021299854</v>
      </c>
      <c r="AH46" s="13">
        <f>-('Base original'!AH50/'Base original'!AH38*100-100)*'Base original'!AH38/('Base original'!$AJ38)</f>
        <v>-5.5047854962186795</v>
      </c>
      <c r="AI46" s="13">
        <f>-('Base original'!AI50/'Base original'!AI38*100-100)*'Base original'!AI38/('Base original'!$AJ38)</f>
        <v>-1.2122852992223191E-2</v>
      </c>
      <c r="AJ46" s="13">
        <f>(('Base original'!AF50-'Base original'!AH50)/('Base original'!AF38-'Base original'!AH38)*100-100)*(('Base original'!AF38-'Base original'!AH38)/'Base original'!AJ38)</f>
        <v>0.16729537129267857</v>
      </c>
      <c r="AK46" s="13">
        <f>(('Base original'!AG50-'Base original'!AI50)/('Base original'!AG38-'Base original'!AI38)*100-100)*(('Base original'!AG38-'Base original'!AI38)/'Base original'!AJ38)</f>
        <v>0.20144140722077533</v>
      </c>
      <c r="AL46" s="9">
        <f>('Base original'!AJ50/'Base original'!AJ38*100-100)*'Base original'!AJ38/('Base original'!$AJ38)</f>
        <v>2.7355217776951548</v>
      </c>
      <c r="AM46" s="13">
        <f>('Base original'!AJ50/'Base original'!AJ38*100-100)*'Base original'!AJ38/('Base original'!$AU38)</f>
        <v>1.7413303254367427</v>
      </c>
      <c r="AN46" s="13">
        <f>('Base original'!AK50/'Base original'!AK38*100-100)*'Base original'!AK38/('Base original'!$AU38)</f>
        <v>2.3444101611685526</v>
      </c>
      <c r="AO46" s="13">
        <f>('Base original'!AL50/'Base original'!AL38*100-100)*'Base original'!AL38/('Base original'!$AU38)</f>
        <v>3.1748828630922596</v>
      </c>
      <c r="AP46" s="13">
        <f>('Base original'!AM50/'Base original'!AM38*100-100)*'Base original'!AM38/('Base original'!$AU38)</f>
        <v>1.432652226533712</v>
      </c>
      <c r="AQ46" s="13">
        <f>('Base original'!AN50/'Base original'!AN38*100-100)*'Base original'!AN38/('Base original'!$AU38)</f>
        <v>-0.7747820282466189</v>
      </c>
      <c r="AR46" s="13">
        <f>('Base original'!AO50/'Base original'!AO38*100-100)*'Base original'!AO38/('Base original'!$AU38)</f>
        <v>0.26533454918206734</v>
      </c>
      <c r="AS46" s="13">
        <f>('Base original'!AP50/'Base original'!AP38*100-100)*'Base original'!AP38/('Base original'!$AU38)</f>
        <v>3.8336533725011526</v>
      </c>
      <c r="AT46" s="13">
        <f>('Base original'!AQ50/'Base original'!AQ38*100-100)*'Base original'!AQ38/('Base original'!$AU38)</f>
        <v>-1.1508548454101497</v>
      </c>
      <c r="AU46" s="13">
        <f>('Base original'!AR50/'Base original'!AR38*100-100)*'Base original'!AR38/('Base original'!$AU38)</f>
        <v>-0.23009379955730422</v>
      </c>
      <c r="AV46" s="13">
        <f>-('Base original'!AS50/'Base original'!AS38*100-100)*'Base original'!AS38/('Base original'!$AU38)</f>
        <v>-0.71446118308598416</v>
      </c>
      <c r="AW46" s="13">
        <f>-('Base original'!AT50/'Base original'!AT38*100-100)*'Base original'!AT38/('Base original'!$AU38)</f>
        <v>2.3665320915899343E-2</v>
      </c>
      <c r="AX46" s="13">
        <f>(('Base original'!AQ50-'Base original'!AS50)/('Base original'!AQ38-'Base original'!AS38)*100-100)*(('Base original'!AQ38-'Base original'!AS38)/'Base original'!AU38)</f>
        <v>-1.8653160284961336</v>
      </c>
      <c r="AY46" s="13">
        <f>(('Base original'!AR50-'Base original'!AT50)/('Base original'!AR38-'Base original'!AT38)*100-100)*(('Base original'!AR38-'Base original'!AT38)/'Base original'!AU38)</f>
        <v>-0.2064284786414049</v>
      </c>
      <c r="AZ46" s="9">
        <f>('Base original'!AU50/'Base original'!AU38*100-100)*'Base original'!AU38/('Base original'!$AU38)</f>
        <v>9.9456083466558027</v>
      </c>
    </row>
    <row r="47" spans="1:52" x14ac:dyDescent="0.25">
      <c r="A47" s="20">
        <v>39934</v>
      </c>
      <c r="B47" s="13">
        <f>'Base original'!B51/'Base original'!B39*100-100</f>
        <v>5.8085295833944883</v>
      </c>
      <c r="C47" s="13">
        <f>'Base original'!C51/'Base original'!C39*100-100</f>
        <v>1.336348610294209</v>
      </c>
      <c r="D47" s="13">
        <f>'Base original'!D51/'Base original'!D39*100-100</f>
        <v>12.170297178094259</v>
      </c>
      <c r="E47" s="13">
        <f>'Base original'!E51/'Base original'!E39*100-100</f>
        <v>-2.399493264783672</v>
      </c>
      <c r="F47" s="9">
        <f>'Base original'!F51/'Base original'!F39*100-100</f>
        <v>5.8671669964797815</v>
      </c>
      <c r="G47" s="13">
        <f>'Base original'!H51</f>
        <v>26.246660314748901</v>
      </c>
      <c r="H47" s="13">
        <f>'Base original'!I51</f>
        <v>38.5576622867273</v>
      </c>
      <c r="I47" s="13">
        <f>'Base original'!J51</f>
        <v>22.918997339925401</v>
      </c>
      <c r="J47" s="13">
        <f>'Base original'!K51</f>
        <v>26.7668769351245</v>
      </c>
      <c r="K47" s="9">
        <f>'Base original'!G51</f>
        <v>29.566587019095401</v>
      </c>
      <c r="L47" s="13">
        <f>'Base original'!M51</f>
        <v>6.0941051747233796</v>
      </c>
      <c r="M47" s="13">
        <f>'Base original'!N51</f>
        <v>6.8351419818429502</v>
      </c>
      <c r="N47" s="13">
        <f>'Base original'!O51</f>
        <v>5.2772960918011096</v>
      </c>
      <c r="O47" s="13">
        <f>'Base original'!P51</f>
        <v>9.98514056581174</v>
      </c>
      <c r="P47" s="13">
        <f>'Base original'!Q51</f>
        <v>11.6870110959903</v>
      </c>
      <c r="Q47" s="9">
        <f>'Base original'!L51</f>
        <v>8.0713683339428606</v>
      </c>
      <c r="R47" s="13">
        <f>'Base original'!S51</f>
        <v>3.67797130082843</v>
      </c>
      <c r="S47" s="13">
        <f>'Base original'!T51</f>
        <v>3.9236723147402901</v>
      </c>
      <c r="T47" s="13">
        <f>'Base original'!U51</f>
        <v>4.1697048529362704</v>
      </c>
      <c r="U47" s="13">
        <f>'Base original'!V51</f>
        <v>3.1396791153004</v>
      </c>
      <c r="V47" s="13">
        <f>'Base original'!W51</f>
        <v>5.3391932053440803</v>
      </c>
      <c r="W47" s="9">
        <f>'Base original'!R51</f>
        <v>3.7768421556343399</v>
      </c>
      <c r="X47" s="11">
        <f>'Base original'!X51</f>
        <v>4.4556453691489804</v>
      </c>
      <c r="Y47" s="13">
        <f>('Base original'!Z51/'Base original'!Z39*100-100)*'Base original'!Z39/'Base original'!$AC39</f>
        <v>2.268516296260743</v>
      </c>
      <c r="Z47" s="13">
        <f>('Base original'!AA51/'Base original'!AA39*100-100)*'Base original'!AA39/'Base original'!$AC39</f>
        <v>6.2717803484855708</v>
      </c>
      <c r="AA47" s="13">
        <f>('Base original'!AB51/'Base original'!AB39*100-100)*'Base original'!AB39/'Base original'!$AC39</f>
        <v>0.2716843469495453</v>
      </c>
      <c r="AB47" s="9">
        <f>('Base original'!AC51/'Base original'!AC39*100-100)*'Base original'!AC39/'Base original'!$AC39</f>
        <v>8.8110209763356124</v>
      </c>
      <c r="AC47" s="13">
        <f>('Base original'!AC51/'Base original'!AC39*100-100)*'Base original'!AC39/('Base original'!$AJ39)</f>
        <v>1.8471781124085753</v>
      </c>
      <c r="AD47" s="13">
        <f>('Base original'!AD51/'Base original'!AD39*100-100)*'Base original'!AD39/('Base original'!$AJ39)</f>
        <v>0.29907459959024574</v>
      </c>
      <c r="AE47" s="13">
        <f>('Base original'!AE51/'Base original'!AE39*100-100)*'Base original'!AE39/('Base original'!$AJ39)</f>
        <v>0.32704994908083829</v>
      </c>
      <c r="AF47" s="13">
        <f>('Base original'!AF51/'Base original'!AF39*100-100)*'Base original'!AF39/('Base original'!$AJ39)</f>
        <v>4.6076809441579796</v>
      </c>
      <c r="AG47" s="13">
        <f>('Base original'!AG51/'Base original'!AG39*100-100)*'Base original'!AG39/('Base original'!$AJ39)</f>
        <v>0.19904763054827648</v>
      </c>
      <c r="AH47" s="13">
        <f>-('Base original'!AH51/'Base original'!AH39*100-100)*'Base original'!AH39/('Base original'!$AJ39)</f>
        <v>-4.6596064129966646</v>
      </c>
      <c r="AI47" s="13">
        <f>-('Base original'!AI51/'Base original'!AI39*100-100)*'Base original'!AI39/('Base original'!$AJ39)</f>
        <v>-8.4529832993201371E-3</v>
      </c>
      <c r="AJ47" s="13">
        <f>(('Base original'!AF51-'Base original'!AH51)/('Base original'!AF39-'Base original'!AH39)*100-100)*(('Base original'!AF39-'Base original'!AH39)/'Base original'!AJ39)</f>
        <v>-5.1925468838683042E-2</v>
      </c>
      <c r="AK47" s="13">
        <f>(('Base original'!AG51-'Base original'!AI51)/('Base original'!AG39-'Base original'!AI39)*100-100)*(('Base original'!AG39-'Base original'!AI39)/'Base original'!AJ39)</f>
        <v>0.1905946472489565</v>
      </c>
      <c r="AL47" s="9">
        <f>('Base original'!AJ51/'Base original'!AJ39*100-100)*'Base original'!AJ39/('Base original'!$AJ39)</f>
        <v>2.6121731009970688</v>
      </c>
      <c r="AM47" s="13">
        <f>('Base original'!AJ51/'Base original'!AJ39*100-100)*'Base original'!AJ39/('Base original'!$AU39)</f>
        <v>1.640566835497131</v>
      </c>
      <c r="AN47" s="13">
        <f>('Base original'!AK51/'Base original'!AK39*100-100)*'Base original'!AK39/('Base original'!$AU39)</f>
        <v>1.2185117724163821</v>
      </c>
      <c r="AO47" s="13">
        <f>('Base original'!AL51/'Base original'!AL39*100-100)*'Base original'!AL39/('Base original'!$AU39)</f>
        <v>2.7702182577051286</v>
      </c>
      <c r="AP47" s="13">
        <f>('Base original'!AM51/'Base original'!AM39*100-100)*'Base original'!AM39/('Base original'!$AU39)</f>
        <v>1.3140714093403225</v>
      </c>
      <c r="AQ47" s="13">
        <f>('Base original'!AN51/'Base original'!AN39*100-100)*'Base original'!AN39/('Base original'!$AU39)</f>
        <v>-0.65501327849187674</v>
      </c>
      <c r="AR47" s="13">
        <f>('Base original'!AO51/'Base original'!AO39*100-100)*'Base original'!AO39/('Base original'!$AU39)</f>
        <v>0.25811214100355329</v>
      </c>
      <c r="AS47" s="13">
        <f>('Base original'!AP51/'Base original'!AP39*100-100)*'Base original'!AP39/('Base original'!$AU39)</f>
        <v>3.9831683581312265</v>
      </c>
      <c r="AT47" s="13">
        <f>('Base original'!AQ51/'Base original'!AQ39*100-100)*'Base original'!AQ39/('Base original'!$AU39)</f>
        <v>-1.116758455321446</v>
      </c>
      <c r="AU47" s="13">
        <f>('Base original'!AR51/'Base original'!AR39*100-100)*'Base original'!AR39/('Base original'!$AU39)</f>
        <v>-0.21627319944029361</v>
      </c>
      <c r="AV47" s="13">
        <f>-('Base original'!AS51/'Base original'!AS39*100-100)*'Base original'!AS39/('Base original'!$AU39)</f>
        <v>-0.57474823954121201</v>
      </c>
      <c r="AW47" s="13">
        <f>-('Base original'!AT51/'Base original'!AT39*100-100)*'Base original'!AT39/('Base original'!$AU39)</f>
        <v>3.6024466300691782E-2</v>
      </c>
      <c r="AX47" s="13">
        <f>(('Base original'!AQ51-'Base original'!AS51)/('Base original'!AQ39-'Base original'!AS39)*100-100)*(('Base original'!AQ39-'Base original'!AS39)/'Base original'!AU39)</f>
        <v>-1.6915066948626583</v>
      </c>
      <c r="AY47" s="13">
        <f>(('Base original'!AR51-'Base original'!AT51)/('Base original'!AR39-'Base original'!AT39)*100-100)*(('Base original'!AR39-'Base original'!AT39)/'Base original'!AU39)</f>
        <v>-0.18024873313960177</v>
      </c>
      <c r="AZ47" s="9">
        <f>('Base original'!AU51/'Base original'!AU39*100-100)*'Base original'!AU39/('Base original'!$AU39)</f>
        <v>8.6581328708718956</v>
      </c>
    </row>
    <row r="48" spans="1:52" x14ac:dyDescent="0.25">
      <c r="A48" s="20">
        <v>39965</v>
      </c>
      <c r="B48" s="13">
        <f>'Base original'!B52/'Base original'!B40*100-100</f>
        <v>2.8482618713180869</v>
      </c>
      <c r="C48" s="13">
        <f>'Base original'!C52/'Base original'!C40*100-100</f>
        <v>0.16224256091280154</v>
      </c>
      <c r="D48" s="13">
        <f>'Base original'!D52/'Base original'!D40*100-100</f>
        <v>10.738033433344469</v>
      </c>
      <c r="E48" s="13">
        <f>'Base original'!E52/'Base original'!E40*100-100</f>
        <v>-23.012163922237633</v>
      </c>
      <c r="F48" s="9">
        <f>'Base original'!F52/'Base original'!F40*100-100</f>
        <v>1.6025548793120237</v>
      </c>
      <c r="G48" s="13">
        <f>'Base original'!H52</f>
        <v>24.19</v>
      </c>
      <c r="H48" s="13">
        <f>'Base original'!I52</f>
        <v>38.479999999999997</v>
      </c>
      <c r="I48" s="13">
        <f>'Base original'!J52</f>
        <v>21.24</v>
      </c>
      <c r="J48" s="13">
        <f>'Base original'!K52</f>
        <v>25.39</v>
      </c>
      <c r="K48" s="9">
        <f>'Base original'!G52</f>
        <v>28.9061914956599</v>
      </c>
      <c r="L48" s="13">
        <f>'Base original'!M52</f>
        <v>5.84</v>
      </c>
      <c r="M48" s="13">
        <f>'Base original'!N52</f>
        <v>5.42</v>
      </c>
      <c r="N48" s="13">
        <f>'Base original'!O52</f>
        <v>5.03</v>
      </c>
      <c r="O48" s="13">
        <f>'Base original'!P52</f>
        <v>11.53</v>
      </c>
      <c r="P48" s="13">
        <f>'Base original'!Q52</f>
        <v>9.14</v>
      </c>
      <c r="Q48" s="9">
        <f>'Base original'!L52</f>
        <v>7.9845183487956701</v>
      </c>
      <c r="R48" s="13">
        <f>'Base original'!S52</f>
        <v>3.6</v>
      </c>
      <c r="S48" s="13">
        <f>'Base original'!T52</f>
        <v>3.27</v>
      </c>
      <c r="T48" s="13">
        <f>'Base original'!U52</f>
        <v>4.12</v>
      </c>
      <c r="U48" s="13">
        <f>'Base original'!V52</f>
        <v>3.57</v>
      </c>
      <c r="V48" s="13">
        <f>'Base original'!W52</f>
        <v>3.12</v>
      </c>
      <c r="W48" s="9">
        <f>'Base original'!R52</f>
        <v>3.49696459618111</v>
      </c>
      <c r="X48" s="11">
        <f>'Base original'!X52</f>
        <v>4.6100000000000003</v>
      </c>
      <c r="Y48" s="13">
        <f>('Base original'!Z52/'Base original'!Z40*100-100)*'Base original'!Z40/'Base original'!$AC40</f>
        <v>2.1979069368459214</v>
      </c>
      <c r="Z48" s="13">
        <f>('Base original'!AA52/'Base original'!AA40*100-100)*'Base original'!AA40/'Base original'!$AC40</f>
        <v>6.7271583522369838</v>
      </c>
      <c r="AA48" s="13">
        <f>('Base original'!AB52/'Base original'!AB40*100-100)*'Base original'!AB40/'Base original'!$AC40</f>
        <v>1.7804380563868951</v>
      </c>
      <c r="AB48" s="9">
        <f>('Base original'!AC52/'Base original'!AC40*100-100)*'Base original'!AC40/'Base original'!$AC40</f>
        <v>10.703597094874098</v>
      </c>
      <c r="AC48" s="13">
        <f>('Base original'!AC52/'Base original'!AC40*100-100)*'Base original'!AC40/('Base original'!$AJ40)</f>
        <v>2.2392285727958665</v>
      </c>
      <c r="AD48" s="13">
        <f>('Base original'!AD52/'Base original'!AD40*100-100)*'Base original'!AD40/('Base original'!$AJ40)</f>
        <v>-0.48832331030962589</v>
      </c>
      <c r="AE48" s="13">
        <f>('Base original'!AE52/'Base original'!AE40*100-100)*'Base original'!AE40/('Base original'!$AJ40)</f>
        <v>0.31744006125476493</v>
      </c>
      <c r="AF48" s="13">
        <f>('Base original'!AF52/'Base original'!AF40*100-100)*'Base original'!AF40/('Base original'!$AJ40)</f>
        <v>4.0627143518001558</v>
      </c>
      <c r="AG48" s="13">
        <f>('Base original'!AG52/'Base original'!AG40*100-100)*'Base original'!AG40/('Base original'!$AJ40)</f>
        <v>0.15513088420616064</v>
      </c>
      <c r="AH48" s="13">
        <f>-('Base original'!AH52/'Base original'!AH40*100-100)*'Base original'!AH40/('Base original'!$AJ40)</f>
        <v>-3.6003126545326936</v>
      </c>
      <c r="AI48" s="13">
        <f>-('Base original'!AI52/'Base original'!AI40*100-100)*'Base original'!AI40/('Base original'!$AJ40)</f>
        <v>-8.5740720062530973E-3</v>
      </c>
      <c r="AJ48" s="13">
        <f>(('Base original'!AF52-'Base original'!AH52)/('Base original'!AF40-'Base original'!AH40)*100-100)*(('Base original'!AF40-'Base original'!AH40)/'Base original'!AJ40)</f>
        <v>0.46240169726746427</v>
      </c>
      <c r="AK48" s="13">
        <f>(('Base original'!AG52-'Base original'!AI52)/('Base original'!AG40-'Base original'!AI40)*100-100)*(('Base original'!AG40-'Base original'!AI40)/'Base original'!AJ40)</f>
        <v>0.14655681219990754</v>
      </c>
      <c r="AL48" s="9">
        <f>('Base original'!AJ52/'Base original'!AJ40*100-100)*'Base original'!AJ40/('Base original'!$AJ40)</f>
        <v>2.6775032302317925</v>
      </c>
      <c r="AM48" s="13">
        <f>('Base original'!AJ52/'Base original'!AJ40*100-100)*'Base original'!AJ40/('Base original'!$AU40)</f>
        <v>1.6613815399576695</v>
      </c>
      <c r="AN48" s="13">
        <f>('Base original'!AK52/'Base original'!AK40*100-100)*'Base original'!AK40/('Base original'!$AU40)</f>
        <v>4.2066556716239397E-3</v>
      </c>
      <c r="AO48" s="13">
        <f>('Base original'!AL52/'Base original'!AL40*100-100)*'Base original'!AL40/('Base original'!$AU40)</f>
        <v>2.5207765486369804</v>
      </c>
      <c r="AP48" s="13">
        <f>('Base original'!AM52/'Base original'!AM40*100-100)*'Base original'!AM40/('Base original'!$AU40)</f>
        <v>1.2653372809909889</v>
      </c>
      <c r="AQ48" s="13">
        <f>('Base original'!AN52/'Base original'!AN40*100-100)*'Base original'!AN40/('Base original'!$AU40)</f>
        <v>-0.8014916306110903</v>
      </c>
      <c r="AR48" s="13">
        <f>('Base original'!AO52/'Base original'!AO40*100-100)*'Base original'!AO40/('Base original'!$AU40)</f>
        <v>0.22864410826941906</v>
      </c>
      <c r="AS48" s="13">
        <f>('Base original'!AP52/'Base original'!AP40*100-100)*'Base original'!AP40/('Base original'!$AU40)</f>
        <v>3.7446658987457995</v>
      </c>
      <c r="AT48" s="13">
        <f>('Base original'!AQ52/'Base original'!AQ40*100-100)*'Base original'!AQ40/('Base original'!$AU40)</f>
        <v>-1.0167734208647636</v>
      </c>
      <c r="AU48" s="13">
        <f>('Base original'!AR52/'Base original'!AR40*100-100)*'Base original'!AR40/('Base original'!$AU40)</f>
        <v>-0.18670127671999628</v>
      </c>
      <c r="AV48" s="13">
        <f>-('Base original'!AS52/'Base original'!AS40*100-100)*'Base original'!AS40/('Base original'!$AU40)</f>
        <v>-0.45332901120083979</v>
      </c>
      <c r="AW48" s="13">
        <f>-('Base original'!AT52/'Base original'!AT40*100-100)*'Base original'!AT40/('Base original'!$AU40)</f>
        <v>5.1964570061231584E-2</v>
      </c>
      <c r="AX48" s="13">
        <f>(('Base original'!AQ52-'Base original'!AS52)/('Base original'!AQ40-'Base original'!AS40)*100-100)*(('Base original'!AQ40-'Base original'!AS40)/'Base original'!AU40)</f>
        <v>-1.4701024320656033</v>
      </c>
      <c r="AY48" s="13">
        <f>(('Base original'!AR52-'Base original'!AT52)/('Base original'!AR40-'Base original'!AT40)*100-100)*(('Base original'!AR40-'Base original'!AT40)/'Base original'!AU40)</f>
        <v>-0.13473670665876472</v>
      </c>
      <c r="AZ48" s="9">
        <f>('Base original'!AU52/'Base original'!AU40*100-100)*'Base original'!AU40/('Base original'!$AU40)</f>
        <v>7.0185575377701932</v>
      </c>
    </row>
    <row r="49" spans="1:52" x14ac:dyDescent="0.25">
      <c r="A49" s="20">
        <v>39995</v>
      </c>
      <c r="B49" s="13">
        <f>'Base original'!B53/'Base original'!B41*100-100</f>
        <v>1.7684456582876606</v>
      </c>
      <c r="C49" s="13">
        <f>'Base original'!C53/'Base original'!C41*100-100</f>
        <v>-0.20002631485553479</v>
      </c>
      <c r="D49" s="13">
        <f>'Base original'!D53/'Base original'!D41*100-100</f>
        <v>9.2314420787089375</v>
      </c>
      <c r="E49" s="13">
        <f>'Base original'!E53/'Base original'!E41*100-100</f>
        <v>-19.890239153391477</v>
      </c>
      <c r="F49" s="9">
        <f>'Base original'!F53/'Base original'!F41*100-100</f>
        <v>1.0823944056955099</v>
      </c>
      <c r="G49" s="13">
        <f>'Base original'!H53</f>
        <v>24.23</v>
      </c>
      <c r="H49" s="13">
        <f>'Base original'!I53</f>
        <v>36.83</v>
      </c>
      <c r="I49" s="13">
        <f>'Base original'!J53</f>
        <v>22.73</v>
      </c>
      <c r="J49" s="13">
        <f>'Base original'!K53</f>
        <v>25.36</v>
      </c>
      <c r="K49" s="9">
        <f>'Base original'!G53</f>
        <v>27.909352390439899</v>
      </c>
      <c r="L49" s="13">
        <f>'Base original'!M53</f>
        <v>5.1100000000000003</v>
      </c>
      <c r="M49" s="13">
        <f>'Base original'!N53</f>
        <v>4.82</v>
      </c>
      <c r="N49" s="13">
        <f>'Base original'!O53</f>
        <v>4.5199999999999996</v>
      </c>
      <c r="O49" s="13">
        <f>'Base original'!P53</f>
        <v>8.6999999999999993</v>
      </c>
      <c r="P49" s="13">
        <f>'Base original'!Q53</f>
        <v>12.15</v>
      </c>
      <c r="Q49" s="9">
        <f>'Base original'!L53</f>
        <v>7.2408472343698298</v>
      </c>
      <c r="R49" s="13">
        <f>'Base original'!S53</f>
        <v>2.38</v>
      </c>
      <c r="S49" s="13">
        <f>'Base original'!T53</f>
        <v>2.64</v>
      </c>
      <c r="T49" s="13">
        <f>'Base original'!U53</f>
        <v>3.09</v>
      </c>
      <c r="U49" s="13">
        <f>'Base original'!V53</f>
        <v>3.91</v>
      </c>
      <c r="V49" s="13">
        <f>'Base original'!W53</f>
        <v>2.64</v>
      </c>
      <c r="W49" s="9">
        <f>'Base original'!R53</f>
        <v>2.7133157939572001</v>
      </c>
      <c r="X49" s="11">
        <f>'Base original'!X53</f>
        <v>4.62</v>
      </c>
      <c r="Y49" s="13">
        <f>('Base original'!Z53/'Base original'!Z41*100-100)*'Base original'!Z41/'Base original'!$AC41</f>
        <v>2.3376179612674983</v>
      </c>
      <c r="Z49" s="13">
        <f>('Base original'!AA53/'Base original'!AA41*100-100)*'Base original'!AA41/'Base original'!$AC41</f>
        <v>9.5102660221299811</v>
      </c>
      <c r="AA49" s="13">
        <f>('Base original'!AB53/'Base original'!AB41*100-100)*'Base original'!AB41/'Base original'!$AC41</f>
        <v>4.7536255188285814</v>
      </c>
      <c r="AB49" s="9">
        <f>('Base original'!AC53/'Base original'!AC41*100-100)*'Base original'!AC41/'Base original'!$AC41</f>
        <v>16.601509502226079</v>
      </c>
      <c r="AC49" s="13">
        <f>('Base original'!AC53/'Base original'!AC41*100-100)*'Base original'!AC41/('Base original'!$AJ41)</f>
        <v>3.3071534536019551</v>
      </c>
      <c r="AD49" s="13">
        <f>('Base original'!AD53/'Base original'!AD41*100-100)*'Base original'!AD41/('Base original'!$AJ41)</f>
        <v>-0.52192923624556076</v>
      </c>
      <c r="AE49" s="13">
        <f>('Base original'!AE53/'Base original'!AE41*100-100)*'Base original'!AE41/('Base original'!$AJ41)</f>
        <v>0.28368765928651718</v>
      </c>
      <c r="AF49" s="13">
        <f>('Base original'!AF53/'Base original'!AF41*100-100)*'Base original'!AF41/('Base original'!$AJ41)</f>
        <v>7.4489532385839237</v>
      </c>
      <c r="AG49" s="13">
        <f>('Base original'!AG53/'Base original'!AG41*100-100)*'Base original'!AG41/('Base original'!$AJ41)</f>
        <v>0.11992160050291002</v>
      </c>
      <c r="AH49" s="13">
        <f>-('Base original'!AH53/'Base original'!AH41*100-100)*'Base original'!AH41/('Base original'!$AJ41)</f>
        <v>-6.5534451934261337</v>
      </c>
      <c r="AI49" s="13">
        <f>-('Base original'!AI53/'Base original'!AI41*100-100)*'Base original'!AI41/('Base original'!$AJ41)</f>
        <v>-1.0010150292396464E-3</v>
      </c>
      <c r="AJ49" s="13">
        <f>(('Base original'!AF53-'Base original'!AH53)/('Base original'!AF41-'Base original'!AH41)*100-100)*(('Base original'!AF41-'Base original'!AH41)/'Base original'!AJ41)</f>
        <v>0.89550804515779225</v>
      </c>
      <c r="AK49" s="13">
        <f>(('Base original'!AG53-'Base original'!AI53)/('Base original'!AG41-'Base original'!AI41)*100-100)*(('Base original'!AG41-'Base original'!AI41)/'Base original'!AJ41)</f>
        <v>0.11892058547367039</v>
      </c>
      <c r="AL49" s="9">
        <f>('Base original'!AJ53/'Base original'!AJ41*100-100)*'Base original'!AJ41/('Base original'!$AJ41)</f>
        <v>4.0835407102802037</v>
      </c>
      <c r="AM49" s="13">
        <f>('Base original'!AJ53/'Base original'!AJ41*100-100)*'Base original'!AJ41/('Base original'!$AU41)</f>
        <v>2.5037869209447905</v>
      </c>
      <c r="AN49" s="13">
        <f>('Base original'!AK53/'Base original'!AK41*100-100)*'Base original'!AK41/('Base original'!$AU41)</f>
        <v>-0.84748467432479935</v>
      </c>
      <c r="AO49" s="13">
        <f>('Base original'!AL53/'Base original'!AL41*100-100)*'Base original'!AL41/('Base original'!$AU41)</f>
        <v>1.255882923380218</v>
      </c>
      <c r="AP49" s="13">
        <f>('Base original'!AM53/'Base original'!AM41*100-100)*'Base original'!AM41/('Base original'!$AU41)</f>
        <v>1.3411960532550335</v>
      </c>
      <c r="AQ49" s="13">
        <f>('Base original'!AN53/'Base original'!AN41*100-100)*'Base original'!AN41/('Base original'!$AU41)</f>
        <v>-0.814341444013719</v>
      </c>
      <c r="AR49" s="13">
        <f>('Base original'!AO53/'Base original'!AO41*100-100)*'Base original'!AO41/('Base original'!$AU41)</f>
        <v>0.23212536488241511</v>
      </c>
      <c r="AS49" s="13">
        <f>('Base original'!AP53/'Base original'!AP41*100-100)*'Base original'!AP41/('Base original'!$AU41)</f>
        <v>3.5336821146853996</v>
      </c>
      <c r="AT49" s="13">
        <f>('Base original'!AQ53/'Base original'!AQ41*100-100)*'Base original'!AQ41/('Base original'!$AU41)</f>
        <v>-0.65905927237106643</v>
      </c>
      <c r="AU49" s="13">
        <f>('Base original'!AR53/'Base original'!AR41*100-100)*'Base original'!AR41/('Base original'!$AU41)</f>
        <v>-0.1362555023899952</v>
      </c>
      <c r="AV49" s="13">
        <f>-('Base original'!AS53/'Base original'!AS41*100-100)*'Base original'!AS41/('Base original'!$AU41)</f>
        <v>-0.49641193843706288</v>
      </c>
      <c r="AW49" s="13">
        <f>-('Base original'!AT53/'Base original'!AT41*100-100)*'Base original'!AT41/('Base original'!$AU41)</f>
        <v>6.9846289062979502E-2</v>
      </c>
      <c r="AX49" s="13">
        <f>(('Base original'!AQ53-'Base original'!AS53)/('Base original'!AQ41-'Base original'!AS41)*100-100)*(('Base original'!AQ41-'Base original'!AS41)/'Base original'!AU41)</f>
        <v>-1.1554712108081295</v>
      </c>
      <c r="AY49" s="13">
        <f>(('Base original'!AR53-'Base original'!AT53)/('Base original'!AR41-'Base original'!AT41)*100-100)*(('Base original'!AR41-'Base original'!AT41)/'Base original'!AU41)</f>
        <v>-6.6409213327015729E-2</v>
      </c>
      <c r="AZ49" s="9">
        <f>('Base original'!AU53/'Base original'!AU41*100-100)*'Base original'!AU41/('Base original'!$AU41)</f>
        <v>5.9829668346742153</v>
      </c>
    </row>
    <row r="50" spans="1:52" x14ac:dyDescent="0.25">
      <c r="A50" s="20">
        <v>40026</v>
      </c>
      <c r="B50" s="13">
        <f>'Base original'!B54/'Base original'!B42*100-100</f>
        <v>1.4775135503445966</v>
      </c>
      <c r="C50" s="13">
        <f>'Base original'!C54/'Base original'!C42*100-100</f>
        <v>-0.82355648258108261</v>
      </c>
      <c r="D50" s="13">
        <f>'Base original'!D54/'Base original'!D42*100-100</f>
        <v>7.8153888356481218</v>
      </c>
      <c r="E50" s="13">
        <f>'Base original'!E54/'Base original'!E42*100-100</f>
        <v>-19.640616038706426</v>
      </c>
      <c r="F50" s="9">
        <f>'Base original'!F54/'Base original'!F42*100-100</f>
        <v>0.59274798600704059</v>
      </c>
      <c r="G50" s="13">
        <f>'Base original'!H54</f>
        <v>21.67</v>
      </c>
      <c r="H50" s="13">
        <f>'Base original'!I54</f>
        <v>35.270000000000003</v>
      </c>
      <c r="I50" s="13">
        <f>'Base original'!J54</f>
        <v>19.579999999999998</v>
      </c>
      <c r="J50" s="13">
        <f>'Base original'!K54</f>
        <v>21.54</v>
      </c>
      <c r="K50" s="9">
        <f>'Base original'!G54</f>
        <v>24.5737435113694</v>
      </c>
      <c r="L50" s="13">
        <f>'Base original'!M54</f>
        <v>4.87</v>
      </c>
      <c r="M50" s="13">
        <f>'Base original'!N54</f>
        <v>3.94</v>
      </c>
      <c r="N50" s="13">
        <f>'Base original'!O54</f>
        <v>4.25</v>
      </c>
      <c r="O50" s="13">
        <f>'Base original'!P54</f>
        <v>7.82</v>
      </c>
      <c r="P50" s="13">
        <f>'Base original'!Q54</f>
        <v>7.89</v>
      </c>
      <c r="Q50" s="9">
        <f>'Base original'!L54</f>
        <v>5.9873966986875997</v>
      </c>
      <c r="R50" s="13">
        <f>'Base original'!S54</f>
        <v>3.87</v>
      </c>
      <c r="S50" s="13">
        <f>'Base original'!T54</f>
        <v>3.5</v>
      </c>
      <c r="T50" s="13">
        <f>'Base original'!U54</f>
        <v>2.81</v>
      </c>
      <c r="U50" s="13">
        <f>'Base original'!V54</f>
        <v>3.27</v>
      </c>
      <c r="V50" s="13">
        <f>'Base original'!W54</f>
        <v>2.96</v>
      </c>
      <c r="W50" s="9">
        <f>'Base original'!R54</f>
        <v>3.3949739058076802</v>
      </c>
      <c r="X50" s="11">
        <f>'Base original'!X54</f>
        <v>4.5599999999999996</v>
      </c>
      <c r="Y50" s="13">
        <f>('Base original'!Z54/'Base original'!Z42*100-100)*'Base original'!Z42/'Base original'!$AC42</f>
        <v>2.7209397080306483</v>
      </c>
      <c r="Z50" s="13">
        <f>('Base original'!AA54/'Base original'!AA42*100-100)*'Base original'!AA42/'Base original'!$AC42</f>
        <v>10.310354079918898</v>
      </c>
      <c r="AA50" s="13">
        <f>('Base original'!AB54/'Base original'!AB42*100-100)*'Base original'!AB42/'Base original'!$AC42</f>
        <v>3.7176900831784745</v>
      </c>
      <c r="AB50" s="9">
        <f>('Base original'!AC54/'Base original'!AC42*100-100)*'Base original'!AC42/'Base original'!$AC42</f>
        <v>16.749977640195965</v>
      </c>
      <c r="AC50" s="13">
        <f>('Base original'!AC54/'Base original'!AC42*100-100)*'Base original'!AC42/('Base original'!$AJ42)</f>
        <v>3.3617685834697908</v>
      </c>
      <c r="AD50" s="13">
        <f>('Base original'!AD54/'Base original'!AD42*100-100)*'Base original'!AD42/('Base original'!$AJ42)</f>
        <v>-0.76948698872895982</v>
      </c>
      <c r="AE50" s="13">
        <f>('Base original'!AE54/'Base original'!AE42*100-100)*'Base original'!AE42/('Base original'!$AJ42)</f>
        <v>0.25769237673348883</v>
      </c>
      <c r="AF50" s="13">
        <f>('Base original'!AF54/'Base original'!AF42*100-100)*'Base original'!AF42/('Base original'!$AJ42)</f>
        <v>7.8193281249688376</v>
      </c>
      <c r="AG50" s="13">
        <f>('Base original'!AG54/'Base original'!AG42*100-100)*'Base original'!AG42/('Base original'!$AJ42)</f>
        <v>8.8157918356193812E-2</v>
      </c>
      <c r="AH50" s="13">
        <f>-('Base original'!AH54/'Base original'!AH42*100-100)*'Base original'!AH42/('Base original'!$AJ42)</f>
        <v>-7.1505645497463926</v>
      </c>
      <c r="AI50" s="13">
        <f>-('Base original'!AI54/'Base original'!AI42*100-100)*'Base original'!AI42/('Base original'!$AJ42)</f>
        <v>5.5846645112520967E-3</v>
      </c>
      <c r="AJ50" s="13">
        <f>(('Base original'!AF54-'Base original'!AH54)/('Base original'!AF42-'Base original'!AH42)*100-100)*(('Base original'!AF42-'Base original'!AH42)/'Base original'!AJ42)</f>
        <v>0.66876357522244123</v>
      </c>
      <c r="AK50" s="13">
        <f>(('Base original'!AG54-'Base original'!AI54)/('Base original'!AG42-'Base original'!AI42)*100-100)*(('Base original'!AG42-'Base original'!AI42)/'Base original'!AJ42)</f>
        <v>9.3742582867445828E-2</v>
      </c>
      <c r="AL50" s="9">
        <f>('Base original'!AJ54/'Base original'!AJ42*100-100)*'Base original'!AJ42/('Base original'!$AJ42)</f>
        <v>3.6124801295642044</v>
      </c>
      <c r="AM50" s="13">
        <f>('Base original'!AJ54/'Base original'!AJ42*100-100)*'Base original'!AJ42/('Base original'!$AU42)</f>
        <v>2.1857606958905884</v>
      </c>
      <c r="AN50" s="13">
        <f>('Base original'!AK54/'Base original'!AK42*100-100)*'Base original'!AK42/('Base original'!$AU42)</f>
        <v>-0.82557359323032009</v>
      </c>
      <c r="AO50" s="13">
        <f>('Base original'!AL54/'Base original'!AL42*100-100)*'Base original'!AL42/('Base original'!$AU42)</f>
        <v>-0.15579820331243191</v>
      </c>
      <c r="AP50" s="13">
        <f>('Base original'!AM54/'Base original'!AM42*100-100)*'Base original'!AM42/('Base original'!$AU42)</f>
        <v>1.3025019429520321</v>
      </c>
      <c r="AQ50" s="13">
        <f>('Base original'!AN54/'Base original'!AN42*100-100)*'Base original'!AN42/('Base original'!$AU42)</f>
        <v>-0.84283086904261939</v>
      </c>
      <c r="AR50" s="13">
        <f>('Base original'!AO54/'Base original'!AO42*100-100)*'Base original'!AO42/('Base original'!$AU42)</f>
        <v>0.21469016552503156</v>
      </c>
      <c r="AS50" s="13">
        <f>('Base original'!AP54/'Base original'!AP42*100-100)*'Base original'!AP42/('Base original'!$AU42)</f>
        <v>3.1784764359743019</v>
      </c>
      <c r="AT50" s="13">
        <f>('Base original'!AQ54/'Base original'!AQ42*100-100)*'Base original'!AQ42/('Base original'!$AU42)</f>
        <v>-9.4371955840683627E-2</v>
      </c>
      <c r="AU50" s="13">
        <f>('Base original'!AR54/'Base original'!AR42*100-100)*'Base original'!AR42/('Base original'!$AU42)</f>
        <v>-8.0735087541453657E-2</v>
      </c>
      <c r="AV50" s="13">
        <f>-('Base original'!AS54/'Base original'!AS42*100-100)*'Base original'!AS42/('Base original'!$AU42)</f>
        <v>-0.57335186981980091</v>
      </c>
      <c r="AW50" s="13">
        <f>-('Base original'!AT54/'Base original'!AT42*100-100)*'Base original'!AT42/('Base original'!$AU42)</f>
        <v>7.8804203534483155E-2</v>
      </c>
      <c r="AX50" s="13">
        <f>(('Base original'!AQ54-'Base original'!AS54)/('Base original'!AQ42-'Base original'!AS42)*100-100)*(('Base original'!AQ42-'Base original'!AS42)/'Base original'!AU42)</f>
        <v>-0.66772382566048427</v>
      </c>
      <c r="AY50" s="13">
        <f>(('Base original'!AR54-'Base original'!AT54)/('Base original'!AR42-'Base original'!AT42)*100-100)*(('Base original'!AR42-'Base original'!AT42)/'Base original'!AU42)</f>
        <v>-1.930884006970464E-3</v>
      </c>
      <c r="AZ50" s="9">
        <f>('Base original'!AU54/'Base original'!AU42*100-100)*'Base original'!AU42/('Base original'!$AU42)</f>
        <v>4.3875718650891287</v>
      </c>
    </row>
    <row r="51" spans="1:52" x14ac:dyDescent="0.25">
      <c r="A51" s="20">
        <v>40057</v>
      </c>
      <c r="B51" s="13">
        <f>'Base original'!B55/'Base original'!B43*100-100</f>
        <v>0.19040925602686798</v>
      </c>
      <c r="C51" s="13">
        <f>'Base original'!C55/'Base original'!C43*100-100</f>
        <v>-0.88472493277458852</v>
      </c>
      <c r="D51" s="13">
        <f>'Base original'!D55/'Base original'!D43*100-100</f>
        <v>6.790161494633324</v>
      </c>
      <c r="E51" s="13">
        <f>'Base original'!E55/'Base original'!E43*100-100</f>
        <v>-27.820902425585373</v>
      </c>
      <c r="F51" s="9">
        <f>'Base original'!F55/'Base original'!F43*100-100</f>
        <v>-1.312811187995834</v>
      </c>
      <c r="G51" s="13">
        <f>'Base original'!H55</f>
        <v>20.52</v>
      </c>
      <c r="H51" s="13">
        <f>'Base original'!I55</f>
        <v>34.33</v>
      </c>
      <c r="I51" s="13">
        <f>'Base original'!J55</f>
        <v>20.8</v>
      </c>
      <c r="J51" s="13">
        <f>'Base original'!K55</f>
        <v>24.63</v>
      </c>
      <c r="K51" s="9">
        <f>'Base original'!G55</f>
        <v>26.523264242632901</v>
      </c>
      <c r="L51" s="13">
        <f>'Base original'!M55</f>
        <v>4.05</v>
      </c>
      <c r="M51" s="13">
        <f>'Base original'!N55</f>
        <v>3.72</v>
      </c>
      <c r="N51" s="13">
        <f>'Base original'!O55</f>
        <v>4.43</v>
      </c>
      <c r="O51" s="13">
        <f>'Base original'!P55</f>
        <v>7.88</v>
      </c>
      <c r="P51" s="13">
        <f>'Base original'!Q55</f>
        <v>9.41</v>
      </c>
      <c r="Q51" s="9">
        <f>'Base original'!L55</f>
        <v>5.7749809206789102</v>
      </c>
      <c r="R51" s="13">
        <f>'Base original'!S55</f>
        <v>2.14</v>
      </c>
      <c r="S51" s="13">
        <f>'Base original'!T55</f>
        <v>2.2599999999999998</v>
      </c>
      <c r="T51" s="13">
        <f>'Base original'!U55</f>
        <v>2.94</v>
      </c>
      <c r="U51" s="13">
        <f>'Base original'!V55</f>
        <v>3.21</v>
      </c>
      <c r="V51" s="13">
        <f>'Base original'!W55</f>
        <v>3.03</v>
      </c>
      <c r="W51" s="9">
        <f>'Base original'!R55</f>
        <v>2.5450470118040398</v>
      </c>
      <c r="X51" s="11">
        <f>'Base original'!X55</f>
        <v>4.49</v>
      </c>
      <c r="Y51" s="13">
        <f>('Base original'!Z55/'Base original'!Z43*100-100)*'Base original'!Z43/'Base original'!$AC43</f>
        <v>2.9195648121805493</v>
      </c>
      <c r="Z51" s="13">
        <f>('Base original'!AA55/'Base original'!AA43*100-100)*'Base original'!AA43/'Base original'!$AC43</f>
        <v>11.694936870297154</v>
      </c>
      <c r="AA51" s="13">
        <f>('Base original'!AB55/'Base original'!AB43*100-100)*'Base original'!AB43/'Base original'!$AC43</f>
        <v>6.0274886445017808</v>
      </c>
      <c r="AB51" s="9">
        <f>('Base original'!AC55/'Base original'!AC43*100-100)*'Base original'!AC43/'Base original'!$AC43</f>
        <v>20.641990326979482</v>
      </c>
      <c r="AC51" s="13">
        <f>('Base original'!AC55/'Base original'!AC43*100-100)*'Base original'!AC43/('Base original'!$AJ43)</f>
        <v>4.1402828009334858</v>
      </c>
      <c r="AD51" s="13">
        <f>('Base original'!AD55/'Base original'!AD43*100-100)*'Base original'!AD43/('Base original'!$AJ43)</f>
        <v>-1.9535539017949597</v>
      </c>
      <c r="AE51" s="13">
        <f>('Base original'!AE55/'Base original'!AE43*100-100)*'Base original'!AE43/('Base original'!$AJ43)</f>
        <v>0.22982987079940762</v>
      </c>
      <c r="AF51" s="13">
        <f>('Base original'!AF55/'Base original'!AF43*100-100)*'Base original'!AF43/('Base original'!$AJ43)</f>
        <v>6.1949775876521533</v>
      </c>
      <c r="AG51" s="13">
        <f>('Base original'!AG55/'Base original'!AG43*100-100)*'Base original'!AG43/('Base original'!$AJ43)</f>
        <v>7.0247657427558313E-2</v>
      </c>
      <c r="AH51" s="13">
        <f>-('Base original'!AH55/'Base original'!AH43*100-100)*'Base original'!AH43/('Base original'!$AJ43)</f>
        <v>-5.9035580340100999</v>
      </c>
      <c r="AI51" s="13">
        <f>-('Base original'!AI55/'Base original'!AI43*100-100)*'Base original'!AI43/('Base original'!$AJ43)</f>
        <v>2.5580379455413427E-3</v>
      </c>
      <c r="AJ51" s="13">
        <f>(('Base original'!AF55-'Base original'!AH55)/('Base original'!AF43-'Base original'!AH43)*100-100)*(('Base original'!AF43-'Base original'!AH43)/'Base original'!AJ43)</f>
        <v>0.29141955364205463</v>
      </c>
      <c r="AK51" s="13">
        <f>(('Base original'!AG55-'Base original'!AI55)/('Base original'!AG43-'Base original'!AI43)*100-100)*(('Base original'!AG43-'Base original'!AI43)/'Base original'!AJ43)</f>
        <v>7.280569537309961E-2</v>
      </c>
      <c r="AL51" s="9">
        <f>('Base original'!AJ55/'Base original'!AJ43*100-100)*'Base original'!AJ43/('Base original'!$AJ43)</f>
        <v>2.7807840189530992</v>
      </c>
      <c r="AM51" s="13">
        <f>('Base original'!AJ55/'Base original'!AJ43*100-100)*'Base original'!AJ43/('Base original'!$AU43)</f>
        <v>1.6671975461570259</v>
      </c>
      <c r="AN51" s="13">
        <f>('Base original'!AK55/'Base original'!AK43*100-100)*'Base original'!AK43/('Base original'!$AU43)</f>
        <v>-1.0048958886332799</v>
      </c>
      <c r="AO51" s="13">
        <f>('Base original'!AL55/'Base original'!AL43*100-100)*'Base original'!AL43/('Base original'!$AU43)</f>
        <v>-0.46233704948976662</v>
      </c>
      <c r="AP51" s="13">
        <f>('Base original'!AM55/'Base original'!AM43*100-100)*'Base original'!AM43/('Base original'!$AU43)</f>
        <v>1.2577124992626676</v>
      </c>
      <c r="AQ51" s="13">
        <f>('Base original'!AN55/'Base original'!AN43*100-100)*'Base original'!AN43/('Base original'!$AU43)</f>
        <v>-0.82699227275408427</v>
      </c>
      <c r="AR51" s="13">
        <f>('Base original'!AO55/'Base original'!AO43*100-100)*'Base original'!AO43/('Base original'!$AU43)</f>
        <v>0.17625199079808876</v>
      </c>
      <c r="AS51" s="13">
        <f>('Base original'!AP55/'Base original'!AP43*100-100)*'Base original'!AP43/('Base original'!$AU43)</f>
        <v>2.1631569633693144</v>
      </c>
      <c r="AT51" s="13">
        <f>('Base original'!AQ55/'Base original'!AQ43*100-100)*'Base original'!AQ43/('Base original'!$AU43)</f>
        <v>0.86026072081637472</v>
      </c>
      <c r="AU51" s="13">
        <f>('Base original'!AR55/'Base original'!AR43*100-100)*'Base original'!AR43/('Base original'!$AU43)</f>
        <v>-1.4156786409486044E-3</v>
      </c>
      <c r="AV51" s="13">
        <f>-('Base original'!AS55/'Base original'!AS43*100-100)*'Base original'!AS43/('Base original'!$AU43)</f>
        <v>-0.97729015513478512</v>
      </c>
      <c r="AW51" s="13">
        <f>-('Base original'!AT55/'Base original'!AT43*100-100)*'Base original'!AT43/('Base original'!$AU43)</f>
        <v>8.3525039815961793E-2</v>
      </c>
      <c r="AX51" s="13">
        <f>(('Base original'!AQ55-'Base original'!AS55)/('Base original'!AQ43-'Base original'!AS43)*100-100)*(('Base original'!AQ43-'Base original'!AS43)/'Base original'!AU43)</f>
        <v>-0.11702943431840991</v>
      </c>
      <c r="AY51" s="13">
        <f>(('Base original'!AR55-'Base original'!AT55)/('Base original'!AR43-'Base original'!AT43)*100-100)*(('Base original'!AR43-'Base original'!AT43)/'Base original'!AU43)</f>
        <v>8.210936117501319E-2</v>
      </c>
      <c r="AZ51" s="9">
        <f>('Base original'!AU55/'Base original'!AU43*100-100)*'Base original'!AU43/('Base original'!$AU43)</f>
        <v>2.9351737155665774</v>
      </c>
    </row>
    <row r="52" spans="1:52" x14ac:dyDescent="0.25">
      <c r="A52" s="20">
        <v>40087</v>
      </c>
      <c r="B52" s="13">
        <f>'Base original'!B56/'Base original'!B44*100-100</f>
        <v>-3.1248495223663326</v>
      </c>
      <c r="C52" s="13">
        <f>'Base original'!C56/'Base original'!C44*100-100</f>
        <v>-0.30103087100995651</v>
      </c>
      <c r="D52" s="13">
        <f>'Base original'!D56/'Base original'!D44*100-100</f>
        <v>6.6654999428540833</v>
      </c>
      <c r="E52" s="13">
        <f>'Base original'!E56/'Base original'!E44*100-100</f>
        <v>-38.268903639298671</v>
      </c>
      <c r="F52" s="9">
        <f>'Base original'!F56/'Base original'!F44*100-100</f>
        <v>-4.686929542154644</v>
      </c>
      <c r="G52" s="13">
        <f>'Base original'!H56</f>
        <v>19.940000000000001</v>
      </c>
      <c r="H52" s="13">
        <f>'Base original'!I56</f>
        <v>34.49</v>
      </c>
      <c r="I52" s="13">
        <f>'Base original'!J56</f>
        <v>21.97</v>
      </c>
      <c r="J52" s="13">
        <f>'Base original'!K56</f>
        <v>24.64</v>
      </c>
      <c r="K52" s="9">
        <f>'Base original'!G56</f>
        <v>26.667814255904599</v>
      </c>
      <c r="L52" s="13">
        <f>'Base original'!M56</f>
        <v>3.81</v>
      </c>
      <c r="M52" s="13">
        <f>'Base original'!N56</f>
        <v>3.61</v>
      </c>
      <c r="N52" s="13">
        <f>'Base original'!O56</f>
        <v>4.26</v>
      </c>
      <c r="O52" s="13">
        <f>'Base original'!P56</f>
        <v>8.15</v>
      </c>
      <c r="P52" s="13">
        <f>'Base original'!Q56</f>
        <v>8.59</v>
      </c>
      <c r="Q52" s="9">
        <f>'Base original'!L56</f>
        <v>5.6134654537822497</v>
      </c>
      <c r="R52" s="13">
        <f>'Base original'!S56</f>
        <v>2.61</v>
      </c>
      <c r="S52" s="13">
        <f>'Base original'!T56</f>
        <v>2.38</v>
      </c>
      <c r="T52" s="13">
        <f>'Base original'!U56</f>
        <v>3.24</v>
      </c>
      <c r="U52" s="13">
        <f>'Base original'!V56</f>
        <v>2.94</v>
      </c>
      <c r="V52" s="13">
        <f>'Base original'!W56</f>
        <v>3.46</v>
      </c>
      <c r="W52" s="9">
        <f>'Base original'!R56</f>
        <v>2.6609289121842599</v>
      </c>
      <c r="X52" s="11">
        <f>'Base original'!X56</f>
        <v>4.3499999999999996</v>
      </c>
      <c r="Y52" s="13">
        <f>('Base original'!Z56/'Base original'!Z44*100-100)*'Base original'!Z44/'Base original'!$AC44</f>
        <v>2.5469207507320091</v>
      </c>
      <c r="Z52" s="13">
        <f>('Base original'!AA56/'Base original'!AA44*100-100)*'Base original'!AA44/'Base original'!$AC44</f>
        <v>9.6606345701531247</v>
      </c>
      <c r="AA52" s="13">
        <f>('Base original'!AB56/'Base original'!AB44*100-100)*'Base original'!AB44/'Base original'!$AC44</f>
        <v>6.2986607785724589</v>
      </c>
      <c r="AB52" s="9">
        <f>('Base original'!AC56/'Base original'!AC44*100-100)*'Base original'!AC44/'Base original'!$AC44</f>
        <v>18.506216099457589</v>
      </c>
      <c r="AC52" s="13">
        <f>('Base original'!AC56/'Base original'!AC44*100-100)*'Base original'!AC44/('Base original'!$AJ44)</f>
        <v>3.6575763267892745</v>
      </c>
      <c r="AD52" s="13">
        <f>('Base original'!AD56/'Base original'!AD44*100-100)*'Base original'!AD44/('Base original'!$AJ44)</f>
        <v>-6.9988596755862389</v>
      </c>
      <c r="AE52" s="13">
        <f>('Base original'!AE56/'Base original'!AE44*100-100)*'Base original'!AE44/('Base original'!$AJ44)</f>
        <v>0.20226053661655674</v>
      </c>
      <c r="AF52" s="13">
        <f>('Base original'!AF56/'Base original'!AF44*100-100)*'Base original'!AF44/('Base original'!$AJ44)</f>
        <v>6.8280956202814567</v>
      </c>
      <c r="AG52" s="13">
        <f>('Base original'!AG56/'Base original'!AG44*100-100)*'Base original'!AG44/('Base original'!$AJ44)</f>
        <v>6.0526370713585166E-2</v>
      </c>
      <c r="AH52" s="13">
        <f>-('Base original'!AH56/'Base original'!AH44*100-100)*'Base original'!AH44/('Base original'!$AJ44)</f>
        <v>-6.2879119920006525</v>
      </c>
      <c r="AI52" s="13">
        <f>-('Base original'!AI56/'Base original'!AI44*100-100)*'Base original'!AI44/('Base original'!$AJ44)</f>
        <v>-1.2712435228245127E-2</v>
      </c>
      <c r="AJ52" s="13">
        <f>(('Base original'!AF56-'Base original'!AH56)/('Base original'!AF44-'Base original'!AH44)*100-100)*(('Base original'!AF44-'Base original'!AH44)/'Base original'!AJ44)</f>
        <v>0.54018362828080568</v>
      </c>
      <c r="AK52" s="13">
        <f>(('Base original'!AG56-'Base original'!AI56)/('Base original'!AG44-'Base original'!AI44)*100-100)*(('Base original'!AG44-'Base original'!AI44)/'Base original'!AJ44)</f>
        <v>4.7813935485340048E-2</v>
      </c>
      <c r="AL52" s="9">
        <f>('Base original'!AJ56/'Base original'!AJ44*100-100)*'Base original'!AJ44/('Base original'!$AJ44)</f>
        <v>-2.5512149862534983</v>
      </c>
      <c r="AM52" s="13">
        <f>('Base original'!AJ56/'Base original'!AJ44*100-100)*'Base original'!AJ44/('Base original'!$AU44)</f>
        <v>-1.5496299950097472</v>
      </c>
      <c r="AN52" s="13">
        <f>('Base original'!AK56/'Base original'!AK44*100-100)*'Base original'!AK44/('Base original'!$AU44)</f>
        <v>-1.4799047126223512</v>
      </c>
      <c r="AO52" s="13">
        <f>('Base original'!AL56/'Base original'!AL44*100-100)*'Base original'!AL44/('Base original'!$AU44)</f>
        <v>-0.44197761645562822</v>
      </c>
      <c r="AP52" s="13">
        <f>('Base original'!AM56/'Base original'!AM44*100-100)*'Base original'!AM44/('Base original'!$AU44)</f>
        <v>1.2267039764155674</v>
      </c>
      <c r="AQ52" s="13">
        <f>('Base original'!AN56/'Base original'!AN44*100-100)*'Base original'!AN44/('Base original'!$AU44)</f>
        <v>-0.85733285236334111</v>
      </c>
      <c r="AR52" s="13">
        <f>('Base original'!AO56/'Base original'!AO44*100-100)*'Base original'!AO44/('Base original'!$AU44)</f>
        <v>0.14578922681000489</v>
      </c>
      <c r="AS52" s="13">
        <f>('Base original'!AP56/'Base original'!AP44*100-100)*'Base original'!AP44/('Base original'!$AU44)</f>
        <v>1.3933531637414687</v>
      </c>
      <c r="AT52" s="13">
        <f>('Base original'!AQ56/'Base original'!AQ44*100-100)*'Base original'!AQ44/('Base original'!$AU44)</f>
        <v>2.0929109556282133</v>
      </c>
      <c r="AU52" s="13">
        <f>('Base original'!AR56/'Base original'!AR44*100-100)*'Base original'!AR44/('Base original'!$AU44)</f>
        <v>0.11132995501854928</v>
      </c>
      <c r="AV52" s="13">
        <f>-('Base original'!AS56/'Base original'!AS44*100-100)*'Base original'!AS44/('Base original'!$AU44)</f>
        <v>-1.5778658531666225</v>
      </c>
      <c r="AW52" s="13">
        <f>-('Base original'!AT56/'Base original'!AT44*100-100)*'Base original'!AT44/('Base original'!$AU44)</f>
        <v>8.7127790884082026E-2</v>
      </c>
      <c r="AX52" s="13">
        <f>(('Base original'!AQ56-'Base original'!AS56)/('Base original'!AQ44-'Base original'!AS44)*100-100)*(('Base original'!AQ44-'Base original'!AS44)/'Base original'!AU44)</f>
        <v>0.51504510246158997</v>
      </c>
      <c r="AY52" s="13">
        <f>(('Base original'!AR56-'Base original'!AT56)/('Base original'!AR44-'Base original'!AT44)*100-100)*(('Base original'!AR44-'Base original'!AT44)/'Base original'!AU44)</f>
        <v>0.19845774590263121</v>
      </c>
      <c r="AZ52" s="9">
        <f>('Base original'!AU56/'Base original'!AU44*100-100)*'Base original'!AU44/('Base original'!$AU44)</f>
        <v>-0.84938071271916726</v>
      </c>
    </row>
    <row r="53" spans="1:52" x14ac:dyDescent="0.25">
      <c r="A53" s="20">
        <v>40118</v>
      </c>
      <c r="B53" s="13">
        <f>'Base original'!B57/'Base original'!B45*100-100</f>
        <v>-4.1589298953574172</v>
      </c>
      <c r="C53" s="13">
        <f>'Base original'!C57/'Base original'!C45*100-100</f>
        <v>-0.2367642624623727</v>
      </c>
      <c r="D53" s="13">
        <f>'Base original'!D57/'Base original'!D45*100-100</f>
        <v>6.8865164757758066</v>
      </c>
      <c r="E53" s="13">
        <f>'Base original'!E57/'Base original'!E45*100-100</f>
        <v>-42.583719472286653</v>
      </c>
      <c r="F53" s="9">
        <f>'Base original'!F57/'Base original'!F45*100-100</f>
        <v>-5.6255162561757999</v>
      </c>
      <c r="G53" s="13">
        <f>'Base original'!H57</f>
        <v>19.46</v>
      </c>
      <c r="H53" s="13">
        <f>'Base original'!I57</f>
        <v>34.85</v>
      </c>
      <c r="I53" s="13">
        <f>'Base original'!J57</f>
        <v>22.24</v>
      </c>
      <c r="J53" s="13">
        <f>'Base original'!K57</f>
        <v>25.47</v>
      </c>
      <c r="K53" s="9">
        <f>'Base original'!G57</f>
        <v>27.258339937912599</v>
      </c>
      <c r="L53" s="13">
        <f>'Base original'!M57</f>
        <v>3.09</v>
      </c>
      <c r="M53" s="13">
        <f>'Base original'!N57</f>
        <v>3.58</v>
      </c>
      <c r="N53" s="13">
        <f>'Base original'!O57</f>
        <v>4.21</v>
      </c>
      <c r="O53" s="13">
        <f>'Base original'!P57</f>
        <v>7.4</v>
      </c>
      <c r="P53" s="13">
        <f>'Base original'!Q57</f>
        <v>8.59</v>
      </c>
      <c r="Q53" s="9">
        <f>'Base original'!L57</f>
        <v>5.2475719388473099</v>
      </c>
      <c r="R53" s="13">
        <f>'Base original'!S57</f>
        <v>2.56705380671908</v>
      </c>
      <c r="S53" s="13">
        <f>'Base original'!T57</f>
        <v>2.17</v>
      </c>
      <c r="T53" s="13">
        <f>'Base original'!U57</f>
        <v>2.94</v>
      </c>
      <c r="U53" s="13">
        <f>'Base original'!V57</f>
        <v>2.73</v>
      </c>
      <c r="V53" s="13">
        <f>'Base original'!W57</f>
        <v>4.74</v>
      </c>
      <c r="W53" s="9">
        <f>'Base original'!R57</f>
        <v>2.5465993614059901</v>
      </c>
      <c r="X53" s="11">
        <f>'Base original'!X57</f>
        <v>4.28</v>
      </c>
      <c r="Y53" s="13">
        <f>('Base original'!Z57/'Base original'!Z45*100-100)*'Base original'!Z45/'Base original'!$AC45</f>
        <v>2.4730618119578329</v>
      </c>
      <c r="Z53" s="13">
        <f>('Base original'!AA57/'Base original'!AA45*100-100)*'Base original'!AA45/'Base original'!$AC45</f>
        <v>11.490061072859536</v>
      </c>
      <c r="AA53" s="13">
        <f>('Base original'!AB57/'Base original'!AB45*100-100)*'Base original'!AB45/'Base original'!$AC45</f>
        <v>5.8719414945345632</v>
      </c>
      <c r="AB53" s="9">
        <f>('Base original'!AC57/'Base original'!AC45*100-100)*'Base original'!AC45/'Base original'!$AC45</f>
        <v>19.835064379351934</v>
      </c>
      <c r="AC53" s="13">
        <f>('Base original'!AC57/'Base original'!AC45*100-100)*'Base original'!AC45/('Base original'!$AJ45)</f>
        <v>3.81207280991782</v>
      </c>
      <c r="AD53" s="13">
        <f>('Base original'!AD57/'Base original'!AD45*100-100)*'Base original'!AD45/('Base original'!$AJ45)</f>
        <v>-8.7489276442563728</v>
      </c>
      <c r="AE53" s="13">
        <f>('Base original'!AE57/'Base original'!AE45*100-100)*'Base original'!AE45/('Base original'!$AJ45)</f>
        <v>0.13438322957103946</v>
      </c>
      <c r="AF53" s="13">
        <f>('Base original'!AF57/'Base original'!AF45*100-100)*'Base original'!AF45/('Base original'!$AJ45)</f>
        <v>5.9764091081551385</v>
      </c>
      <c r="AG53" s="13">
        <f>('Base original'!AG57/'Base original'!AG45*100-100)*'Base original'!AG45/('Base original'!$AJ45)</f>
        <v>3.2521115362115216E-2</v>
      </c>
      <c r="AH53" s="13">
        <f>-('Base original'!AH57/'Base original'!AH45*100-100)*'Base original'!AH45/('Base original'!$AJ45)</f>
        <v>-5.3669185495582559</v>
      </c>
      <c r="AI53" s="13">
        <f>-('Base original'!AI57/'Base original'!AI45*100-100)*'Base original'!AI45/('Base original'!$AJ45)</f>
        <v>-1.0279662901818008E-2</v>
      </c>
      <c r="AJ53" s="13">
        <f>(('Base original'!AF57-'Base original'!AH57)/('Base original'!AF45-'Base original'!AH45)*100-100)*(('Base original'!AF45-'Base original'!AH45)/'Base original'!AJ45)</f>
        <v>0.60949055859688128</v>
      </c>
      <c r="AK53" s="13">
        <f>(('Base original'!AG57-'Base original'!AI57)/('Base original'!AG45-'Base original'!AI45)*100-100)*(('Base original'!AG45-'Base original'!AI45)/'Base original'!AJ45)</f>
        <v>2.2241452460297167E-2</v>
      </c>
      <c r="AL53" s="9">
        <f>('Base original'!AJ57/'Base original'!AJ45*100-100)*'Base original'!AJ45/('Base original'!$AJ45)</f>
        <v>-4.1707395937103371</v>
      </c>
      <c r="AM53" s="13">
        <f>('Base original'!AJ57/'Base original'!AJ45*100-100)*'Base original'!AJ45/('Base original'!$AU45)</f>
        <v>-2.5522545964029364</v>
      </c>
      <c r="AN53" s="13">
        <f>('Base original'!AK57/'Base original'!AK45*100-100)*'Base original'!AK45/('Base original'!$AU45)</f>
        <v>-1.7056586509593121</v>
      </c>
      <c r="AO53" s="13">
        <f>('Base original'!AL57/'Base original'!AL45*100-100)*'Base original'!AL45/('Base original'!$AU45)</f>
        <v>-6.839561947788371E-2</v>
      </c>
      <c r="AP53" s="13">
        <f>('Base original'!AM57/'Base original'!AM45*100-100)*'Base original'!AM45/('Base original'!$AU45)</f>
        <v>1.2616589940811485</v>
      </c>
      <c r="AQ53" s="13">
        <f>('Base original'!AN57/'Base original'!AN45*100-100)*'Base original'!AN45/('Base original'!$AU45)</f>
        <v>-1.0891830840934429</v>
      </c>
      <c r="AR53" s="13">
        <f>('Base original'!AO57/'Base original'!AO45*100-100)*'Base original'!AO45/('Base original'!$AU45)</f>
        <v>5.3412632602293293E-2</v>
      </c>
      <c r="AS53" s="13">
        <f>('Base original'!AP57/'Base original'!AP45*100-100)*'Base original'!AP45/('Base original'!$AU45)</f>
        <v>1.413204472021274</v>
      </c>
      <c r="AT53" s="13">
        <f>('Base original'!AQ57/'Base original'!AQ45*100-100)*'Base original'!AQ45/('Base original'!$AU45)</f>
        <v>2.6492437022846187</v>
      </c>
      <c r="AU53" s="13">
        <f>('Base original'!AR57/'Base original'!AR45*100-100)*'Base original'!AR45/('Base original'!$AU45)</f>
        <v>0.17110342264032261</v>
      </c>
      <c r="AV53" s="13">
        <f>-('Base original'!AS57/'Base original'!AS45*100-100)*'Base original'!AS45/('Base original'!$AU45)</f>
        <v>-1.4915506247676784</v>
      </c>
      <c r="AW53" s="13">
        <f>-('Base original'!AT57/'Base original'!AT45*100-100)*'Base original'!AT45/('Base original'!$AU45)</f>
        <v>8.1891745060475224E-2</v>
      </c>
      <c r="AX53" s="13">
        <f>(('Base original'!AQ57-'Base original'!AS57)/('Base original'!AQ45-'Base original'!AS45)*100-100)*(('Base original'!AQ45-'Base original'!AS45)/'Base original'!AU45)</f>
        <v>1.1576930775169405</v>
      </c>
      <c r="AY53" s="13">
        <f>(('Base original'!AR57-'Base original'!AT57)/('Base original'!AR45-'Base original'!AT45)*100-100)*(('Base original'!AR45-'Base original'!AT45)/'Base original'!AU45)</f>
        <v>0.25299516770079783</v>
      </c>
      <c r="AZ53" s="9">
        <f>('Base original'!AU57/'Base original'!AU45*100-100)*'Base original'!AU45/('Base original'!$AU45)</f>
        <v>-1.2765276070111184</v>
      </c>
    </row>
    <row r="54" spans="1:52" x14ac:dyDescent="0.25">
      <c r="A54" s="20">
        <v>40148</v>
      </c>
      <c r="B54" s="13">
        <f>'Base original'!B58/'Base original'!B46*100-100</f>
        <v>0.53953450855439655</v>
      </c>
      <c r="C54" s="13">
        <f>'Base original'!C58/'Base original'!C46*100-100</f>
        <v>0.80779557560781257</v>
      </c>
      <c r="D54" s="13">
        <f>'Base original'!D58/'Base original'!D46*100-100</f>
        <v>7.1319000877443841</v>
      </c>
      <c r="E54" s="13">
        <f>'Base original'!E58/'Base original'!E46*100-100</f>
        <v>-40.92991793839871</v>
      </c>
      <c r="F54" s="9">
        <f>'Base original'!F58/'Base original'!F46*100-100</f>
        <v>-2.3390240260607271</v>
      </c>
      <c r="G54" s="13">
        <f>'Base original'!H58</f>
        <v>19.816031664504798</v>
      </c>
      <c r="H54" s="13">
        <f>'Base original'!I58</f>
        <v>34.000434537032199</v>
      </c>
      <c r="I54" s="13">
        <f>'Base original'!J58</f>
        <v>21.0952728256309</v>
      </c>
      <c r="J54" s="13">
        <f>'Base original'!K58</f>
        <v>25.1289374358884</v>
      </c>
      <c r="K54" s="9">
        <f>'Base original'!G58</f>
        <v>26.556523975162101</v>
      </c>
      <c r="L54" s="13">
        <f>'Base original'!M58</f>
        <v>2.59397322470979</v>
      </c>
      <c r="M54" s="13">
        <f>'Base original'!N58</f>
        <v>3.4477342232283399</v>
      </c>
      <c r="N54" s="13">
        <f>'Base original'!O58</f>
        <v>4.5839415196085502</v>
      </c>
      <c r="O54" s="13">
        <f>'Base original'!P58</f>
        <v>7.1128206396779401</v>
      </c>
      <c r="P54" s="13">
        <f>'Base original'!Q58</f>
        <v>6.4534057026165597</v>
      </c>
      <c r="Q54" s="9">
        <f>'Base original'!L58</f>
        <v>4.7397666361242097</v>
      </c>
      <c r="R54" s="13">
        <f>'Base original'!S58</f>
        <v>2.5612671042393802</v>
      </c>
      <c r="S54" s="13">
        <f>'Base original'!T58</f>
        <v>1.5461237135515</v>
      </c>
      <c r="T54" s="13">
        <f>'Base original'!U58</f>
        <v>2.6957596560885202</v>
      </c>
      <c r="U54" s="13">
        <f>'Base original'!V58</f>
        <v>2.8096117215723799</v>
      </c>
      <c r="V54" s="13">
        <f>'Base original'!W58</f>
        <v>2.0872220849496101</v>
      </c>
      <c r="W54" s="9">
        <f>'Base original'!R58</f>
        <v>2.2207973644244801</v>
      </c>
      <c r="X54" s="11">
        <f>'Base original'!X58</f>
        <v>4.5414325420879997</v>
      </c>
      <c r="Y54" s="13">
        <f>('Base original'!Z58/'Base original'!Z46*100-100)*'Base original'!Z46/'Base original'!$AC46</f>
        <v>2.4954199744628869</v>
      </c>
      <c r="Z54" s="13">
        <f>('Base original'!AA58/'Base original'!AA46*100-100)*'Base original'!AA46/'Base original'!$AC46</f>
        <v>15.139066229945049</v>
      </c>
      <c r="AA54" s="13">
        <f>('Base original'!AB58/'Base original'!AB46*100-100)*'Base original'!AB46/'Base original'!$AC46</f>
        <v>5.230481689150432</v>
      </c>
      <c r="AB54" s="9">
        <f>('Base original'!AC58/'Base original'!AC46*100-100)*'Base original'!AC46/'Base original'!$AC46</f>
        <v>22.865893151242631</v>
      </c>
      <c r="AC54" s="13">
        <f>('Base original'!AC58/'Base original'!AC46*100-100)*'Base original'!AC46/('Base original'!$AJ46)</f>
        <v>4.5263562767866974</v>
      </c>
      <c r="AD54" s="13">
        <f>('Base original'!AD58/'Base original'!AD46*100-100)*'Base original'!AD46/('Base original'!$AJ46)</f>
        <v>-10.374372687644227</v>
      </c>
      <c r="AE54" s="13">
        <f>('Base original'!AE58/'Base original'!AE46*100-100)*'Base original'!AE46/('Base original'!$AJ46)</f>
        <v>0.11813619546503526</v>
      </c>
      <c r="AF54" s="13">
        <f>('Base original'!AF58/'Base original'!AF46*100-100)*'Base original'!AF46/('Base original'!$AJ46)</f>
        <v>5.3778526685959225</v>
      </c>
      <c r="AG54" s="13">
        <f>('Base original'!AG58/'Base original'!AG46*100-100)*'Base original'!AG46/('Base original'!$AJ46)</f>
        <v>6.7768050111726005E-3</v>
      </c>
      <c r="AH54" s="13">
        <f>-('Base original'!AH58/'Base original'!AH46*100-100)*'Base original'!AH46/('Base original'!$AJ46)</f>
        <v>-4.9300340671819498</v>
      </c>
      <c r="AI54" s="13">
        <f>-('Base original'!AI58/'Base original'!AI46*100-100)*'Base original'!AI46/('Base original'!$AJ46)</f>
        <v>-3.2968240594893603E-3</v>
      </c>
      <c r="AJ54" s="13">
        <f>(('Base original'!AF58-'Base original'!AH58)/('Base original'!AF46-'Base original'!AH46)*100-100)*(('Base original'!AF46-'Base original'!AH46)/'Base original'!AJ46)</f>
        <v>0.44781860141397278</v>
      </c>
      <c r="AK54" s="13">
        <f>(('Base original'!AG58-'Base original'!AI58)/('Base original'!AG46-'Base original'!AI46)*100-100)*(('Base original'!AG46-'Base original'!AI46)/'Base original'!AJ46)</f>
        <v>3.4799809516832089E-3</v>
      </c>
      <c r="AL54" s="9">
        <f>('Base original'!AJ58/'Base original'!AJ46*100-100)*'Base original'!AJ46/('Base original'!$AJ46)</f>
        <v>-5.2785816330268469</v>
      </c>
      <c r="AM54" s="13">
        <f>('Base original'!AJ58/'Base original'!AJ46*100-100)*'Base original'!AJ46/('Base original'!$AU46)</f>
        <v>-3.2656742733534778</v>
      </c>
      <c r="AN54" s="13">
        <f>('Base original'!AK58/'Base original'!AK46*100-100)*'Base original'!AK46/('Base original'!$AU46)</f>
        <v>-1.4488171845627205</v>
      </c>
      <c r="AO54" s="13">
        <f>('Base original'!AL58/'Base original'!AL46*100-100)*'Base original'!AL46/('Base original'!$AU46)</f>
        <v>-0.13166944849537648</v>
      </c>
      <c r="AP54" s="13">
        <f>('Base original'!AM58/'Base original'!AM46*100-100)*'Base original'!AM46/('Base original'!$AU46)</f>
        <v>1.2640040429999329</v>
      </c>
      <c r="AQ54" s="13">
        <f>('Base original'!AN58/'Base original'!AN46*100-100)*'Base original'!AN46/('Base original'!$AU46)</f>
        <v>-0.96497162081465115</v>
      </c>
      <c r="AR54" s="13">
        <f>('Base original'!AO58/'Base original'!AO46*100-100)*'Base original'!AO46/('Base original'!$AU46)</f>
        <v>-7.3653305956965578E-3</v>
      </c>
      <c r="AS54" s="13">
        <f>('Base original'!AP58/'Base original'!AP46*100-100)*'Base original'!AP46/('Base original'!$AU46)</f>
        <v>1.3630394113174549</v>
      </c>
      <c r="AT54" s="13">
        <f>('Base original'!AQ58/'Base original'!AQ46*100-100)*'Base original'!AQ46/('Base original'!$AU46)</f>
        <v>2.7842082779517119</v>
      </c>
      <c r="AU54" s="13">
        <f>('Base original'!AR58/'Base original'!AR46*100-100)*'Base original'!AR46/('Base original'!$AU46)</f>
        <v>0.18617289490353126</v>
      </c>
      <c r="AV54" s="13">
        <f>-('Base original'!AS58/'Base original'!AS46*100-100)*'Base original'!AS46/('Base original'!$AU46)</f>
        <v>-1.2671768007950026</v>
      </c>
      <c r="AW54" s="13">
        <f>-('Base original'!AT58/'Base original'!AT46*100-100)*'Base original'!AT46/('Base original'!$AU46)</f>
        <v>7.7392627644012071E-2</v>
      </c>
      <c r="AX54" s="13">
        <f>(('Base original'!AQ58-'Base original'!AS58)/('Base original'!AQ46-'Base original'!AS46)*100-100)*(('Base original'!AQ46-'Base original'!AS46)/'Base original'!AU46)</f>
        <v>1.5170314771567095</v>
      </c>
      <c r="AY54" s="13">
        <f>(('Base original'!AR58-'Base original'!AT58)/('Base original'!AR46-'Base original'!AT46)*100-100)*(('Base original'!AR46-'Base original'!AT46)/'Base original'!AU46)</f>
        <v>0.26356552254754334</v>
      </c>
      <c r="AZ54" s="9">
        <f>('Base original'!AU58/'Base original'!AU46*100-100)*'Base original'!AU46/('Base original'!$AU46)</f>
        <v>-1.4109707165786745</v>
      </c>
    </row>
    <row r="55" spans="1:52" x14ac:dyDescent="0.25">
      <c r="A55" s="21">
        <v>40179</v>
      </c>
      <c r="B55" s="13">
        <f>'Base original'!B59/'Base original'!B47*100-100</f>
        <v>1.7022024242270106</v>
      </c>
      <c r="C55" s="13">
        <f>'Base original'!C59/'Base original'!C47*100-100</f>
        <v>1.4064852978419111</v>
      </c>
      <c r="D55" s="13">
        <f>'Base original'!D59/'Base original'!D47*100-100</f>
        <v>7.4818988417938499</v>
      </c>
      <c r="E55" s="13">
        <f>'Base original'!E59/'Base original'!E47*100-100</f>
        <v>-29.953398635007261</v>
      </c>
      <c r="F55" s="9">
        <f>'Base original'!F59/'Base original'!F47*100-100</f>
        <v>-0.27167636702625941</v>
      </c>
      <c r="G55" s="13">
        <f>'Base original'!H59</f>
        <v>22.311540998683</v>
      </c>
      <c r="H55" s="13">
        <f>'Base original'!I59</f>
        <v>36.916725812834301</v>
      </c>
      <c r="I55" s="13">
        <f>'Base original'!J59</f>
        <v>25.946474500005198</v>
      </c>
      <c r="J55" s="13">
        <f>'Base original'!K59</f>
        <v>27.499965713182799</v>
      </c>
      <c r="K55" s="9">
        <f>'Base original'!G59</f>
        <v>30.353914964528101</v>
      </c>
      <c r="L55" s="13">
        <f>'Base original'!M59</f>
        <v>3.4014147675275499</v>
      </c>
      <c r="M55" s="13">
        <f>'Base original'!N59</f>
        <v>3.86754704397134</v>
      </c>
      <c r="N55" s="13">
        <f>'Base original'!O59</f>
        <v>4.9726946239129202</v>
      </c>
      <c r="O55" s="13">
        <f>'Base original'!P59</f>
        <v>10.6048716142729</v>
      </c>
      <c r="P55" s="13">
        <f>'Base original'!Q59</f>
        <v>13.358822945418799</v>
      </c>
      <c r="Q55" s="9">
        <f>'Base original'!L59</f>
        <v>7.0406248867057499</v>
      </c>
      <c r="R55" s="13">
        <f>'Base original'!S59</f>
        <v>1.8042224647867999</v>
      </c>
      <c r="S55" s="13">
        <f>'Base original'!T59</f>
        <v>1.23755270976146</v>
      </c>
      <c r="T55" s="13">
        <f>'Base original'!U59</f>
        <v>2.65300387389407</v>
      </c>
      <c r="U55" s="13">
        <f>'Base original'!V59</f>
        <v>2.5426283649699299</v>
      </c>
      <c r="V55" s="13">
        <f>'Base original'!W59</f>
        <v>6.51719513381643</v>
      </c>
      <c r="W55" s="9">
        <f>'Base original'!R59</f>
        <v>1.83706570409307</v>
      </c>
      <c r="X55" s="11">
        <f>'Base original'!X59</f>
        <v>4.5838309984722203</v>
      </c>
      <c r="Y55" s="13">
        <f>('Base original'!Z59/'Base original'!Z47*100-100)*'Base original'!Z47/'Base original'!$AC47</f>
        <v>2.7797410906926596</v>
      </c>
      <c r="Z55" s="13">
        <f>('Base original'!AA59/'Base original'!AA47*100-100)*'Base original'!AA47/'Base original'!$AC47</f>
        <v>17.136931775909527</v>
      </c>
      <c r="AA55" s="13">
        <f>('Base original'!AB59/'Base original'!AB47*100-100)*'Base original'!AB47/'Base original'!$AC47</f>
        <v>8.2415742876274098</v>
      </c>
      <c r="AB55" s="9">
        <f>('Base original'!AC59/'Base original'!AC47*100-100)*'Base original'!AC47/'Base original'!$AC47</f>
        <v>28.159177144557702</v>
      </c>
      <c r="AC55" s="13">
        <f>('Base original'!AC59/'Base original'!AC47*100-100)*'Base original'!AC47/('Base original'!$AJ47)</f>
        <v>5.5350917762418277</v>
      </c>
      <c r="AD55" s="13">
        <f>('Base original'!AD59/'Base original'!AD47*100-100)*'Base original'!AD47/('Base original'!$AJ47)</f>
        <v>-9.4931421457780729</v>
      </c>
      <c r="AE55" s="13">
        <f>('Base original'!AE59/'Base original'!AE47*100-100)*'Base original'!AE47/('Base original'!$AJ47)</f>
        <v>0.18609344523313784</v>
      </c>
      <c r="AF55" s="13">
        <f>('Base original'!AF59/'Base original'!AF47*100-100)*'Base original'!AF47/('Base original'!$AJ47)</f>
        <v>3.7885919965194312</v>
      </c>
      <c r="AG55" s="13">
        <f>('Base original'!AG59/'Base original'!AG47*100-100)*'Base original'!AG47/('Base original'!$AJ47)</f>
        <v>5.4840897416445177E-3</v>
      </c>
      <c r="AH55" s="13">
        <f>-('Base original'!AH59/'Base original'!AH47*100-100)*'Base original'!AH47/('Base original'!$AJ47)</f>
        <v>-3.3189711116432732</v>
      </c>
      <c r="AI55" s="13">
        <f>-('Base original'!AI59/'Base original'!AI47*100-100)*'Base original'!AI47/('Base original'!$AJ47)</f>
        <v>-1.8280299138815657E-4</v>
      </c>
      <c r="AJ55" s="13">
        <f>(('Base original'!AF59-'Base original'!AH59)/('Base original'!AF47-'Base original'!AH47)*100-100)*(('Base original'!AF47-'Base original'!AH47)/'Base original'!AJ47)</f>
        <v>0.46962088487615961</v>
      </c>
      <c r="AK55" s="13">
        <f>(('Base original'!AG59-'Base original'!AI59)/('Base original'!AG47-'Base original'!AI47)*100-100)*(('Base original'!AG47-'Base original'!AI47)/'Base original'!AJ47)</f>
        <v>5.3012867502563914E-3</v>
      </c>
      <c r="AL55" s="9">
        <f>('Base original'!AJ59/'Base original'!AJ47*100-100)*'Base original'!AJ47/('Base original'!$AJ47)</f>
        <v>-3.2968519496853048</v>
      </c>
      <c r="AM55" s="13">
        <f>('Base original'!AJ59/'Base original'!AJ47*100-100)*'Base original'!AJ47/('Base original'!$AU47)</f>
        <v>-2.0474471903938567</v>
      </c>
      <c r="AN55" s="13">
        <f>('Base original'!AK59/'Base original'!AK47*100-100)*'Base original'!AK47/('Base original'!$AU47)</f>
        <v>-1.1751109435967184</v>
      </c>
      <c r="AO55" s="13">
        <f>('Base original'!AL59/'Base original'!AL47*100-100)*'Base original'!AL47/('Base original'!$AU47)</f>
        <v>-0.25929411604433417</v>
      </c>
      <c r="AP55" s="13">
        <f>('Base original'!AM59/'Base original'!AM47*100-100)*'Base original'!AM47/('Base original'!$AU47)</f>
        <v>1.3375671082462117</v>
      </c>
      <c r="AQ55" s="13">
        <f>('Base original'!AN59/'Base original'!AN47*100-100)*'Base original'!AN47/('Base original'!$AU47)</f>
        <v>-0.96701719810229447</v>
      </c>
      <c r="AR55" s="13">
        <f>('Base original'!AO59/'Base original'!AO47*100-100)*'Base original'!AO47/('Base original'!$AU47)</f>
        <v>-6.016894987018166E-3</v>
      </c>
      <c r="AS55" s="13">
        <f>('Base original'!AP59/'Base original'!AP47*100-100)*'Base original'!AP47/('Base original'!$AU47)</f>
        <v>1.0441015697284302</v>
      </c>
      <c r="AT55" s="13">
        <f>('Base original'!AQ59/'Base original'!AQ47*100-100)*'Base original'!AQ47/('Base original'!$AU47)</f>
        <v>2.8341845915266224</v>
      </c>
      <c r="AU55" s="13">
        <f>('Base original'!AR59/'Base original'!AR47*100-100)*'Base original'!AR47/('Base original'!$AU47)</f>
        <v>0.20695848228932631</v>
      </c>
      <c r="AV55" s="13">
        <f>-('Base original'!AS59/'Base original'!AS47*100-100)*'Base original'!AS47/('Base original'!$AU47)</f>
        <v>-1.1694346275712284</v>
      </c>
      <c r="AW55" s="13">
        <f>-('Base original'!AT59/'Base original'!AT47*100-100)*'Base original'!AT47/('Base original'!$AU47)</f>
        <v>2.3386422025014373E-2</v>
      </c>
      <c r="AX55" s="13">
        <f>(('Base original'!AQ59-'Base original'!AS59)/('Base original'!AQ47-'Base original'!AS47)*100-100)*(('Base original'!AQ47-'Base original'!AS47)/'Base original'!AU47)</f>
        <v>1.6647499639553938</v>
      </c>
      <c r="AY55" s="13">
        <f>(('Base original'!AR59-'Base original'!AT59)/('Base original'!AR47-'Base original'!AT47)*100-100)*(('Base original'!AR47-'Base original'!AT47)/'Base original'!AU47)</f>
        <v>0.23034490431434079</v>
      </c>
      <c r="AZ55" s="9">
        <f>('Base original'!AU59/'Base original'!AU47*100-100)*'Base original'!AU47/('Base original'!$AU47)</f>
        <v>-0.17823632320035188</v>
      </c>
    </row>
    <row r="56" spans="1:52" x14ac:dyDescent="0.25">
      <c r="A56" s="20">
        <v>40210</v>
      </c>
      <c r="B56" s="13">
        <f>'Base original'!B60/'Base original'!B48*100-100</f>
        <v>3.5174415884268342</v>
      </c>
      <c r="C56" s="13">
        <f>'Base original'!C60/'Base original'!C48*100-100</f>
        <v>2.3118128147396675</v>
      </c>
      <c r="D56" s="13">
        <f>'Base original'!D60/'Base original'!D48*100-100</f>
        <v>8.937570740927697</v>
      </c>
      <c r="E56" s="13">
        <f>'Base original'!E60/'Base original'!E48*100-100</f>
        <v>-27.590566856748978</v>
      </c>
      <c r="F56" s="9">
        <f>'Base original'!F60/'Base original'!F48*100-100</f>
        <v>1.5578769430916424</v>
      </c>
      <c r="G56" s="13">
        <f>'Base original'!H60</f>
        <v>21.222349361218601</v>
      </c>
      <c r="H56" s="13">
        <f>'Base original'!I60</f>
        <v>35.9642488806955</v>
      </c>
      <c r="I56" s="13">
        <f>'Base original'!J60</f>
        <v>26.2886865810442</v>
      </c>
      <c r="J56" s="13">
        <f>'Base original'!K60</f>
        <v>28.008286243892599</v>
      </c>
      <c r="K56" s="9">
        <f>'Base original'!G60</f>
        <v>29.5461259997262</v>
      </c>
      <c r="L56" s="13">
        <f>'Base original'!M60</f>
        <v>3.2594007356548</v>
      </c>
      <c r="M56" s="13">
        <f>'Base original'!N60</f>
        <v>3.9010887857974401</v>
      </c>
      <c r="N56" s="13">
        <f>'Base original'!O60</f>
        <v>4.5057290518972604</v>
      </c>
      <c r="O56" s="13">
        <f>'Base original'!P60</f>
        <v>9.2297451851229209</v>
      </c>
      <c r="P56" s="13">
        <f>'Base original'!Q60</f>
        <v>9.5544823860210801</v>
      </c>
      <c r="Q56" s="9">
        <f>'Base original'!L60</f>
        <v>5.6279494904808596</v>
      </c>
      <c r="R56" s="13">
        <f>'Base original'!S60</f>
        <v>1.53364406516065</v>
      </c>
      <c r="S56" s="13">
        <f>'Base original'!T60</f>
        <v>1.82807238489033</v>
      </c>
      <c r="T56" s="13">
        <f>'Base original'!U60</f>
        <v>2.6068751504826801</v>
      </c>
      <c r="U56" s="13">
        <f>'Base original'!V60</f>
        <v>2.4345982065629501</v>
      </c>
      <c r="V56" s="13">
        <f>'Base original'!W60</f>
        <v>0</v>
      </c>
      <c r="W56" s="9">
        <f>'Base original'!R60</f>
        <v>1.9782439184533001</v>
      </c>
      <c r="X56" s="11">
        <f>'Base original'!X60</f>
        <v>4.6029839655247002</v>
      </c>
      <c r="Y56" s="13">
        <f>('Base original'!Z60/'Base original'!Z48*100-100)*'Base original'!Z48/'Base original'!$AC48</f>
        <v>3.377249601336473</v>
      </c>
      <c r="Z56" s="13">
        <f>('Base original'!AA60/'Base original'!AA48*100-100)*'Base original'!AA48/'Base original'!$AC48</f>
        <v>16.217062798997652</v>
      </c>
      <c r="AA56" s="13">
        <f>('Base original'!AB60/'Base original'!AB48*100-100)*'Base original'!AB48/'Base original'!$AC48</f>
        <v>12.117472852912142</v>
      </c>
      <c r="AB56" s="9">
        <f>('Base original'!AC60/'Base original'!AC48*100-100)*'Base original'!AC48/'Base original'!$AC48</f>
        <v>31.710836054370105</v>
      </c>
      <c r="AC56" s="13">
        <f>('Base original'!AC60/'Base original'!AC48*100-100)*'Base original'!AC48/('Base original'!$AJ48)</f>
        <v>6.1536874601671769</v>
      </c>
      <c r="AD56" s="13">
        <f>('Base original'!AD60/'Base original'!AD48*100-100)*'Base original'!AD48/('Base original'!$AJ48)</f>
        <v>-9.1732456059562164</v>
      </c>
      <c r="AE56" s="13">
        <f>('Base original'!AE60/'Base original'!AE48*100-100)*'Base original'!AE48/('Base original'!$AJ48)</f>
        <v>0.1711199608026617</v>
      </c>
      <c r="AF56" s="13">
        <f>('Base original'!AF60/'Base original'!AF48*100-100)*'Base original'!AF48/('Base original'!$AJ48)</f>
        <v>1.2127597652580451</v>
      </c>
      <c r="AG56" s="13">
        <f>('Base original'!AG60/'Base original'!AG48*100-100)*'Base original'!AG48/('Base original'!$AJ48)</f>
        <v>4.4207524857523247E-3</v>
      </c>
      <c r="AH56" s="13">
        <f>-('Base original'!AH60/'Base original'!AH48*100-100)*'Base original'!AH48/('Base original'!$AJ48)</f>
        <v>-0.9359101408378081</v>
      </c>
      <c r="AI56" s="13">
        <f>-('Base original'!AI60/'Base original'!AI48*100-100)*'Base original'!AI48/('Base original'!$AJ48)</f>
        <v>9.209901011983957E-4</v>
      </c>
      <c r="AJ56" s="13">
        <f>(('Base original'!AF60-'Base original'!AH60)/('Base original'!AF48-'Base original'!AH48)*100-100)*(('Base original'!AF48-'Base original'!AH48)/'Base original'!AJ48)</f>
        <v>0.27684962442023875</v>
      </c>
      <c r="AK56" s="13">
        <f>(('Base original'!AG60-'Base original'!AI60)/('Base original'!AG48-'Base original'!AI48)*100-100)*(('Base original'!AG48-'Base original'!AI48)/'Base original'!AJ48)</f>
        <v>5.3417425869507502E-3</v>
      </c>
      <c r="AL56" s="9">
        <f>('Base original'!AJ60/'Base original'!AJ48*100-100)*'Base original'!AJ48/('Base original'!$AJ48)</f>
        <v>-2.5662468179792057</v>
      </c>
      <c r="AM56" s="13">
        <f>('Base original'!AJ60/'Base original'!AJ48*100-100)*'Base original'!AJ48/('Base original'!$AU48)</f>
        <v>-1.583127847914279</v>
      </c>
      <c r="AN56" s="13">
        <f>('Base original'!AK60/'Base original'!AK48*100-100)*'Base original'!AK48/('Base original'!$AU48)</f>
        <v>-1.1060986557276451</v>
      </c>
      <c r="AO56" s="13">
        <f>('Base original'!AL60/'Base original'!AL48*100-100)*'Base original'!AL48/('Base original'!$AU48)</f>
        <v>-0.11442791723009464</v>
      </c>
      <c r="AP56" s="13">
        <f>('Base original'!AM60/'Base original'!AM48*100-100)*'Base original'!AM48/('Base original'!$AU48)</f>
        <v>1.357340090678727</v>
      </c>
      <c r="AQ56" s="13">
        <f>('Base original'!AN60/'Base original'!AN48*100-100)*'Base original'!AN48/('Base original'!$AU48)</f>
        <v>-1.0701907889503768</v>
      </c>
      <c r="AR56" s="13">
        <f>('Base original'!AO60/'Base original'!AO48*100-100)*'Base original'!AO48/('Base original'!$AU48)</f>
        <v>-5.8179834778359786E-2</v>
      </c>
      <c r="AS56" s="13">
        <f>('Base original'!AP60/'Base original'!AP48*100-100)*'Base original'!AP48/('Base original'!$AU48)</f>
        <v>0.79258661636534899</v>
      </c>
      <c r="AT56" s="13">
        <f>('Base original'!AQ60/'Base original'!AQ48*100-100)*'Base original'!AQ48/('Base original'!$AU48)</f>
        <v>2.6111609831483009</v>
      </c>
      <c r="AU56" s="13">
        <f>('Base original'!AR60/'Base original'!AR48*100-100)*'Base original'!AR48/('Base original'!$AU48)</f>
        <v>0.21896980784745967</v>
      </c>
      <c r="AV56" s="13">
        <f>-('Base original'!AS60/'Base original'!AS48*100-100)*'Base original'!AS48/('Base original'!$AU48)</f>
        <v>-0.7742917855073117</v>
      </c>
      <c r="AW56" s="13">
        <f>-('Base original'!AT60/'Base original'!AT48*100-100)*'Base original'!AT48/('Base original'!$AU48)</f>
        <v>2.2385600490892329E-2</v>
      </c>
      <c r="AX56" s="13">
        <f>(('Base original'!AQ60-'Base original'!AS60)/('Base original'!AQ48-'Base original'!AS48)*100-100)*(('Base original'!AQ48-'Base original'!AS48)/'Base original'!AU48)</f>
        <v>1.8368691976409892</v>
      </c>
      <c r="AY56" s="13">
        <f>(('Base original'!AR60-'Base original'!AT60)/('Base original'!AR48-'Base original'!AT48)*100-100)*(('Base original'!AR48-'Base original'!AT48)/'Base original'!AU48)</f>
        <v>0.24135540833835198</v>
      </c>
      <c r="AZ56" s="9">
        <f>('Base original'!AU60/'Base original'!AU48*100-100)*'Base original'!AU48/('Base original'!$AU48)</f>
        <v>0.29623990091248231</v>
      </c>
    </row>
    <row r="57" spans="1:52" x14ac:dyDescent="0.25">
      <c r="A57" s="20">
        <v>40238</v>
      </c>
      <c r="B57" s="13">
        <f>'Base original'!B61/'Base original'!B49*100-100</f>
        <v>4.8614049734068772</v>
      </c>
      <c r="C57" s="13">
        <f>'Base original'!C61/'Base original'!C49*100-100</f>
        <v>2.9526078120792647</v>
      </c>
      <c r="D57" s="13">
        <f>'Base original'!D61/'Base original'!D49*100-100</f>
        <v>9.4825979533006404</v>
      </c>
      <c r="E57" s="13">
        <f>'Base original'!E61/'Base original'!E49*100-100</f>
        <v>-23.646317707537079</v>
      </c>
      <c r="F57" s="9">
        <f>'Base original'!F61/'Base original'!F49*100-100</f>
        <v>3.0046348715761013</v>
      </c>
      <c r="G57" s="13">
        <f>'Base original'!H61</f>
        <v>20.898732654136499</v>
      </c>
      <c r="H57" s="13">
        <f>'Base original'!I61</f>
        <v>34.857622328029599</v>
      </c>
      <c r="I57" s="13">
        <f>'Base original'!J61</f>
        <v>26.725392637322699</v>
      </c>
      <c r="J57" s="13">
        <f>'Base original'!K61</f>
        <v>25.3719735959194</v>
      </c>
      <c r="K57" s="9">
        <f>'Base original'!G61</f>
        <v>27.982459031962598</v>
      </c>
      <c r="L57" s="13">
        <f>'Base original'!M61</f>
        <v>3.6639223799178602</v>
      </c>
      <c r="M57" s="13">
        <f>'Base original'!N61</f>
        <v>3.7611780094025198</v>
      </c>
      <c r="N57" s="13">
        <f>'Base original'!O61</f>
        <v>3.8382090594390599</v>
      </c>
      <c r="O57" s="13">
        <f>'Base original'!P61</f>
        <v>8.2888999415268891</v>
      </c>
      <c r="P57" s="13">
        <f>'Base original'!Q61</f>
        <v>7.4516739477309804</v>
      </c>
      <c r="Q57" s="9">
        <f>'Base original'!L61</f>
        <v>5.4203586919209599</v>
      </c>
      <c r="R57" s="13">
        <f>'Base original'!S61</f>
        <v>1.71234895036056</v>
      </c>
      <c r="S57" s="13">
        <f>'Base original'!T61</f>
        <v>2.17772993326854</v>
      </c>
      <c r="T57" s="13">
        <f>'Base original'!U61</f>
        <v>2.8755383224372202</v>
      </c>
      <c r="U57" s="13">
        <f>'Base original'!V61</f>
        <v>2.43573166472199</v>
      </c>
      <c r="V57" s="13">
        <f>'Base original'!W61</f>
        <v>1.8300593988215501</v>
      </c>
      <c r="W57" s="9">
        <f>'Base original'!R61</f>
        <v>2.2012315029075702</v>
      </c>
      <c r="X57" s="11">
        <f>'Base original'!X61</f>
        <v>4.2755855149842201</v>
      </c>
      <c r="Y57" s="13">
        <f>('Base original'!Z61/'Base original'!Z49*100-100)*'Base original'!Z49/'Base original'!$AC49</f>
        <v>3.8515386422363203</v>
      </c>
      <c r="Z57" s="13">
        <f>('Base original'!AA61/'Base original'!AA49*100-100)*'Base original'!AA49/'Base original'!$AC49</f>
        <v>16.228329809725153</v>
      </c>
      <c r="AA57" s="13">
        <f>('Base original'!AB61/'Base original'!AB49*100-100)*'Base original'!AB49/'Base original'!$AC49</f>
        <v>13.391590321822877</v>
      </c>
      <c r="AB57" s="9">
        <f>('Base original'!AC61/'Base original'!AC49*100-100)*'Base original'!AC49/'Base original'!$AC49</f>
        <v>33.471458773784377</v>
      </c>
      <c r="AC57" s="13">
        <f>('Base original'!AC61/'Base original'!AC49*100-100)*'Base original'!AC49/('Base original'!$AJ49)</f>
        <v>6.895363602576813</v>
      </c>
      <c r="AD57" s="13">
        <f>('Base original'!AD61/'Base original'!AD49*100-100)*'Base original'!AD49/('Base original'!$AJ49)</f>
        <v>-4.5789070242814711</v>
      </c>
      <c r="AE57" s="13">
        <f>('Base original'!AE61/'Base original'!AE49*100-100)*'Base original'!AE49/('Base original'!$AJ49)</f>
        <v>0.23460728444004059</v>
      </c>
      <c r="AF57" s="13">
        <f>('Base original'!AF61/'Base original'!AF49*100-100)*'Base original'!AF49/('Base original'!$AJ49)</f>
        <v>1.9618356665014869</v>
      </c>
      <c r="AG57" s="13">
        <f>('Base original'!AG61/'Base original'!AG49*100-100)*'Base original'!AG49/('Base original'!$AJ49)</f>
        <v>9.6785183349849693E-4</v>
      </c>
      <c r="AH57" s="13">
        <f>-('Base original'!AH61/'Base original'!AH49*100-100)*'Base original'!AH49/('Base original'!$AJ49)</f>
        <v>-1.2456253097125891</v>
      </c>
      <c r="AI57" s="13">
        <f>-('Base original'!AI61/'Base original'!AI49*100-100)*'Base original'!AI49/('Base original'!$AJ49)</f>
        <v>6.5813924677898877E-3</v>
      </c>
      <c r="AJ57" s="13">
        <f>(('Base original'!AF61-'Base original'!AH61)/('Base original'!AF49-'Base original'!AH49)*100-100)*(('Base original'!AF49-'Base original'!AH49)/'Base original'!AJ49)</f>
        <v>0.71621035678889966</v>
      </c>
      <c r="AK57" s="13">
        <f>(('Base original'!AG61-'Base original'!AI61)/('Base original'!AG49-'Base original'!AI49)*100-100)*(('Base original'!AG49-'Base original'!AI49)/'Base original'!AJ49)</f>
        <v>7.5492443012884144E-3</v>
      </c>
      <c r="AL57" s="9">
        <f>('Base original'!AJ61/'Base original'!AJ49*100-100)*'Base original'!AJ49/('Base original'!$AJ49)</f>
        <v>3.2748234638255695</v>
      </c>
      <c r="AM57" s="13">
        <f>('Base original'!AJ61/'Base original'!AJ49*100-100)*'Base original'!AJ49/('Base original'!$AU49)</f>
        <v>1.9714777809629687</v>
      </c>
      <c r="AN57" s="13">
        <f>('Base original'!AK61/'Base original'!AK49*100-100)*'Base original'!AK49/('Base original'!$AU49)</f>
        <v>-1.0588040618175634</v>
      </c>
      <c r="AO57" s="13">
        <f>('Base original'!AL61/'Base original'!AL49*100-100)*'Base original'!AL49/('Base original'!$AU49)</f>
        <v>-0.46892224793681253</v>
      </c>
      <c r="AP57" s="13">
        <f>('Base original'!AM61/'Base original'!AM49*100-100)*'Base original'!AM49/('Base original'!$AU49)</f>
        <v>1.6401790854151663</v>
      </c>
      <c r="AQ57" s="13">
        <f>('Base original'!AN61/'Base original'!AN49*100-100)*'Base original'!AN49/('Base original'!$AU49)</f>
        <v>-0.76899053532182482</v>
      </c>
      <c r="AR57" s="13">
        <f>('Base original'!AO61/'Base original'!AO49*100-100)*'Base original'!AO49/('Base original'!$AU49)</f>
        <v>-0.10953949131724727</v>
      </c>
      <c r="AS57" s="13">
        <f>('Base original'!AP61/'Base original'!AP49*100-100)*'Base original'!AP49/('Base original'!$AU49)</f>
        <v>0.70116927580412636</v>
      </c>
      <c r="AT57" s="13">
        <f>('Base original'!AQ61/'Base original'!AQ49*100-100)*'Base original'!AQ49/('Base original'!$AU49)</f>
        <v>2.8314793191771024</v>
      </c>
      <c r="AU57" s="13">
        <f>('Base original'!AR61/'Base original'!AR49*100-100)*'Base original'!AR49/('Base original'!$AU49)</f>
        <v>0.24692998095877347</v>
      </c>
      <c r="AV57" s="13">
        <f>-('Base original'!AS61/'Base original'!AS49*100-100)*'Base original'!AS49/('Base original'!$AU49)</f>
        <v>-0.76164905877609468</v>
      </c>
      <c r="AW57" s="13">
        <f>-('Base original'!AT61/'Base original'!AT49*100-100)*'Base original'!AT49/('Base original'!$AU49)</f>
        <v>2.2257492384674723E-2</v>
      </c>
      <c r="AX57" s="13">
        <f>(('Base original'!AQ61-'Base original'!AS61)/('Base original'!AQ49-'Base original'!AS49)*100-100)*(('Base original'!AQ49-'Base original'!AS49)/'Base original'!AU49)</f>
        <v>2.0698302604010075</v>
      </c>
      <c r="AY57" s="13">
        <f>(('Base original'!AR61-'Base original'!AT61)/('Base original'!AR49-'Base original'!AT49)*100-100)*(('Base original'!AR49-'Base original'!AT49)/'Base original'!AU49)</f>
        <v>0.26918747334344828</v>
      </c>
      <c r="AZ57" s="9">
        <f>('Base original'!AU61/'Base original'!AU49*100-100)*'Base original'!AU49/('Base original'!$AU49)</f>
        <v>4.2459371336544933</v>
      </c>
    </row>
    <row r="58" spans="1:52" x14ac:dyDescent="0.25">
      <c r="A58" s="20">
        <v>40269</v>
      </c>
      <c r="B58" s="13">
        <f>'Base original'!B62/'Base original'!B50*100-100</f>
        <v>4.553444536309101</v>
      </c>
      <c r="C58" s="13">
        <f>'Base original'!C62/'Base original'!C50*100-100</f>
        <v>3.9336442785218111</v>
      </c>
      <c r="D58" s="13">
        <f>'Base original'!D62/'Base original'!D50*100-100</f>
        <v>9.8934363733884823</v>
      </c>
      <c r="E58" s="13">
        <f>'Base original'!E62/'Base original'!E50*100-100</f>
        <v>-16.448253981031385</v>
      </c>
      <c r="F58" s="9">
        <f>'Base original'!F62/'Base original'!F50*100-100</f>
        <v>3.8160146536283293</v>
      </c>
      <c r="G58" s="13">
        <f>'Base original'!H62</f>
        <v>21.356400247854801</v>
      </c>
      <c r="H58" s="13">
        <f>'Base original'!I62</f>
        <v>34.7726496747513</v>
      </c>
      <c r="I58" s="13">
        <f>'Base original'!J62</f>
        <v>23.1168847646417</v>
      </c>
      <c r="J58" s="13">
        <f>'Base original'!K62</f>
        <v>25.143844943902899</v>
      </c>
      <c r="K58" s="9">
        <f>'Base original'!G62</f>
        <v>27.308355461376799</v>
      </c>
      <c r="L58" s="13">
        <f>'Base original'!M62</f>
        <v>3.7875585942182299</v>
      </c>
      <c r="M58" s="13">
        <f>'Base original'!N62</f>
        <v>3.5390376749091299</v>
      </c>
      <c r="N58" s="13">
        <f>'Base original'!O62</f>
        <v>4.0130261800013098</v>
      </c>
      <c r="O58" s="13">
        <f>'Base original'!P62</f>
        <v>7.8438024380514602</v>
      </c>
      <c r="P58" s="13">
        <f>'Base original'!Q62</f>
        <v>8.6999999999999993</v>
      </c>
      <c r="Q58" s="9">
        <f>'Base original'!L62</f>
        <v>5.4443365264185601</v>
      </c>
      <c r="R58" s="13">
        <f>'Base original'!S62</f>
        <v>1.8750564353536201</v>
      </c>
      <c r="S58" s="13">
        <f>'Base original'!T62</f>
        <v>2.2000890434302902</v>
      </c>
      <c r="T58" s="13">
        <f>'Base original'!U62</f>
        <v>1.41002267248617</v>
      </c>
      <c r="U58" s="13">
        <f>'Base original'!V62</f>
        <v>2.1146815588240799</v>
      </c>
      <c r="V58" s="13">
        <f>'Base original'!W62</f>
        <v>3.4469696398860901</v>
      </c>
      <c r="W58" s="9">
        <f>'Base original'!R62</f>
        <v>1.82082148908182</v>
      </c>
      <c r="X58" s="11">
        <f>'Base original'!X62</f>
        <v>4.1275277843385396</v>
      </c>
      <c r="Y58" s="13">
        <f>('Base original'!Z62/'Base original'!Z50*100-100)*'Base original'!Z50/'Base original'!$AC50</f>
        <v>4.1874431802529006</v>
      </c>
      <c r="Z58" s="13">
        <f>('Base original'!AA62/'Base original'!AA50*100-100)*'Base original'!AA50/'Base original'!$AC50</f>
        <v>15.274984618492702</v>
      </c>
      <c r="AA58" s="13">
        <f>('Base original'!AB62/'Base original'!AB50*100-100)*'Base original'!AB50/'Base original'!$AC50</f>
        <v>12.163787799480241</v>
      </c>
      <c r="AB58" s="9">
        <f>('Base original'!AC62/'Base original'!AC50*100-100)*'Base original'!AC50/'Base original'!$AC50</f>
        <v>31.627133897168878</v>
      </c>
      <c r="AC58" s="13">
        <f>('Base original'!AC62/'Base original'!AC50*100-100)*'Base original'!AC50/('Base original'!$AJ50)</f>
        <v>6.7734309853836585</v>
      </c>
      <c r="AD58" s="13">
        <f>('Base original'!AD62/'Base original'!AD50*100-100)*'Base original'!AD50/('Base original'!$AJ50)</f>
        <v>-2.6902169637659505</v>
      </c>
      <c r="AE58" s="13">
        <f>('Base original'!AE62/'Base original'!AE50*100-100)*'Base original'!AE50/('Base original'!$AJ50)</f>
        <v>0.34888843436806749</v>
      </c>
      <c r="AF58" s="13">
        <f>('Base original'!AF62/'Base original'!AF50*100-100)*'Base original'!AF50/('Base original'!$AJ50)</f>
        <v>2.6459667395648143</v>
      </c>
      <c r="AG58" s="13">
        <f>('Base original'!AG62/'Base original'!AG50*100-100)*'Base original'!AG50/('Base original'!$AJ50)</f>
        <v>2.2813448921474435E-2</v>
      </c>
      <c r="AH58" s="13">
        <f>-('Base original'!AH62/'Base original'!AH50*100-100)*'Base original'!AH50/('Base original'!$AJ50)</f>
        <v>-0.95954152834374395</v>
      </c>
      <c r="AI58" s="13">
        <f>-('Base original'!AI62/'Base original'!AI50*100-100)*'Base original'!AI50/('Base original'!$AJ50)</f>
        <v>2.1633442942777625E-3</v>
      </c>
      <c r="AJ58" s="13">
        <f>(('Base original'!AF62-'Base original'!AH62)/('Base original'!AF50-'Base original'!AH50)*100-100)*(('Base original'!AF50-'Base original'!AH50)/'Base original'!AJ50)</f>
        <v>1.6864252112210705</v>
      </c>
      <c r="AK58" s="13">
        <f>(('Base original'!AG62-'Base original'!AI62)/('Base original'!AG50-'Base original'!AI50)*100-100)*(('Base original'!AG50-'Base original'!AI50)/'Base original'!AJ50)</f>
        <v>2.4976793215752319E-2</v>
      </c>
      <c r="AL58" s="9">
        <f>('Base original'!AJ62/'Base original'!AJ50*100-100)*'Base original'!AJ50/('Base original'!$AJ50)</f>
        <v>6.1435044604226059</v>
      </c>
      <c r="AM58" s="13">
        <f>('Base original'!AJ62/'Base original'!AJ50*100-100)*'Base original'!AJ50/('Base original'!$AU50)</f>
        <v>3.6542639123014129</v>
      </c>
      <c r="AN58" s="13">
        <f>('Base original'!AK62/'Base original'!AK50*100-100)*'Base original'!AK50/('Base original'!$AU50)</f>
        <v>-0.62912578655346041</v>
      </c>
      <c r="AO58" s="13">
        <f>('Base original'!AL62/'Base original'!AL50*100-100)*'Base original'!AL50/('Base original'!$AU50)</f>
        <v>-0.26706845866521933</v>
      </c>
      <c r="AP58" s="13">
        <f>('Base original'!AM62/'Base original'!AM50*100-100)*'Base original'!AM50/('Base original'!$AU50)</f>
        <v>1.8685433597282286</v>
      </c>
      <c r="AQ58" s="13">
        <f>('Base original'!AN62/'Base original'!AN50*100-100)*'Base original'!AN50/('Base original'!$AU50)</f>
        <v>-0.87256400927896194</v>
      </c>
      <c r="AR58" s="13">
        <f>('Base original'!AO62/'Base original'!AO50*100-100)*'Base original'!AO50/('Base original'!$AU50)</f>
        <v>-0.13172101815901752</v>
      </c>
      <c r="AS58" s="13">
        <f>('Base original'!AP62/'Base original'!AP50*100-100)*'Base original'!AP50/('Base original'!$AU50)</f>
        <v>0.15406445907231472</v>
      </c>
      <c r="AT58" s="13">
        <f>('Base original'!AQ62/'Base original'!AQ50*100-100)*'Base original'!AQ50/('Base original'!$AU50)</f>
        <v>3.2286857026544249</v>
      </c>
      <c r="AU58" s="13">
        <f>('Base original'!AR62/'Base original'!AR50*100-100)*'Base original'!AR50/('Base original'!$AU50)</f>
        <v>0.26016655806896527</v>
      </c>
      <c r="AV58" s="13">
        <f>-('Base original'!AS62/'Base original'!AS50*100-100)*'Base original'!AS50/('Base original'!$AU50)</f>
        <v>-1.2988441071221761</v>
      </c>
      <c r="AW58" s="13">
        <f>-('Base original'!AT62/'Base original'!AT50*100-100)*'Base original'!AT50/('Base original'!$AU50)</f>
        <v>1.0879267041552967E-2</v>
      </c>
      <c r="AX58" s="13">
        <f>(('Base original'!AQ62-'Base original'!AS62)/('Base original'!AQ50-'Base original'!AS50)*100-100)*(('Base original'!AQ50-'Base original'!AS50)/'Base original'!AU50)</f>
        <v>1.9298415955322474</v>
      </c>
      <c r="AY58" s="13">
        <f>(('Base original'!AR62-'Base original'!AT62)/('Base original'!AR50-'Base original'!AT50)*100-100)*(('Base original'!AR50-'Base original'!AT50)/'Base original'!AU50)</f>
        <v>0.27104582511051822</v>
      </c>
      <c r="AZ58" s="9">
        <f>('Base original'!AU62/'Base original'!AU50*100-100)*'Base original'!AU50/('Base original'!$AU50)</f>
        <v>5.9772798790880728</v>
      </c>
    </row>
    <row r="59" spans="1:52" x14ac:dyDescent="0.25">
      <c r="A59" s="20">
        <v>40299</v>
      </c>
      <c r="B59" s="13">
        <f>'Base original'!B63/'Base original'!B51*100-100</f>
        <v>5.6505067440419054</v>
      </c>
      <c r="C59" s="13">
        <f>'Base original'!C63/'Base original'!C51*100-100</f>
        <v>4.8357446863036557</v>
      </c>
      <c r="D59" s="13">
        <f>'Base original'!D63/'Base original'!D51*100-100</f>
        <v>10.698265960912764</v>
      </c>
      <c r="E59" s="13">
        <f>'Base original'!E63/'Base original'!E51*100-100</f>
        <v>-8.8741830502587646</v>
      </c>
      <c r="F59" s="9">
        <f>'Base original'!F63/'Base original'!F51*100-100</f>
        <v>5.4507006336250896</v>
      </c>
      <c r="G59" s="13">
        <f>'Base original'!H63</f>
        <v>20.8755195691324</v>
      </c>
      <c r="H59" s="13">
        <f>'Base original'!I63</f>
        <v>34.666437160364097</v>
      </c>
      <c r="I59" s="13">
        <f>'Base original'!J63</f>
        <v>23.0602683860015</v>
      </c>
      <c r="J59" s="13">
        <f>'Base original'!K63</f>
        <v>25.487037577212998</v>
      </c>
      <c r="K59" s="9">
        <f>'Base original'!G63</f>
        <v>27.3045490031868</v>
      </c>
      <c r="L59" s="13">
        <f>'Base original'!M63</f>
        <v>2.61093736363545</v>
      </c>
      <c r="M59" s="13">
        <f>'Base original'!N63</f>
        <v>3.6392556424576799</v>
      </c>
      <c r="N59" s="13">
        <f>'Base original'!O63</f>
        <v>4.3982137452557399</v>
      </c>
      <c r="O59" s="13">
        <f>'Base original'!P63</f>
        <v>8.8014575452271906</v>
      </c>
      <c r="P59" s="13">
        <f>'Base original'!Q63</f>
        <v>7.1339363119659698</v>
      </c>
      <c r="Q59" s="9">
        <f>'Base original'!L63</f>
        <v>5.1043360239322801</v>
      </c>
      <c r="R59" s="13">
        <f>'Base original'!S63</f>
        <v>2.6939593237574901</v>
      </c>
      <c r="S59" s="13">
        <f>'Base original'!T63</f>
        <v>2.0671218126207598</v>
      </c>
      <c r="T59" s="13">
        <f>'Base original'!U63</f>
        <v>2.35503395053719</v>
      </c>
      <c r="U59" s="13">
        <f>'Base original'!V63</f>
        <v>2.5852900200397699</v>
      </c>
      <c r="V59" s="13">
        <f>'Base original'!W63</f>
        <v>2.5986258039345098</v>
      </c>
      <c r="W59" s="9">
        <f>'Base original'!R63</f>
        <v>2.3431927319747898</v>
      </c>
      <c r="X59" s="11">
        <f>'Base original'!X63</f>
        <v>4.18098759676288</v>
      </c>
      <c r="Y59" s="13">
        <f>('Base original'!Z63/'Base original'!Z51*100-100)*'Base original'!Z51/'Base original'!$AC51</f>
        <v>4.310808783956662</v>
      </c>
      <c r="Z59" s="13">
        <f>('Base original'!AA63/'Base original'!AA51*100-100)*'Base original'!AA51/'Base original'!$AC51</f>
        <v>15.732775733834464</v>
      </c>
      <c r="AA59" s="13">
        <f>('Base original'!AB63/'Base original'!AB51*100-100)*'Base original'!AB51/'Base original'!$AC51</f>
        <v>12.533636836858037</v>
      </c>
      <c r="AB59" s="9">
        <f>('Base original'!AC63/'Base original'!AC51*100-100)*'Base original'!AC51/'Base original'!$AC51</f>
        <v>32.576339076961091</v>
      </c>
      <c r="AC59" s="13">
        <f>('Base original'!AC63/'Base original'!AC51*100-100)*'Base original'!AC51/('Base original'!$AJ51)</f>
        <v>7.2420049230648544</v>
      </c>
      <c r="AD59" s="13">
        <f>('Base original'!AD63/'Base original'!AD51*100-100)*'Base original'!AD51/('Base original'!$AJ51)</f>
        <v>-1.3535486275240642</v>
      </c>
      <c r="AE59" s="13">
        <f>('Base original'!AE63/'Base original'!AE51*100-100)*'Base original'!AE51/('Base original'!$AJ51)</f>
        <v>0.29106885425962831</v>
      </c>
      <c r="AF59" s="13">
        <f>('Base original'!AF63/'Base original'!AF51*100-100)*'Base original'!AF51/('Base original'!$AJ51)</f>
        <v>1.6189233982877189</v>
      </c>
      <c r="AG59" s="13">
        <f>('Base original'!AG63/'Base original'!AG51*100-100)*'Base original'!AG51/('Base original'!$AJ51)</f>
        <v>4.707313006894244E-2</v>
      </c>
      <c r="AH59" s="13">
        <f>-('Base original'!AH63/'Base original'!AH51*100-100)*'Base original'!AH51/('Base original'!$AJ51)</f>
        <v>-0.28204650432974643</v>
      </c>
      <c r="AI59" s="13">
        <f>-('Base original'!AI63/'Base original'!AI51*100-100)*'Base original'!AI51/('Base original'!$AJ51)</f>
        <v>7.8455216781570252E-4</v>
      </c>
      <c r="AJ59" s="13">
        <f>(('Base original'!AF63-'Base original'!AH63)/('Base original'!AF51-'Base original'!AH51)*100-100)*(('Base original'!AF51-'Base original'!AH51)/'Base original'!AJ51)</f>
        <v>1.3368768939579718</v>
      </c>
      <c r="AK59" s="13">
        <f>(('Base original'!AG63-'Base original'!AI63)/('Base original'!AG51-'Base original'!AI51)*100-100)*(('Base original'!AG51-'Base original'!AI51)/'Base original'!AJ51)</f>
        <v>4.7857682236758174E-2</v>
      </c>
      <c r="AL59" s="9">
        <f>('Base original'!AJ63/'Base original'!AJ51*100-100)*'Base original'!AJ51/('Base original'!$AJ51)</f>
        <v>7.564259725995143</v>
      </c>
      <c r="AM59" s="13">
        <f>('Base original'!AJ63/'Base original'!AJ51*100-100)*'Base original'!AJ51/('Base original'!$AU51)</f>
        <v>4.4863696537796596</v>
      </c>
      <c r="AN59" s="13">
        <f>('Base original'!AK63/'Base original'!AK51*100-100)*'Base original'!AK51/('Base original'!$AU51)</f>
        <v>0.11842359351625105</v>
      </c>
      <c r="AO59" s="13">
        <f>('Base original'!AL63/'Base original'!AL51*100-100)*'Base original'!AL51/('Base original'!$AU51)</f>
        <v>-0.87212345834118588</v>
      </c>
      <c r="AP59" s="13">
        <f>('Base original'!AM63/'Base original'!AM51*100-100)*'Base original'!AM51/('Base original'!$AU51)</f>
        <v>2.0913746210561341</v>
      </c>
      <c r="AQ59" s="13">
        <f>('Base original'!AN63/'Base original'!AN51*100-100)*'Base original'!AN51/('Base original'!$AU51)</f>
        <v>-0.82419563856840061</v>
      </c>
      <c r="AR59" s="13">
        <f>('Base original'!AO63/'Base original'!AO51*100-100)*'Base original'!AO51/('Base original'!$AU51)</f>
        <v>-0.15657972187904973</v>
      </c>
      <c r="AS59" s="13">
        <f>('Base original'!AP63/'Base original'!AP51*100-100)*'Base original'!AP51/('Base original'!$AU51)</f>
        <v>-0.30873891669167702</v>
      </c>
      <c r="AT59" s="13">
        <f>('Base original'!AQ63/'Base original'!AQ51*100-100)*'Base original'!AQ51/('Base original'!$AU51)</f>
        <v>3.2086046722644497</v>
      </c>
      <c r="AU59" s="13">
        <f>('Base original'!AR63/'Base original'!AR51*100-100)*'Base original'!AR51/('Base original'!$AU51)</f>
        <v>0.225912199026088</v>
      </c>
      <c r="AV59" s="13">
        <f>-('Base original'!AS63/'Base original'!AS51*100-100)*'Base original'!AS51/('Base original'!$AU51)</f>
        <v>-1.2798589153887854</v>
      </c>
      <c r="AW59" s="13">
        <f>-('Base original'!AT63/'Base original'!AT51*100-100)*'Base original'!AT51/('Base original'!$AU51)</f>
        <v>-9.3063727714145297E-3</v>
      </c>
      <c r="AX59" s="13">
        <f>(('Base original'!AQ63-'Base original'!AS63)/('Base original'!AQ51-'Base original'!AS51)*100-100)*(('Base original'!AQ51-'Base original'!AS51)/'Base original'!AU51)</f>
        <v>1.9287457568756639</v>
      </c>
      <c r="AY59" s="13">
        <f>(('Base original'!AR63-'Base original'!AT63)/('Base original'!AR51-'Base original'!AT51)*100-100)*(('Base original'!AR51-'Base original'!AT51)/'Base original'!AU51)</f>
        <v>0.21660582625467337</v>
      </c>
      <c r="AZ59" s="9">
        <f>('Base original'!AU63/'Base original'!AU51*100-100)*'Base original'!AU51/('Base original'!$AU51)</f>
        <v>6.6796490566827913</v>
      </c>
    </row>
    <row r="60" spans="1:52" x14ac:dyDescent="0.25">
      <c r="A60" s="20">
        <v>40330</v>
      </c>
      <c r="B60" s="13">
        <f>'Base original'!B64/'Base original'!B52*100-100</f>
        <v>7.1738427552971586</v>
      </c>
      <c r="C60" s="13">
        <f>'Base original'!C64/'Base original'!C52*100-100</f>
        <v>6.2691507530492316</v>
      </c>
      <c r="D60" s="13">
        <f>'Base original'!D64/'Base original'!D52*100-100</f>
        <v>11.283072227321213</v>
      </c>
      <c r="E60" s="13">
        <f>'Base original'!E64/'Base original'!E52*100-100</f>
        <v>8.3030123702168623</v>
      </c>
      <c r="F60" s="9">
        <f>'Base original'!F64/'Base original'!F52*100-100</f>
        <v>8.1141264486020361</v>
      </c>
      <c r="G60" s="13">
        <f>'Base original'!H64</f>
        <v>22.023491016068999</v>
      </c>
      <c r="H60" s="13">
        <f>'Base original'!I64</f>
        <v>35.216347009705899</v>
      </c>
      <c r="I60" s="13">
        <f>'Base original'!J64</f>
        <v>23.062834946786101</v>
      </c>
      <c r="J60" s="13">
        <f>'Base original'!K64</f>
        <v>24.7881089070519</v>
      </c>
      <c r="K60" s="9">
        <f>'Base original'!G64</f>
        <v>27.305817463765901</v>
      </c>
      <c r="L60" s="13">
        <f>'Base original'!M64</f>
        <v>3.12064672848074</v>
      </c>
      <c r="M60" s="13">
        <f>'Base original'!N64</f>
        <v>3.4645841504742698</v>
      </c>
      <c r="N60" s="13">
        <f>'Base original'!O64</f>
        <v>4.40219682606463</v>
      </c>
      <c r="O60" s="13">
        <f>'Base original'!P64</f>
        <v>7.4688939286188498</v>
      </c>
      <c r="P60" s="13">
        <f>'Base original'!Q64</f>
        <v>8.8494416215382401</v>
      </c>
      <c r="Q60" s="9">
        <f>'Base original'!L64</f>
        <v>5.2645016387231296</v>
      </c>
      <c r="R60" s="13">
        <f>'Base original'!S64</f>
        <v>1.8764670747796199</v>
      </c>
      <c r="S60" s="13">
        <f>'Base original'!T64</f>
        <v>1.9906389244050899</v>
      </c>
      <c r="T60" s="13">
        <f>'Base original'!U64</f>
        <v>2.7292472373597398</v>
      </c>
      <c r="U60" s="13">
        <f>'Base original'!V64</f>
        <v>2.3814394296886001</v>
      </c>
      <c r="V60" s="13">
        <f>'Base original'!W64</f>
        <v>2.31826976231299</v>
      </c>
      <c r="W60" s="9">
        <f>'Base original'!R64</f>
        <v>2.1711366096890399</v>
      </c>
      <c r="X60" s="11">
        <f>'Base original'!X64</f>
        <v>4.0648042155850499</v>
      </c>
      <c r="Y60" s="13">
        <f>('Base original'!Z64/'Base original'!Z52*100-100)*'Base original'!Z52/'Base original'!$AC52</f>
        <v>4.3444570720115721</v>
      </c>
      <c r="Z60" s="13">
        <f>('Base original'!AA64/'Base original'!AA52*100-100)*'Base original'!AA52/'Base original'!$AC52</f>
        <v>15.555153769328776</v>
      </c>
      <c r="AA60" s="13">
        <f>('Base original'!AB64/'Base original'!AB52*100-100)*'Base original'!AB52/'Base original'!$AC52</f>
        <v>12.020869924578983</v>
      </c>
      <c r="AB60" s="9">
        <f>('Base original'!AC64/'Base original'!AC52*100-100)*'Base original'!AC52/'Base original'!$AC52</f>
        <v>31.921341736405282</v>
      </c>
      <c r="AC60" s="13">
        <f>('Base original'!AC64/'Base original'!AC52*100-100)*'Base original'!AC52/('Base original'!$AJ52)</f>
        <v>7.2000621431623113</v>
      </c>
      <c r="AD60" s="13">
        <f>('Base original'!AD64/'Base original'!AD52*100-100)*'Base original'!AD52/('Base original'!$AJ52)</f>
        <v>-1.3605468598283263</v>
      </c>
      <c r="AE60" s="13">
        <f>('Base original'!AE64/'Base original'!AE52*100-100)*'Base original'!AE52/('Base original'!$AJ52)</f>
        <v>0.33188332621276334</v>
      </c>
      <c r="AF60" s="13">
        <f>('Base original'!AF64/'Base original'!AF52*100-100)*'Base original'!AF52/('Base original'!$AJ52)</f>
        <v>0.22099662096554878</v>
      </c>
      <c r="AG60" s="13">
        <f>('Base original'!AG64/'Base original'!AG52*100-100)*'Base original'!AG52/('Base original'!$AJ52)</f>
        <v>6.9328465452285618E-2</v>
      </c>
      <c r="AH60" s="13">
        <f>-('Base original'!AH64/'Base original'!AH52*100-100)*'Base original'!AH52/('Base original'!$AJ52)</f>
        <v>2.0779119897464792E-2</v>
      </c>
      <c r="AI60" s="13">
        <f>-('Base original'!AI64/'Base original'!AI52*100-100)*'Base original'!AI52/('Base original'!$AJ52)</f>
        <v>6.6027109954557859E-3</v>
      </c>
      <c r="AJ60" s="13">
        <f>(('Base original'!AF64-'Base original'!AH64)/('Base original'!AF52-'Base original'!AH52)*100-100)*(('Base original'!AF52-'Base original'!AH52)/'Base original'!AJ52)</f>
        <v>0.24177574086301126</v>
      </c>
      <c r="AK60" s="13">
        <f>(('Base original'!AG64-'Base original'!AI64)/('Base original'!AG52-'Base original'!AI52)*100-100)*(('Base original'!AG52-'Base original'!AI52)/'Base original'!AJ52)</f>
        <v>7.5931176447741652E-2</v>
      </c>
      <c r="AL60" s="9">
        <f>('Base original'!AJ64/'Base original'!AJ52*100-100)*'Base original'!AJ52/('Base original'!$AJ52)</f>
        <v>6.4889113294752869</v>
      </c>
      <c r="AM60" s="13">
        <f>('Base original'!AJ64/'Base original'!AJ52*100-100)*'Base original'!AJ52/('Base original'!$AU52)</f>
        <v>3.8630241511266332</v>
      </c>
      <c r="AN60" s="13">
        <f>('Base original'!AK64/'Base original'!AK52*100-100)*'Base original'!AK52/('Base original'!$AU52)</f>
        <v>0.92095679618946358</v>
      </c>
      <c r="AO60" s="13">
        <f>('Base original'!AL64/'Base original'!AL52*100-100)*'Base original'!AL52/('Base original'!$AU52)</f>
        <v>-2.0496664624206615</v>
      </c>
      <c r="AP60" s="13">
        <f>('Base original'!AM64/'Base original'!AM52*100-100)*'Base original'!AM52/('Base original'!$AU52)</f>
        <v>2.2659745424696807</v>
      </c>
      <c r="AQ60" s="13">
        <f>('Base original'!AN64/'Base original'!AN52*100-100)*'Base original'!AN52/('Base original'!$AU52)</f>
        <v>-0.6530862342046545</v>
      </c>
      <c r="AR60" s="13">
        <f>('Base original'!AO64/'Base original'!AO52*100-100)*'Base original'!AO52/('Base original'!$AU52)</f>
        <v>-0.16301143392256373</v>
      </c>
      <c r="AS60" s="13">
        <f>('Base original'!AP64/'Base original'!AP52*100-100)*'Base original'!AP52/('Base original'!$AU52)</f>
        <v>-0.24775425737309015</v>
      </c>
      <c r="AT60" s="13">
        <f>('Base original'!AQ64/'Base original'!AQ52*100-100)*'Base original'!AQ52/('Base original'!$AU52)</f>
        <v>3.2060071447564651</v>
      </c>
      <c r="AU60" s="13">
        <f>('Base original'!AR64/'Base original'!AR52*100-100)*'Base original'!AR52/('Base original'!$AU52)</f>
        <v>0.19792593962796406</v>
      </c>
      <c r="AV60" s="13">
        <f>-('Base original'!AS64/'Base original'!AS52*100-100)*'Base original'!AS52/('Base original'!$AU52)</f>
        <v>-0.92118801808155182</v>
      </c>
      <c r="AW60" s="13">
        <f>-('Base original'!AT64/'Base original'!AT52*100-100)*'Base original'!AT52/('Base original'!$AU52)</f>
        <v>-2.8671514619004121E-2</v>
      </c>
      <c r="AX60" s="13">
        <f>(('Base original'!AQ64-'Base original'!AS64)/('Base original'!AQ52-'Base original'!AS52)*100-100)*(('Base original'!AQ52-'Base original'!AS52)/'Base original'!AU52)</f>
        <v>2.2848191266749129</v>
      </c>
      <c r="AY60" s="13">
        <f>(('Base original'!AR64-'Base original'!AT64)/('Base original'!AR52-'Base original'!AT52)*100-100)*(('Base original'!AR52-'Base original'!AT52)/'Base original'!AU52)</f>
        <v>0.16925442500895987</v>
      </c>
      <c r="AZ60" s="9">
        <f>('Base original'!AU64/'Base original'!AU52*100-100)*'Base original'!AU52/('Base original'!$AU52)</f>
        <v>6.3902794316565794</v>
      </c>
    </row>
    <row r="61" spans="1:52" x14ac:dyDescent="0.25">
      <c r="A61" s="20">
        <v>40360</v>
      </c>
      <c r="B61" s="13">
        <f>'Base original'!B65/'Base original'!B53*100-100</f>
        <v>6.222826541513669</v>
      </c>
      <c r="C61" s="13">
        <f>'Base original'!C65/'Base original'!C53*100-100</f>
        <v>7.126986628044321</v>
      </c>
      <c r="D61" s="13">
        <f>'Base original'!D65/'Base original'!D53*100-100</f>
        <v>11.193379609157134</v>
      </c>
      <c r="E61" s="13">
        <f>'Base original'!E65/'Base original'!E53*100-100</f>
        <v>3.9436598914136596</v>
      </c>
      <c r="F61" s="9">
        <f>'Base original'!F65/'Base original'!F53*100-100</f>
        <v>7.3221570039791857</v>
      </c>
      <c r="G61" s="13">
        <f>'Base original'!H65</f>
        <v>23.394033963014301</v>
      </c>
      <c r="H61" s="13">
        <f>'Base original'!I65</f>
        <v>35.592548912355397</v>
      </c>
      <c r="I61" s="13">
        <f>'Base original'!J65</f>
        <v>24.824892955273</v>
      </c>
      <c r="J61" s="13">
        <f>'Base original'!K65</f>
        <v>25.5362434634756</v>
      </c>
      <c r="K61" s="9">
        <f>'Base original'!G65</f>
        <v>28.120906910575101</v>
      </c>
      <c r="L61" s="13">
        <f>'Base original'!M65</f>
        <v>3.3813709713006399</v>
      </c>
      <c r="M61" s="13">
        <f>'Base original'!N65</f>
        <v>4.0105509569561599</v>
      </c>
      <c r="N61" s="13">
        <f>'Base original'!O65</f>
        <v>5.3775521785017801</v>
      </c>
      <c r="O61" s="13">
        <f>'Base original'!P65</f>
        <v>8.3397028089478997</v>
      </c>
      <c r="P61" s="13">
        <f>'Base original'!Q65</f>
        <v>8.8700932522265905</v>
      </c>
      <c r="Q61" s="9">
        <f>'Base original'!L65</f>
        <v>5.8647111374861103</v>
      </c>
      <c r="R61" s="13">
        <f>'Base original'!S65</f>
        <v>2.4320254083291402</v>
      </c>
      <c r="S61" s="13">
        <f>'Base original'!T65</f>
        <v>1.7096964178637699</v>
      </c>
      <c r="T61" s="13">
        <f>'Base original'!U65</f>
        <v>1.9046180435237401</v>
      </c>
      <c r="U61" s="13">
        <f>'Base original'!V65</f>
        <v>3.1622836511299099</v>
      </c>
      <c r="V61" s="13">
        <f>'Base original'!W65</f>
        <v>1.2849606670089999</v>
      </c>
      <c r="W61" s="9">
        <f>'Base original'!R65</f>
        <v>2.04966951250272</v>
      </c>
      <c r="X61" s="11">
        <f>'Base original'!X65</f>
        <v>4.0258767077034898</v>
      </c>
      <c r="Y61" s="13">
        <f>('Base original'!Z65/'Base original'!Z53*100-100)*'Base original'!Z53/'Base original'!$AC53</f>
        <v>4.4663943045284533</v>
      </c>
      <c r="Z61" s="13">
        <f>('Base original'!AA65/'Base original'!AA53*100-100)*'Base original'!AA53/'Base original'!$AC53</f>
        <v>14.246436020754684</v>
      </c>
      <c r="AA61" s="13">
        <f>('Base original'!AB65/'Base original'!AB53*100-100)*'Base original'!AB53/'Base original'!$AC53</f>
        <v>11.826205374842701</v>
      </c>
      <c r="AB61" s="9">
        <f>('Base original'!AC65/'Base original'!AC53*100-100)*'Base original'!AC53/'Base original'!$AC53</f>
        <v>30.538173794625127</v>
      </c>
      <c r="AC61" s="13">
        <f>('Base original'!AC65/'Base original'!AC53*100-100)*'Base original'!AC53/('Base original'!$AJ53)</f>
        <v>6.8150955009713527</v>
      </c>
      <c r="AD61" s="13">
        <f>('Base original'!AD65/'Base original'!AD53*100-100)*'Base original'!AD53/('Base original'!$AJ53)</f>
        <v>-2.6738348496797388</v>
      </c>
      <c r="AE61" s="13">
        <f>('Base original'!AE65/'Base original'!AE53*100-100)*'Base original'!AE53/('Base original'!$AJ53)</f>
        <v>0.38046509838619685</v>
      </c>
      <c r="AF61" s="13">
        <f>('Base original'!AF65/'Base original'!AF53*100-100)*'Base original'!AF53/('Base original'!$AJ53)</f>
        <v>-1.3474004116255367</v>
      </c>
      <c r="AG61" s="13">
        <f>('Base original'!AG65/'Base original'!AG53*100-100)*'Base original'!AG53/('Base original'!$AJ53)</f>
        <v>7.3092384927580897E-2</v>
      </c>
      <c r="AH61" s="13">
        <f>-('Base original'!AH65/'Base original'!AH53*100-100)*'Base original'!AH53/('Base original'!$AJ53)</f>
        <v>1.2531497047452342</v>
      </c>
      <c r="AI61" s="13">
        <f>-('Base original'!AI65/'Base original'!AI53*100-100)*'Base original'!AI53/('Base original'!$AJ53)</f>
        <v>7.6939352555347904E-4</v>
      </c>
      <c r="AJ61" s="13">
        <f>(('Base original'!AF65-'Base original'!AH65)/('Base original'!AF53-'Base original'!AH53)*100-100)*(('Base original'!AF53-'Base original'!AH53)/'Base original'!AJ53)</f>
        <v>-9.4250706880301502E-2</v>
      </c>
      <c r="AK61" s="13">
        <f>(('Base original'!AG65-'Base original'!AI65)/('Base original'!AG53-'Base original'!AI53)*100-100)*(('Base original'!AG53-'Base original'!AI53)/'Base original'!AJ53)</f>
        <v>7.3861778453134283E-2</v>
      </c>
      <c r="AL61" s="9">
        <f>('Base original'!AJ65/'Base original'!AJ53*100-100)*'Base original'!AJ53/('Base original'!$AJ53)</f>
        <v>4.5015291696320503</v>
      </c>
      <c r="AM61" s="13">
        <f>('Base original'!AJ65/'Base original'!AJ53*100-100)*'Base original'!AJ53/('Base original'!$AU53)</f>
        <v>2.7106068432891042</v>
      </c>
      <c r="AN61" s="13">
        <f>('Base original'!AK65/'Base original'!AK53*100-100)*'Base original'!AK53/('Base original'!$AU53)</f>
        <v>1.0168105575026705</v>
      </c>
      <c r="AO61" s="13">
        <f>('Base original'!AL65/'Base original'!AL53*100-100)*'Base original'!AL53/('Base original'!$AU53)</f>
        <v>-2.1164345958817949</v>
      </c>
      <c r="AP61" s="13">
        <f>('Base original'!AM65/'Base original'!AM53*100-100)*'Base original'!AM53/('Base original'!$AU53)</f>
        <v>2.3422895437266762</v>
      </c>
      <c r="AQ61" s="13">
        <f>('Base original'!AN65/'Base original'!AN53*100-100)*'Base original'!AN53/('Base original'!$AU53)</f>
        <v>-0.64965148844201781</v>
      </c>
      <c r="AR61" s="13">
        <f>('Base original'!AO65/'Base original'!AO53*100-100)*'Base original'!AO53/('Base original'!$AU53)</f>
        <v>-0.22979293155089375</v>
      </c>
      <c r="AS61" s="13">
        <f>('Base original'!AP65/'Base original'!AP53*100-100)*'Base original'!AP53/('Base original'!$AU53)</f>
        <v>-6.8103953503995618E-2</v>
      </c>
      <c r="AT61" s="13">
        <f>('Base original'!AQ65/'Base original'!AQ53*100-100)*'Base original'!AQ53/('Base original'!$AU53)</f>
        <v>3.2104991278524313</v>
      </c>
      <c r="AU61" s="13">
        <f>('Base original'!AR65/'Base original'!AR53*100-100)*'Base original'!AR53/('Base original'!$AU53)</f>
        <v>0.20118463815720911</v>
      </c>
      <c r="AV61" s="13">
        <f>-('Base original'!AS65/'Base original'!AS53*100-100)*'Base original'!AS53/('Base original'!$AU53)</f>
        <v>-1.2052546601404233</v>
      </c>
      <c r="AW61" s="13">
        <f>-('Base original'!AT65/'Base original'!AT53*100-100)*'Base original'!AT53/('Base original'!$AU53)</f>
        <v>-2.6639301540678208E-2</v>
      </c>
      <c r="AX61" s="13">
        <f>(('Base original'!AQ65-'Base original'!AS65)/('Base original'!AQ53-'Base original'!AS53)*100-100)*(('Base original'!AQ53-'Base original'!AS53)/'Base original'!AU53)</f>
        <v>2.0052444677120076</v>
      </c>
      <c r="AY61" s="13">
        <f>(('Base original'!AR65-'Base original'!AT65)/('Base original'!AR53-'Base original'!AT53)*100-100)*(('Base original'!AR53-'Base original'!AT53)/'Base original'!AU53)</f>
        <v>0.17454533661653079</v>
      </c>
      <c r="AZ61" s="9">
        <f>('Base original'!AU65/'Base original'!AU53*100-100)*'Base original'!AU53/('Base original'!$AU53)</f>
        <v>5.1853979564181003</v>
      </c>
    </row>
    <row r="62" spans="1:52" x14ac:dyDescent="0.25">
      <c r="A62" s="20">
        <v>40391</v>
      </c>
      <c r="B62" s="13">
        <f>'Base original'!B66/'Base original'!B54*100-100</f>
        <v>5.6624471383373418</v>
      </c>
      <c r="C62" s="13">
        <f>'Base original'!C66/'Base original'!C54*100-100</f>
        <v>8.6020547155698495</v>
      </c>
      <c r="D62" s="13">
        <f>'Base original'!D66/'Base original'!D54*100-100</f>
        <v>11.926454941377386</v>
      </c>
      <c r="E62" s="13">
        <f>'Base original'!E66/'Base original'!E54*100-100</f>
        <v>2.1682592350613845</v>
      </c>
      <c r="F62" s="9">
        <f>'Base original'!F66/'Base original'!F54*100-100</f>
        <v>7.2068589138805521</v>
      </c>
      <c r="G62" s="13">
        <f>'Base original'!H66</f>
        <v>23.204820547541502</v>
      </c>
      <c r="H62" s="13">
        <f>'Base original'!I66</f>
        <v>34.915307048449002</v>
      </c>
      <c r="I62" s="13">
        <f>'Base original'!J66</f>
        <v>24.130919217433199</v>
      </c>
      <c r="J62" s="13">
        <f>'Base original'!K66</f>
        <v>25.032811865701799</v>
      </c>
      <c r="K62" s="9">
        <f>'Base original'!G66</f>
        <v>27.5146327566252</v>
      </c>
      <c r="L62" s="13">
        <f>'Base original'!M66</f>
        <v>4.1334810824522803</v>
      </c>
      <c r="M62" s="13">
        <f>'Base original'!N66</f>
        <v>4.8266280976467</v>
      </c>
      <c r="N62" s="13">
        <f>'Base original'!O66</f>
        <v>6.0200025868924696</v>
      </c>
      <c r="O62" s="13">
        <f>'Base original'!P66</f>
        <v>9.7614073761519702</v>
      </c>
      <c r="P62" s="13">
        <f>'Base original'!Q66</f>
        <v>10.7855540238156</v>
      </c>
      <c r="Q62" s="9">
        <f>'Base original'!L66</f>
        <v>6.9137059213616698</v>
      </c>
      <c r="R62" s="13">
        <f>'Base original'!S66</f>
        <v>2.2226278445535699</v>
      </c>
      <c r="S62" s="13">
        <f>'Base original'!T66</f>
        <v>1.5452883407929201</v>
      </c>
      <c r="T62" s="13">
        <f>'Base original'!U66</f>
        <v>2.46707203236573</v>
      </c>
      <c r="U62" s="13">
        <f>'Base original'!V66</f>
        <v>2.99118831462612</v>
      </c>
      <c r="V62" s="13">
        <f>'Base original'!W66</f>
        <v>3.21242385143954</v>
      </c>
      <c r="W62" s="9">
        <f>'Base original'!R66</f>
        <v>2.1077787977831299</v>
      </c>
      <c r="X62" s="11">
        <f>'Base original'!X66</f>
        <v>4.0647273420175303</v>
      </c>
      <c r="Y62" s="13">
        <f>('Base original'!Z66/'Base original'!Z54*100-100)*'Base original'!Z54/'Base original'!$AC54</f>
        <v>3.7878143034677656</v>
      </c>
      <c r="Z62" s="13">
        <f>('Base original'!AA66/'Base original'!AA54*100-100)*'Base original'!AA54/'Base original'!$AC54</f>
        <v>13.516964300914182</v>
      </c>
      <c r="AA62" s="13">
        <f>('Base original'!AB66/'Base original'!AB54*100-100)*'Base original'!AB54/'Base original'!$AC54</f>
        <v>11.443455167600137</v>
      </c>
      <c r="AB62" s="9">
        <f>('Base original'!AC66/'Base original'!AC54*100-100)*'Base original'!AC54/'Base original'!$AC54</f>
        <v>28.748233771982083</v>
      </c>
      <c r="AC62" s="13">
        <f>('Base original'!AC66/'Base original'!AC54*100-100)*'Base original'!AC54/('Base original'!$AJ54)</f>
        <v>6.5014389250892703</v>
      </c>
      <c r="AD62" s="13">
        <f>('Base original'!AD66/'Base original'!AD54*100-100)*'Base original'!AD54/('Base original'!$AJ54)</f>
        <v>-3.9250411465201167</v>
      </c>
      <c r="AE62" s="13">
        <f>('Base original'!AE66/'Base original'!AE54*100-100)*'Base original'!AE54/('Base original'!$AJ54)</f>
        <v>0.34495702474566226</v>
      </c>
      <c r="AF62" s="13">
        <f>('Base original'!AF66/'Base original'!AF54*100-100)*'Base original'!AF54/('Base original'!$AJ54)</f>
        <v>-2.9906542056074774</v>
      </c>
      <c r="AG62" s="13">
        <f>('Base original'!AG66/'Base original'!AG54*100-100)*'Base original'!AG54/('Base original'!$AJ54)</f>
        <v>7.2956870746989741E-2</v>
      </c>
      <c r="AH62" s="13">
        <f>-('Base original'!AH66/'Base original'!AH54*100-100)*'Base original'!AH54/('Base original'!$AJ54)</f>
        <v>2.8897850756037209</v>
      </c>
      <c r="AI62" s="13">
        <f>-('Base original'!AI66/'Base original'!AI54*100-100)*'Base original'!AI54/('Base original'!$AJ54)</f>
        <v>-2.5024784161236553E-3</v>
      </c>
      <c r="AJ62" s="13">
        <f>(('Base original'!AF66-'Base original'!AH66)/('Base original'!AF54-'Base original'!AH54)*100-100)*(('Base original'!AF54-'Base original'!AH54)/'Base original'!AJ54)</f>
        <v>-0.10086913000375484</v>
      </c>
      <c r="AK62" s="13">
        <f>(('Base original'!AG66-'Base original'!AI66)/('Base original'!AG54-'Base original'!AI54)*100-100)*(('Base original'!AG54-'Base original'!AI54)/'Base original'!AJ54)</f>
        <v>7.0454392330866214E-2</v>
      </c>
      <c r="AL62" s="9">
        <f>('Base original'!AJ66/'Base original'!AJ54*100-100)*'Base original'!AJ54/('Base original'!$AJ54)</f>
        <v>2.8909400656419422</v>
      </c>
      <c r="AM62" s="13">
        <f>('Base original'!AJ66/'Base original'!AJ54*100-100)*'Base original'!AJ54/('Base original'!$AU54)</f>
        <v>1.7361990212637608</v>
      </c>
      <c r="AN62" s="13">
        <f>('Base original'!AK66/'Base original'!AK54*100-100)*'Base original'!AK54/('Base original'!$AU54)</f>
        <v>0.69214432949168248</v>
      </c>
      <c r="AO62" s="13">
        <f>('Base original'!AL66/'Base original'!AL54*100-100)*'Base original'!AL54/('Base original'!$AU54)</f>
        <v>-2.00036300871799</v>
      </c>
      <c r="AP62" s="13">
        <f>('Base original'!AM66/'Base original'!AM54*100-100)*'Base original'!AM54/('Base original'!$AU54)</f>
        <v>2.2815213533519918</v>
      </c>
      <c r="AQ62" s="13">
        <f>('Base original'!AN66/'Base original'!AN54*100-100)*'Base original'!AN54/('Base original'!$AU54)</f>
        <v>-0.61029395613606141</v>
      </c>
      <c r="AR62" s="13">
        <f>('Base original'!AO66/'Base original'!AO54*100-100)*'Base original'!AO54/('Base original'!$AU54)</f>
        <v>-0.29769027032588696</v>
      </c>
      <c r="AS62" s="13">
        <f>('Base original'!AP66/'Base original'!AP54*100-100)*'Base original'!AP54/('Base original'!$AU54)</f>
        <v>-9.8382299047507671E-2</v>
      </c>
      <c r="AT62" s="13">
        <f>('Base original'!AQ66/'Base original'!AQ54*100-100)*'Base original'!AQ54/('Base original'!$AU54)</f>
        <v>3.1021060286037008</v>
      </c>
      <c r="AU62" s="13">
        <f>('Base original'!AR66/'Base original'!AR54*100-100)*'Base original'!AR54/('Base original'!$AU54)</f>
        <v>0.18751596833731582</v>
      </c>
      <c r="AV62" s="13">
        <f>-('Base original'!AS66/'Base original'!AS54*100-100)*'Base original'!AS54/('Base original'!$AU54)</f>
        <v>-1.0237077063051379</v>
      </c>
      <c r="AW62" s="13">
        <f>-('Base original'!AT66/'Base original'!AT54*100-100)*'Base original'!AT54/('Base original'!$AU54)</f>
        <v>-3.1445341176171364E-2</v>
      </c>
      <c r="AX62" s="13">
        <f>(('Base original'!AQ66-'Base original'!AS66)/('Base original'!AQ54-'Base original'!AS54)*100-100)*(('Base original'!AQ54-'Base original'!AS54)/'Base original'!AU54)</f>
        <v>2.0783983222985629</v>
      </c>
      <c r="AY62" s="13">
        <f>(('Base original'!AR66-'Base original'!AT66)/('Base original'!AR54-'Base original'!AT54)*100-100)*(('Base original'!AR54-'Base original'!AT54)/'Base original'!AU54)</f>
        <v>0.15607062716114453</v>
      </c>
      <c r="AZ62" s="9">
        <f>('Base original'!AU66/'Base original'!AU54*100-100)*'Base original'!AU54/('Base original'!$AU54)</f>
        <v>3.9376041193396958</v>
      </c>
    </row>
    <row r="63" spans="1:52" x14ac:dyDescent="0.25">
      <c r="A63" s="20">
        <v>40422</v>
      </c>
      <c r="B63" s="13">
        <f>'Base original'!B67/'Base original'!B55*100-100</f>
        <v>5.9634056589052733</v>
      </c>
      <c r="C63" s="13">
        <f>'Base original'!C67/'Base original'!C55*100-100</f>
        <v>9.2511837128430159</v>
      </c>
      <c r="D63" s="13">
        <f>'Base original'!D67/'Base original'!D55*100-100</f>
        <v>12.136183492239965</v>
      </c>
      <c r="E63" s="13">
        <f>'Base original'!E67/'Base original'!E55*100-100</f>
        <v>1.4130090492484868</v>
      </c>
      <c r="F63" s="9">
        <f>'Base original'!F67/'Base original'!F55*100-100</f>
        <v>7.4632624711362467</v>
      </c>
      <c r="G63" s="13">
        <f>'Base original'!H67</f>
        <v>23.542126294458999</v>
      </c>
      <c r="H63" s="13">
        <f>'Base original'!I67</f>
        <v>35.506714317431303</v>
      </c>
      <c r="I63" s="13">
        <f>'Base original'!J67</f>
        <v>25.518939390562601</v>
      </c>
      <c r="J63" s="13">
        <f>'Base original'!K67</f>
        <v>25.094024434545201</v>
      </c>
      <c r="K63" s="9">
        <f>'Base original'!G67</f>
        <v>28.002971261041601</v>
      </c>
      <c r="L63" s="13">
        <f>'Base original'!M67</f>
        <v>4.7483856808173996</v>
      </c>
      <c r="M63" s="13">
        <f>'Base original'!N67</f>
        <v>5.5371780365233496</v>
      </c>
      <c r="N63" s="13">
        <f>'Base original'!O67</f>
        <v>6.6594487781909297</v>
      </c>
      <c r="O63" s="13">
        <f>'Base original'!P67</f>
        <v>8.6051572238839302</v>
      </c>
      <c r="P63" s="13">
        <f>'Base original'!Q67</f>
        <v>8.8409014224944595</v>
      </c>
      <c r="Q63" s="9">
        <f>'Base original'!L67</f>
        <v>6.8686859812019003</v>
      </c>
      <c r="R63" s="13">
        <f>'Base original'!S67</f>
        <v>1.8315567771793499</v>
      </c>
      <c r="S63" s="13">
        <f>'Base original'!T67</f>
        <v>1.7393246746462201</v>
      </c>
      <c r="T63" s="13">
        <f>'Base original'!U67</f>
        <v>2.264431359514</v>
      </c>
      <c r="U63" s="13">
        <f>'Base original'!V67</f>
        <v>2.2119309183077198</v>
      </c>
      <c r="V63" s="13">
        <f>'Base original'!W67</f>
        <v>1.3139038578120501</v>
      </c>
      <c r="W63" s="9">
        <f>'Base original'!R67</f>
        <v>1.95942499863764</v>
      </c>
      <c r="X63" s="11">
        <f>'Base original'!X67</f>
        <v>4.0002791868918797</v>
      </c>
      <c r="Y63" s="13">
        <f>('Base original'!Z67/'Base original'!Z55*100-100)*'Base original'!Z55/'Base original'!$AC55</f>
        <v>3.6080797566965401</v>
      </c>
      <c r="Z63" s="13">
        <f>('Base original'!AA67/'Base original'!AA55*100-100)*'Base original'!AA55/'Base original'!$AC55</f>
        <v>10.728284027518013</v>
      </c>
      <c r="AA63" s="13">
        <f>('Base original'!AB67/'Base original'!AB55*100-100)*'Base original'!AB55/'Base original'!$AC55</f>
        <v>12.916551466163579</v>
      </c>
      <c r="AB63" s="9">
        <f>('Base original'!AC67/'Base original'!AC55*100-100)*'Base original'!AC55/'Base original'!$AC55</f>
        <v>27.252915250378123</v>
      </c>
      <c r="AC63" s="13">
        <f>('Base original'!AC67/'Base original'!AC55*100-100)*'Base original'!AC55/('Base original'!$AJ55)</f>
        <v>6.4162011280138751</v>
      </c>
      <c r="AD63" s="13">
        <f>('Base original'!AD67/'Base original'!AD55*100-100)*'Base original'!AD55/('Base original'!$AJ55)</f>
        <v>-3.2303085765046942</v>
      </c>
      <c r="AE63" s="13">
        <f>('Base original'!AE67/'Base original'!AE55*100-100)*'Base original'!AE55/('Base original'!$AJ55)</f>
        <v>0.39457511860227312</v>
      </c>
      <c r="AF63" s="13">
        <f>('Base original'!AF67/'Base original'!AF55*100-100)*'Base original'!AF55/('Base original'!$AJ55)</f>
        <v>-3.2305000248882876</v>
      </c>
      <c r="AG63" s="13">
        <f>('Base original'!AG67/'Base original'!AG55*100-100)*'Base original'!AG55/('Base original'!$AJ55)</f>
        <v>7.7153698591322803E-2</v>
      </c>
      <c r="AH63" s="13">
        <f>-('Base original'!AH67/'Base original'!AH55*100-100)*'Base original'!AH55/('Base original'!$AJ55)</f>
        <v>3.0735123503352284</v>
      </c>
      <c r="AI63" s="13">
        <f>-('Base original'!AI67/'Base original'!AI55*100-100)*'Base original'!AI55/('Base original'!$AJ55)</f>
        <v>-7.6579353440518446E-4</v>
      </c>
      <c r="AJ63" s="13">
        <f>(('Base original'!AF67-'Base original'!AH67)/('Base original'!AF55-'Base original'!AH55)*100-100)*(('Base original'!AF55-'Base original'!AH55)/'Base original'!AJ55)</f>
        <v>-0.15698767455306192</v>
      </c>
      <c r="AK63" s="13">
        <f>(('Base original'!AG67-'Base original'!AI67)/('Base original'!AG55-'Base original'!AI55)*100-100)*(('Base original'!AG55-'Base original'!AI55)/'Base original'!AJ55)</f>
        <v>7.6387905056917602E-2</v>
      </c>
      <c r="AL63" s="9">
        <f>('Base original'!AJ67/'Base original'!AJ55*100-100)*'Base original'!AJ55/('Base original'!$AJ55)</f>
        <v>3.4998679006153139</v>
      </c>
      <c r="AM63" s="13">
        <f>('Base original'!AJ67/'Base original'!AJ55*100-100)*'Base original'!AJ55/('Base original'!$AU55)</f>
        <v>2.0951715127273554</v>
      </c>
      <c r="AN63" s="13">
        <f>('Base original'!AK67/'Base original'!AK55*100-100)*'Base original'!AK55/('Base original'!$AU55)</f>
        <v>1.0595624219224551</v>
      </c>
      <c r="AO63" s="13">
        <f>('Base original'!AL67/'Base original'!AL55*100-100)*'Base original'!AL55/('Base original'!$AU55)</f>
        <v>-2.4126391069648032</v>
      </c>
      <c r="AP63" s="13">
        <f>('Base original'!AM67/'Base original'!AM55*100-100)*'Base original'!AM55/('Base original'!$AU55)</f>
        <v>2.2940185437749987</v>
      </c>
      <c r="AQ63" s="13">
        <f>('Base original'!AN67/'Base original'!AN55*100-100)*'Base original'!AN55/('Base original'!$AU55)</f>
        <v>-0.53339140201483071</v>
      </c>
      <c r="AR63" s="13">
        <f>('Base original'!AO67/'Base original'!AO55*100-100)*'Base original'!AO55/('Base original'!$AU55)</f>
        <v>-0.30291222078323954</v>
      </c>
      <c r="AS63" s="13">
        <f>('Base original'!AP67/'Base original'!AP55*100-100)*'Base original'!AP55/('Base original'!$AU55)</f>
        <v>0.50703127686154248</v>
      </c>
      <c r="AT63" s="13">
        <f>('Base original'!AQ67/'Base original'!AQ55*100-100)*'Base original'!AQ55/('Base original'!$AU55)</f>
        <v>2.7333157599165636</v>
      </c>
      <c r="AU63" s="13">
        <f>('Base original'!AR67/'Base original'!AR55*100-100)*'Base original'!AR55/('Base original'!$AU55)</f>
        <v>0.16927784718003969</v>
      </c>
      <c r="AV63" s="13">
        <f>-('Base original'!AS67/'Base original'!AS55*100-100)*'Base original'!AS55/('Base original'!$AU55)</f>
        <v>-0.18864680870571701</v>
      </c>
      <c r="AW63" s="13">
        <f>-('Base original'!AT67/'Base original'!AT55*100-100)*'Base original'!AT55/('Base original'!$AU55)</f>
        <v>-3.0715276265572515E-2</v>
      </c>
      <c r="AX63" s="13">
        <f>(('Base original'!AQ67-'Base original'!AS67)/('Base original'!AQ55-'Base original'!AS55)*100-100)*(('Base original'!AQ55-'Base original'!AS55)/'Base original'!AU55)</f>
        <v>2.5446689512108462</v>
      </c>
      <c r="AY63" s="13">
        <f>(('Base original'!AR67-'Base original'!AT67)/('Base original'!AR55-'Base original'!AT55)*100-100)*(('Base original'!AR55-'Base original'!AT55)/'Base original'!AU55)</f>
        <v>0.13856257091446714</v>
      </c>
      <c r="AZ63" s="9">
        <f>('Base original'!AU67/'Base original'!AU55*100-100)*'Base original'!AU55/('Base original'!$AU55)</f>
        <v>5.3903017661283741</v>
      </c>
    </row>
    <row r="64" spans="1:52" x14ac:dyDescent="0.25">
      <c r="A64" s="20">
        <v>40452</v>
      </c>
      <c r="B64" s="13">
        <f>'Base original'!B68/'Base original'!B56*100-100</f>
        <v>7.0834825471705472</v>
      </c>
      <c r="C64" s="13">
        <f>'Base original'!C68/'Base original'!C56*100-100</f>
        <v>9.8272422891534603</v>
      </c>
      <c r="D64" s="13">
        <f>'Base original'!D68/'Base original'!D56*100-100</f>
        <v>11.82372393152022</v>
      </c>
      <c r="E64" s="13">
        <f>'Base original'!E68/'Base original'!E56*100-100</f>
        <v>9.2366733943575667</v>
      </c>
      <c r="F64" s="9">
        <f>'Base original'!F68/'Base original'!F56*100-100</f>
        <v>8.6863538457360363</v>
      </c>
      <c r="G64" s="13">
        <f>'Base original'!H68</f>
        <v>23.2788069088421</v>
      </c>
      <c r="H64" s="13">
        <f>'Base original'!I68</f>
        <v>34.750530419751897</v>
      </c>
      <c r="I64" s="13">
        <f>'Base original'!J68</f>
        <v>25.027358432870201</v>
      </c>
      <c r="J64" s="13">
        <f>'Base original'!K68</f>
        <v>24.922296446115901</v>
      </c>
      <c r="K64" s="9">
        <f>'Base original'!G68</f>
        <v>27.252425282524701</v>
      </c>
      <c r="L64" s="13">
        <f>'Base original'!M68</f>
        <v>4.9153248833432599</v>
      </c>
      <c r="M64" s="13">
        <f>'Base original'!N68</f>
        <v>5.5667227289778598</v>
      </c>
      <c r="N64" s="13">
        <f>'Base original'!O68</f>
        <v>7.0150824654616697</v>
      </c>
      <c r="O64" s="13">
        <f>'Base original'!P68</f>
        <v>8.4737101126253798</v>
      </c>
      <c r="P64" s="13">
        <f>'Base original'!Q68</f>
        <v>9.9844254188867705</v>
      </c>
      <c r="Q64" s="9">
        <f>'Base original'!L68</f>
        <v>7.1399747697498004</v>
      </c>
      <c r="R64" s="13">
        <f>'Base original'!S68</f>
        <v>1.9915477552648899</v>
      </c>
      <c r="S64" s="13">
        <f>'Base original'!T68</f>
        <v>1.31070100374579</v>
      </c>
      <c r="T64" s="13">
        <f>'Base original'!U68</f>
        <v>2.2064206518741498</v>
      </c>
      <c r="U64" s="13">
        <f>'Base original'!V68</f>
        <v>2.5292104372245898</v>
      </c>
      <c r="V64" s="13">
        <f>'Base original'!W68</f>
        <v>2.3920106238463501</v>
      </c>
      <c r="W64" s="9">
        <f>'Base original'!R68</f>
        <v>1.7650550466581301</v>
      </c>
      <c r="X64" s="11">
        <f>'Base original'!X68</f>
        <v>4.1404423827680903</v>
      </c>
      <c r="Y64" s="13">
        <f>('Base original'!Z68/'Base original'!Z56*100-100)*'Base original'!Z56/'Base original'!$AC56</f>
        <v>3.6802708964533992</v>
      </c>
      <c r="Z64" s="13">
        <f>('Base original'!AA68/'Base original'!AA56*100-100)*'Base original'!AA56/'Base original'!$AC56</f>
        <v>10.667357949482341</v>
      </c>
      <c r="AA64" s="13">
        <f>('Base original'!AB68/'Base original'!AB56*100-100)*'Base original'!AB56/'Base original'!$AC56</f>
        <v>10.804264350869238</v>
      </c>
      <c r="AB64" s="9">
        <f>('Base original'!AC68/'Base original'!AC56*100-100)*'Base original'!AC56/'Base original'!$AC56</f>
        <v>25.151893196804977</v>
      </c>
      <c r="AC64" s="13">
        <f>('Base original'!AC68/'Base original'!AC56*100-100)*'Base original'!AC56/('Base original'!$AJ56)</f>
        <v>6.0452066503503721</v>
      </c>
      <c r="AD64" s="13">
        <f>('Base original'!AD68/'Base original'!AD56*100-100)*'Base original'!AD56/('Base original'!$AJ56)</f>
        <v>-0.34151289824512676</v>
      </c>
      <c r="AE64" s="13">
        <f>('Base original'!AE68/'Base original'!AE56*100-100)*'Base original'!AE56/('Base original'!$AJ56)</f>
        <v>0.34930110573075851</v>
      </c>
      <c r="AF64" s="13">
        <f>('Base original'!AF68/'Base original'!AF56*100-100)*'Base original'!AF56/('Base original'!$AJ56)</f>
        <v>-2.8956555431593243</v>
      </c>
      <c r="AG64" s="13">
        <f>('Base original'!AG68/'Base original'!AG56*100-100)*'Base original'!AG56/('Base original'!$AJ56)</f>
        <v>8.2944409722019302E-2</v>
      </c>
      <c r="AH64" s="13">
        <f>-('Base original'!AH68/'Base original'!AH56*100-100)*'Base original'!AH56/('Base original'!$AJ56)</f>
        <v>2.6976403678370384</v>
      </c>
      <c r="AI64" s="13">
        <f>-('Base original'!AI68/'Base original'!AI56*100-100)*'Base original'!AI56/('Base original'!$AJ56)</f>
        <v>5.8411556142267179E-3</v>
      </c>
      <c r="AJ64" s="13">
        <f>(('Base original'!AF68-'Base original'!AH68)/('Base original'!AF56-'Base original'!AH56)*100-100)*(('Base original'!AF56-'Base original'!AH56)/'Base original'!AJ56)</f>
        <v>-0.19801517532228735</v>
      </c>
      <c r="AK64" s="13">
        <f>(('Base original'!AG68-'Base original'!AI68)/('Base original'!AG56-'Base original'!AI56)*100-100)*(('Base original'!AG56-'Base original'!AI56)/'Base original'!AJ56)</f>
        <v>8.8785565336246042E-2</v>
      </c>
      <c r="AL64" s="9">
        <f>('Base original'!AJ68/'Base original'!AJ56*100-100)*'Base original'!AJ56/('Base original'!$AJ56)</f>
        <v>5.9435705426628402</v>
      </c>
      <c r="AM64" s="13">
        <f>('Base original'!AJ68/'Base original'!AJ56*100-100)*'Base original'!AJ56/('Base original'!$AU56)</f>
        <v>3.5482104935250982</v>
      </c>
      <c r="AN64" s="13">
        <f>('Base original'!AK68/'Base original'!AK56*100-100)*'Base original'!AK56/('Base original'!$AU56)</f>
        <v>1.7300519224800963</v>
      </c>
      <c r="AO64" s="13">
        <f>('Base original'!AL68/'Base original'!AL56*100-100)*'Base original'!AL56/('Base original'!$AU56)</f>
        <v>-2.2760109308037353</v>
      </c>
      <c r="AP64" s="13">
        <f>('Base original'!AM68/'Base original'!AM56*100-100)*'Base original'!AM56/('Base original'!$AU56)</f>
        <v>2.4008480555513585</v>
      </c>
      <c r="AQ64" s="13">
        <f>('Base original'!AN68/'Base original'!AN56*100-100)*'Base original'!AN56/('Base original'!$AU56)</f>
        <v>-0.56304565388965255</v>
      </c>
      <c r="AR64" s="13">
        <f>('Base original'!AO68/'Base original'!AO56*100-100)*'Base original'!AO56/('Base original'!$AU56)</f>
        <v>-0.29826076545847424</v>
      </c>
      <c r="AS64" s="13">
        <f>('Base original'!AP68/'Base original'!AP56*100-100)*'Base original'!AP56/('Base original'!$AU56)</f>
        <v>1.0805269196032667</v>
      </c>
      <c r="AT64" s="13">
        <f>('Base original'!AQ68/'Base original'!AQ56*100-100)*'Base original'!AQ56/('Base original'!$AU56)</f>
        <v>2.3129738783547067</v>
      </c>
      <c r="AU64" s="13">
        <f>('Base original'!AR68/'Base original'!AR56*100-100)*'Base original'!AR56/('Base original'!$AU56)</f>
        <v>0.16935539176656159</v>
      </c>
      <c r="AV64" s="13">
        <f>-('Base original'!AS68/'Base original'!AS56*100-100)*'Base original'!AS56/('Base original'!$AU56)</f>
        <v>0.24270010844789336</v>
      </c>
      <c r="AW64" s="13">
        <f>-('Base original'!AT68/'Base original'!AT56*100-100)*'Base original'!AT56/('Base original'!$AU56)</f>
        <v>-3.6149297762114375E-2</v>
      </c>
      <c r="AX64" s="13">
        <f>(('Base original'!AQ68-'Base original'!AS68)/('Base original'!AQ56-'Base original'!AS56)*100-100)*(('Base original'!AQ56-'Base original'!AS56)/'Base original'!AU56)</f>
        <v>2.5556739868026002</v>
      </c>
      <c r="AY64" s="13">
        <f>(('Base original'!AR68-'Base original'!AT68)/('Base original'!AR56-'Base original'!AT56)*100-100)*(('Base original'!AR56-'Base original'!AT56)/'Base original'!AU56)</f>
        <v>0.13320609400444725</v>
      </c>
      <c r="AZ64" s="9">
        <f>('Base original'!AU68/'Base original'!AU56*100-100)*'Base original'!AU56/('Base original'!$AU56)</f>
        <v>8.3113163574991091</v>
      </c>
    </row>
    <row r="65" spans="1:52" x14ac:dyDescent="0.25">
      <c r="A65" s="20">
        <v>40483</v>
      </c>
      <c r="B65" s="13">
        <f>'Base original'!B69/'Base original'!B57*100-100</f>
        <v>7.916894991597772</v>
      </c>
      <c r="C65" s="13">
        <f>'Base original'!C69/'Base original'!C57*100-100</f>
        <v>10.983849433468933</v>
      </c>
      <c r="D65" s="13">
        <f>'Base original'!D69/'Base original'!D57*100-100</f>
        <v>11.288977093021018</v>
      </c>
      <c r="E65" s="13">
        <f>'Base original'!E69/'Base original'!E57*100-100</f>
        <v>20.856961231225426</v>
      </c>
      <c r="F65" s="9">
        <f>'Base original'!F69/'Base original'!F57*100-100</f>
        <v>9.9645593344987304</v>
      </c>
      <c r="G65" s="13">
        <f>'Base original'!H69</f>
        <v>22.108543486676499</v>
      </c>
      <c r="H65" s="13">
        <f>'Base original'!I69</f>
        <v>35.481903112942099</v>
      </c>
      <c r="I65" s="13">
        <f>'Base original'!J69</f>
        <v>26.7898038485997</v>
      </c>
      <c r="J65" s="13">
        <f>'Base original'!K69</f>
        <v>24.695419539695699</v>
      </c>
      <c r="K65" s="9">
        <f>'Base original'!G69</f>
        <v>27.341910117002001</v>
      </c>
      <c r="L65" s="13">
        <f>'Base original'!M69</f>
        <v>5.1374704827587196</v>
      </c>
      <c r="M65" s="13">
        <f>'Base original'!N69</f>
        <v>5.5710378145507304</v>
      </c>
      <c r="N65" s="13">
        <f>'Base original'!O69</f>
        <v>6.8103989583942601</v>
      </c>
      <c r="O65" s="13">
        <f>'Base original'!P69</f>
        <v>8.2484557125956304</v>
      </c>
      <c r="P65" s="13">
        <f>'Base original'!Q69</f>
        <v>11.5115350404384</v>
      </c>
      <c r="Q65" s="9">
        <f>'Base original'!L69</f>
        <v>7.1872391337535504</v>
      </c>
      <c r="R65" s="13">
        <f>'Base original'!S69</f>
        <v>1.8237639179724101</v>
      </c>
      <c r="S65" s="13">
        <f>'Base original'!T69</f>
        <v>1.59736715845165</v>
      </c>
      <c r="T65" s="13">
        <f>'Base original'!U69</f>
        <v>2.27543714827608</v>
      </c>
      <c r="U65" s="13">
        <f>'Base original'!V69</f>
        <v>2.0681432254897301</v>
      </c>
      <c r="V65" s="13">
        <f>'Base original'!W69</f>
        <v>1.8022451647856399</v>
      </c>
      <c r="W65" s="9">
        <f>'Base original'!R69</f>
        <v>1.8657389296077</v>
      </c>
      <c r="X65" s="11">
        <f>'Base original'!X69</f>
        <v>4.3502802608229301</v>
      </c>
      <c r="Y65" s="13">
        <f>('Base original'!Z69/'Base original'!Z57*100-100)*'Base original'!Z57/'Base original'!$AC57</f>
        <v>3.6510744660131151</v>
      </c>
      <c r="Z65" s="13">
        <f>('Base original'!AA69/'Base original'!AA57*100-100)*'Base original'!AA57/'Base original'!$AC57</f>
        <v>11.084691293903788</v>
      </c>
      <c r="AA65" s="13">
        <f>('Base original'!AB69/'Base original'!AB57*100-100)*'Base original'!AB57/'Base original'!$AC57</f>
        <v>9.8195156787638727</v>
      </c>
      <c r="AB65" s="9">
        <f>('Base original'!AC69/'Base original'!AC57*100-100)*'Base original'!AC57/'Base original'!$AC57</f>
        <v>24.554469908459396</v>
      </c>
      <c r="AC65" s="13">
        <f>('Base original'!AC69/'Base original'!AC57*100-100)*'Base original'!AC57/('Base original'!$AJ57)</f>
        <v>5.9012486298617981</v>
      </c>
      <c r="AD65" s="13">
        <f>('Base original'!AD69/'Base original'!AD57*100-100)*'Base original'!AD57/('Base original'!$AJ57)</f>
        <v>0.87591326293781036</v>
      </c>
      <c r="AE65" s="13">
        <f>('Base original'!AE69/'Base original'!AE57*100-100)*'Base original'!AE57/('Base original'!$AJ57)</f>
        <v>0.42498663993353114</v>
      </c>
      <c r="AF65" s="13">
        <f>('Base original'!AF69/'Base original'!AF57*100-100)*'Base original'!AF57/('Base original'!$AJ57)</f>
        <v>-2.4159290999801022</v>
      </c>
      <c r="AG65" s="13">
        <f>('Base original'!AG69/'Base original'!AG57*100-100)*'Base original'!AG57/('Base original'!$AJ57)</f>
        <v>0.10180955761601804</v>
      </c>
      <c r="AH65" s="13">
        <f>-('Base original'!AH69/'Base original'!AH57*100-100)*'Base original'!AH57/('Base original'!$AJ57)</f>
        <v>1.9965985465807983</v>
      </c>
      <c r="AI65" s="13">
        <f>-('Base original'!AI69/'Base original'!AI57*100-100)*'Base original'!AI57/('Base original'!$AJ57)</f>
        <v>1.9503746669735245E-3</v>
      </c>
      <c r="AJ65" s="13">
        <f>(('Base original'!AF69-'Base original'!AH69)/('Base original'!AF57-'Base original'!AH57)*100-100)*(('Base original'!AF57-'Base original'!AH57)/'Base original'!AJ57)</f>
        <v>-0.41933055339930631</v>
      </c>
      <c r="AK65" s="13">
        <f>(('Base original'!AG69-'Base original'!AI69)/('Base original'!AG57-'Base original'!AI57)*100-100)*(('Base original'!AG57-'Base original'!AI57)/'Base original'!AJ57)</f>
        <v>0.10375993228299159</v>
      </c>
      <c r="AL65" s="9">
        <f>('Base original'!AJ69/'Base original'!AJ57*100-100)*'Base original'!AJ57/('Base original'!$AJ57)</f>
        <v>6.8863828741501294</v>
      </c>
      <c r="AM65" s="13">
        <f>('Base original'!AJ69/'Base original'!AJ57*100-100)*'Base original'!AJ57/('Base original'!$AU57)</f>
        <v>4.0905320425782383</v>
      </c>
      <c r="AN65" s="13">
        <f>('Base original'!AK69/'Base original'!AK57*100-100)*'Base original'!AK57/('Base original'!$AU57)</f>
        <v>1.8275785366396187</v>
      </c>
      <c r="AO65" s="13">
        <f>('Base original'!AL69/'Base original'!AL57*100-100)*'Base original'!AL57/('Base original'!$AU57)</f>
        <v>-2.0986741801094575</v>
      </c>
      <c r="AP65" s="13">
        <f>('Base original'!AM69/'Base original'!AM57*100-100)*'Base original'!AM57/('Base original'!$AU57)</f>
        <v>2.6457312862909022</v>
      </c>
      <c r="AQ65" s="13">
        <f>('Base original'!AN69/'Base original'!AN57*100-100)*'Base original'!AN57/('Base original'!$AU57)</f>
        <v>-0.37513149297236725</v>
      </c>
      <c r="AR65" s="13">
        <f>('Base original'!AO69/'Base original'!AO57*100-100)*'Base original'!AO57/('Base original'!$AU57)</f>
        <v>-0.22568133054668651</v>
      </c>
      <c r="AS65" s="13">
        <f>('Base original'!AP69/'Base original'!AP57*100-100)*'Base original'!AP57/('Base original'!$AU57)</f>
        <v>0.89507903480682549</v>
      </c>
      <c r="AT65" s="13">
        <f>('Base original'!AQ69/'Base original'!AQ57*100-100)*'Base original'!AQ57/('Base original'!$AU57)</f>
        <v>2.3820502245228035</v>
      </c>
      <c r="AU65" s="13">
        <f>('Base original'!AR69/'Base original'!AR57*100-100)*'Base original'!AR57/('Base original'!$AU57)</f>
        <v>0.17493778702540888</v>
      </c>
      <c r="AV65" s="13">
        <f>-('Base original'!AS69/'Base original'!AS57*100-100)*'Base original'!AS57/('Base original'!$AU57)</f>
        <v>0.29739423794319458</v>
      </c>
      <c r="AW65" s="13">
        <f>-('Base original'!AT69/'Base original'!AT57*100-100)*'Base original'!AT57/('Base original'!$AU57)</f>
        <v>-5.3871570176698753E-2</v>
      </c>
      <c r="AX65" s="13">
        <f>(('Base original'!AQ69-'Base original'!AS69)/('Base original'!AQ57-'Base original'!AS57)*100-100)*(('Base original'!AQ57-'Base original'!AS57)/'Base original'!AU57)</f>
        <v>2.6794444624659977</v>
      </c>
      <c r="AY65" s="13">
        <f>(('Base original'!AR69-'Base original'!AT69)/('Base original'!AR57-'Base original'!AT57)*100-100)*(('Base original'!AR57-'Base original'!AT57)/'Base original'!AU57)</f>
        <v>0.12106621684871005</v>
      </c>
      <c r="AZ65" s="9">
        <f>('Base original'!AU69/'Base original'!AU57*100-100)*'Base original'!AU57/('Base original'!$AU57)</f>
        <v>9.5599445760017829</v>
      </c>
    </row>
    <row r="66" spans="1:52" x14ac:dyDescent="0.25">
      <c r="A66" s="20">
        <v>40513</v>
      </c>
      <c r="B66" s="13">
        <f>'Base original'!B70/'Base original'!B58*100-100</f>
        <v>5.4972714014115667</v>
      </c>
      <c r="C66" s="13">
        <f>'Base original'!C70/'Base original'!C58*100-100</f>
        <v>11.474994866011002</v>
      </c>
      <c r="D66" s="13">
        <f>'Base original'!D70/'Base original'!D58*100-100</f>
        <v>11.732182242389968</v>
      </c>
      <c r="E66" s="13">
        <f>'Base original'!E70/'Base original'!E58*100-100</f>
        <v>14.268152149442813</v>
      </c>
      <c r="F66" s="9">
        <f>'Base original'!F70/'Base original'!F58*100-100</f>
        <v>8.2328128838838239</v>
      </c>
      <c r="G66" s="13">
        <f>'Base original'!H70</f>
        <v>20.850936175817001</v>
      </c>
      <c r="H66" s="13">
        <f>'Base original'!I70</f>
        <v>34.079782837142098</v>
      </c>
      <c r="I66" s="13">
        <f>'Base original'!J70</f>
        <v>25.809484780786601</v>
      </c>
      <c r="J66" s="13">
        <f>'Base original'!K70</f>
        <v>25.052724631444001</v>
      </c>
      <c r="K66" s="9">
        <f>'Base original'!G70</f>
        <v>26.441702931038801</v>
      </c>
      <c r="L66" s="13">
        <f>'Base original'!M70</f>
        <v>5.1068604241131199</v>
      </c>
      <c r="M66" s="13">
        <f>'Base original'!N70</f>
        <v>5.9934619967263503</v>
      </c>
      <c r="N66" s="13">
        <f>'Base original'!O70</f>
        <v>6.7803990140217696</v>
      </c>
      <c r="O66" s="13">
        <f>'Base original'!P70</f>
        <v>9.9919992630383891</v>
      </c>
      <c r="P66" s="13">
        <f>'Base original'!Q70</f>
        <v>10.9031697879864</v>
      </c>
      <c r="Q66" s="9">
        <f>'Base original'!L70</f>
        <v>7.3797969271821202</v>
      </c>
      <c r="R66" s="13">
        <f>'Base original'!S70</f>
        <v>1.8104851961330799</v>
      </c>
      <c r="S66" s="13">
        <f>'Base original'!T70</f>
        <v>1.6433577637100301</v>
      </c>
      <c r="T66" s="13">
        <f>'Base original'!U70</f>
        <v>2.2895210229948599</v>
      </c>
      <c r="U66" s="13">
        <f>'Base original'!V70</f>
        <v>2.3537129603769902</v>
      </c>
      <c r="V66" s="13">
        <f>'Base original'!W70</f>
        <v>1.9358078199203499</v>
      </c>
      <c r="W66" s="9">
        <f>'Base original'!R70</f>
        <v>1.93437911813958</v>
      </c>
      <c r="X66" s="11">
        <f>'Base original'!X70</f>
        <v>4.37113062194567</v>
      </c>
      <c r="Y66" s="13">
        <f>('Base original'!Z70/'Base original'!Z58*100-100)*'Base original'!Z58/'Base original'!$AC58</f>
        <v>3.4241778433779362</v>
      </c>
      <c r="Z66" s="13">
        <f>('Base original'!AA70/'Base original'!AA58*100-100)*'Base original'!AA58/'Base original'!$AC58</f>
        <v>7.2030483993644081</v>
      </c>
      <c r="AA66" s="13">
        <f>('Base original'!AB70/'Base original'!AB58*100-100)*'Base original'!AB58/'Base original'!$AC58</f>
        <v>10.656595703022047</v>
      </c>
      <c r="AB66" s="9">
        <f>('Base original'!AC70/'Base original'!AC58*100-100)*'Base original'!AC58/'Base original'!$AC58</f>
        <v>21.283821945764387</v>
      </c>
      <c r="AC66" s="13">
        <f>('Base original'!AC70/'Base original'!AC58*100-100)*'Base original'!AC58/('Base original'!$AJ58)</f>
        <v>5.4650398329337131</v>
      </c>
      <c r="AD66" s="13">
        <f>('Base original'!AD70/'Base original'!AD58*100-100)*'Base original'!AD58/('Base original'!$AJ58)</f>
        <v>3.4503828602366635</v>
      </c>
      <c r="AE66" s="13">
        <f>('Base original'!AE70/'Base original'!AE58*100-100)*'Base original'!AE58/('Base original'!$AJ58)</f>
        <v>0.41128470879418377</v>
      </c>
      <c r="AF66" s="13">
        <f>('Base original'!AF70/'Base original'!AF58*100-100)*'Base original'!AF58/('Base original'!$AJ58)</f>
        <v>-2.3180447057003657</v>
      </c>
      <c r="AG66" s="13">
        <f>('Base original'!AG70/'Base original'!AG58*100-100)*'Base original'!AG58/('Base original'!$AJ58)</f>
        <v>0.11350452471188802</v>
      </c>
      <c r="AH66" s="13">
        <f>-('Base original'!AH70/'Base original'!AH58*100-100)*'Base original'!AH58/('Base original'!$AJ58)</f>
        <v>2.1482713280222763</v>
      </c>
      <c r="AI66" s="13">
        <f>-('Base original'!AI70/'Base original'!AI58*100-100)*'Base original'!AI58/('Base original'!$AJ58)</f>
        <v>1.353546291283164E-3</v>
      </c>
      <c r="AJ66" s="13">
        <f>(('Base original'!AF70-'Base original'!AH70)/('Base original'!AF58-'Base original'!AH58)*100-100)*(('Base original'!AF58-'Base original'!AH58)/'Base original'!AJ58)</f>
        <v>-0.16977337767809014</v>
      </c>
      <c r="AK66" s="13">
        <f>(('Base original'!AG70-'Base original'!AI70)/('Base original'!AG58-'Base original'!AI58)*100-100)*(('Base original'!AG58-'Base original'!AI58)/'Base original'!AJ58)</f>
        <v>0.11485807100317104</v>
      </c>
      <c r="AL66" s="9">
        <f>('Base original'!AJ70/'Base original'!AJ58*100-100)*'Base original'!AJ58/('Base original'!$AJ58)</f>
        <v>9.2717920952896549</v>
      </c>
      <c r="AM66" s="13">
        <f>('Base original'!AJ70/'Base original'!AJ58*100-100)*'Base original'!AJ58/('Base original'!$AU58)</f>
        <v>5.5111078418639581</v>
      </c>
      <c r="AN66" s="13">
        <f>('Base original'!AK70/'Base original'!AK58*100-100)*'Base original'!AK58/('Base original'!$AU58)</f>
        <v>1.7696460363123971</v>
      </c>
      <c r="AO66" s="13">
        <f>('Base original'!AL70/'Base original'!AL58*100-100)*'Base original'!AL58/('Base original'!$AU58)</f>
        <v>-2.1210007114443701</v>
      </c>
      <c r="AP66" s="13">
        <f>('Base original'!AM70/'Base original'!AM58*100-100)*'Base original'!AM58/('Base original'!$AU58)</f>
        <v>3.0026630316724927</v>
      </c>
      <c r="AQ66" s="13">
        <f>('Base original'!AN70/'Base original'!AN58*100-100)*'Base original'!AN58/('Base original'!$AU58)</f>
        <v>-0.44939377813739501</v>
      </c>
      <c r="AR66" s="13">
        <f>('Base original'!AO70/'Base original'!AO58*100-100)*'Base original'!AO58/('Base original'!$AU58)</f>
        <v>-0.1971126162418497</v>
      </c>
      <c r="AS66" s="13">
        <f>('Base original'!AP70/'Base original'!AP58*100-100)*'Base original'!AP58/('Base original'!$AU58)</f>
        <v>0.72914427838967477</v>
      </c>
      <c r="AT66" s="13">
        <f>('Base original'!AQ70/'Base original'!AQ58*100-100)*'Base original'!AQ58/('Base original'!$AU58)</f>
        <v>2.4170719064525361</v>
      </c>
      <c r="AU66" s="13">
        <f>('Base original'!AR70/'Base original'!AR58*100-100)*'Base original'!AR58/('Base original'!$AU58)</f>
        <v>0.17113742599656803</v>
      </c>
      <c r="AV66" s="13">
        <f>-('Base original'!AS70/'Base original'!AS58*100-100)*'Base original'!AS58/('Base original'!$AU58)</f>
        <v>0.38629475404598068</v>
      </c>
      <c r="AW66" s="13">
        <f>-('Base original'!AT70/'Base original'!AT58*100-100)*'Base original'!AT58/('Base original'!$AU58)</f>
        <v>-6.7811337366000757E-2</v>
      </c>
      <c r="AX66" s="13">
        <f>(('Base original'!AQ70-'Base original'!AS70)/('Base original'!AQ58-'Base original'!AS58)*100-100)*(('Base original'!AQ58-'Base original'!AS58)/'Base original'!AU58)</f>
        <v>2.8033666604985168</v>
      </c>
      <c r="AY66" s="13">
        <f>(('Base original'!AR70-'Base original'!AT70)/('Base original'!AR58-'Base original'!AT58)*100-100)*(('Base original'!AR58-'Base original'!AT58)/'Base original'!AU58)</f>
        <v>0.10332608863056728</v>
      </c>
      <c r="AZ66" s="9">
        <f>('Base original'!AU70/'Base original'!AU58*100-100)*'Base original'!AU58/('Base original'!$AU58)</f>
        <v>11.151631897073869</v>
      </c>
    </row>
    <row r="67" spans="1:52" x14ac:dyDescent="0.25">
      <c r="A67" s="21">
        <v>40544</v>
      </c>
      <c r="B67" s="13">
        <f>'Base original'!B71/'Base original'!B59*100-100</f>
        <v>6.6413992101191042</v>
      </c>
      <c r="C67" s="13">
        <f>'Base original'!C71/'Base original'!C59*100-100</f>
        <v>12.475975450034611</v>
      </c>
      <c r="D67" s="13">
        <f>'Base original'!D71/'Base original'!D59*100-100</f>
        <v>12.10419442552633</v>
      </c>
      <c r="E67" s="13">
        <f>'Base original'!E71/'Base original'!E59*100-100</f>
        <v>14.5819435022688</v>
      </c>
      <c r="F67" s="9">
        <f>'Base original'!F71/'Base original'!F59*100-100</f>
        <v>9.1784800783972287</v>
      </c>
      <c r="G67" s="13">
        <f>'Base original'!H71</f>
        <v>21.184236997741301</v>
      </c>
      <c r="H67" s="13">
        <f>'Base original'!I71</f>
        <v>34.264604829377099</v>
      </c>
      <c r="I67" s="13">
        <f>'Base original'!J71</f>
        <v>27.1533917213686</v>
      </c>
      <c r="J67" s="13">
        <f>'Base original'!K71</f>
        <v>26.096409064673299</v>
      </c>
      <c r="K67" s="9">
        <f>'Base original'!G71</f>
        <v>27.0938928234382</v>
      </c>
      <c r="L67" s="13">
        <f>'Base original'!M71</f>
        <v>5.3882025056248004</v>
      </c>
      <c r="M67" s="13">
        <f>'Base original'!N71</f>
        <v>6.3957449385559997</v>
      </c>
      <c r="N67" s="13">
        <f>'Base original'!O71</f>
        <v>7.0712293365334098</v>
      </c>
      <c r="O67" s="13">
        <f>'Base original'!P71</f>
        <v>9.7585915680663504</v>
      </c>
      <c r="P67" s="13">
        <f>'Base original'!Q71</f>
        <v>11.6873250803565</v>
      </c>
      <c r="Q67" s="9">
        <f>'Base original'!L71</f>
        <v>7.5991038176093504</v>
      </c>
      <c r="R67" s="13">
        <f>'Base original'!S71</f>
        <v>1.81990769253322</v>
      </c>
      <c r="S67" s="13">
        <f>'Base original'!T71</f>
        <v>1.2601139227892699</v>
      </c>
      <c r="T67" s="13">
        <f>'Base original'!U71</f>
        <v>2.32363166283911</v>
      </c>
      <c r="U67" s="13">
        <f>'Base original'!V71</f>
        <v>2.2886956564145802</v>
      </c>
      <c r="V67" s="13">
        <f>'Base original'!W71</f>
        <v>2.5</v>
      </c>
      <c r="W67" s="9">
        <f>'Base original'!R71</f>
        <v>1.7777270464467601</v>
      </c>
      <c r="X67" s="11">
        <f>'Base original'!X71</f>
        <v>4.3373107206554904</v>
      </c>
      <c r="Y67" s="13">
        <f>('Base original'!Z71/'Base original'!Z59*100-100)*'Base original'!Z59/'Base original'!$AC59</f>
        <v>3.2719673166094578</v>
      </c>
      <c r="Z67" s="13">
        <f>('Base original'!AA71/'Base original'!AA59*100-100)*'Base original'!AA59/'Base original'!$AC59</f>
        <v>7.2238710660561471</v>
      </c>
      <c r="AA67" s="13">
        <f>('Base original'!AB71/'Base original'!AB59*100-100)*'Base original'!AB59/'Base original'!$AC59</f>
        <v>9.1345142119050582</v>
      </c>
      <c r="AB67" s="9">
        <f>('Base original'!AC71/'Base original'!AC59*100-100)*'Base original'!AC59/'Base original'!$AC59</f>
        <v>19.630352594570667</v>
      </c>
      <c r="AC67" s="13">
        <f>('Base original'!AC71/'Base original'!AC59*100-100)*'Base original'!AC59/('Base original'!$AJ59)</f>
        <v>5.1137802881652625</v>
      </c>
      <c r="AD67" s="13">
        <f>('Base original'!AD71/'Base original'!AD59*100-100)*'Base original'!AD59/('Base original'!$AJ59)</f>
        <v>2.7166248898869982</v>
      </c>
      <c r="AE67" s="13">
        <f>('Base original'!AE71/'Base original'!AE59*100-100)*'Base original'!AE59/('Base original'!$AJ59)</f>
        <v>0.38733312917531387</v>
      </c>
      <c r="AF67" s="13">
        <f>('Base original'!AF71/'Base original'!AF59*100-100)*'Base original'!AF59/('Base original'!$AJ59)</f>
        <v>-2.6470599355011886</v>
      </c>
      <c r="AG67" s="13">
        <f>('Base original'!AG71/'Base original'!AG59*100-100)*'Base original'!AG59/('Base original'!$AJ59)</f>
        <v>0.12381805739864882</v>
      </c>
      <c r="AH67" s="13">
        <f>-('Base original'!AH71/'Base original'!AH59*100-100)*'Base original'!AH59/('Base original'!$AJ59)</f>
        <v>2.1635078884389838</v>
      </c>
      <c r="AI67" s="13">
        <f>-('Base original'!AI71/'Base original'!AI59*100-100)*'Base original'!AI59/('Base original'!$AJ59)</f>
        <v>5.2929856597895676E-3</v>
      </c>
      <c r="AJ67" s="13">
        <f>(('Base original'!AF71-'Base original'!AH71)/('Base original'!AF59-'Base original'!AH59)*100-100)*(('Base original'!AF59-'Base original'!AH59)/'Base original'!AJ59)</f>
        <v>-0.48355204706220273</v>
      </c>
      <c r="AK67" s="13">
        <f>(('Base original'!AG71-'Base original'!AI71)/('Base original'!AG59-'Base original'!AI59)*100-100)*(('Base original'!AG59-'Base original'!AI59)/'Base original'!AJ59)</f>
        <v>0.1291110430584384</v>
      </c>
      <c r="AL67" s="9">
        <f>('Base original'!AJ71/'Base original'!AJ59*100-100)*'Base original'!AJ59/('Base original'!$AJ59)</f>
        <v>7.8629192328195359</v>
      </c>
      <c r="AM67" s="13">
        <f>('Base original'!AJ71/'Base original'!AJ59*100-100)*'Base original'!AJ59/('Base original'!$AU59)</f>
        <v>4.7305588758113144</v>
      </c>
      <c r="AN67" s="13">
        <f>('Base original'!AK71/'Base original'!AK59*100-100)*'Base original'!AK59/('Base original'!$AU59)</f>
        <v>1.7334578287081632</v>
      </c>
      <c r="AO67" s="13">
        <f>('Base original'!AL71/'Base original'!AL59*100-100)*'Base original'!AL59/('Base original'!$AU59)</f>
        <v>-1.6133599762533797</v>
      </c>
      <c r="AP67" s="13">
        <f>('Base original'!AM71/'Base original'!AM59*100-100)*'Base original'!AM59/('Base original'!$AU59)</f>
        <v>3.8858933926847214</v>
      </c>
      <c r="AQ67" s="13">
        <f>('Base original'!AN71/'Base original'!AN59*100-100)*'Base original'!AN59/('Base original'!$AU59)</f>
        <v>-0.55158578068721908</v>
      </c>
      <c r="AR67" s="13">
        <f>('Base original'!AO71/'Base original'!AO59*100-100)*'Base original'!AO59/('Base original'!$AU59)</f>
        <v>-0.21358311260424689</v>
      </c>
      <c r="AS67" s="13">
        <f>('Base original'!AP71/'Base original'!AP59*100-100)*'Base original'!AP59/('Base original'!$AU59)</f>
        <v>0.83613580610565752</v>
      </c>
      <c r="AT67" s="13">
        <f>('Base original'!AQ71/'Base original'!AQ59*100-100)*'Base original'!AQ59/('Base original'!$AU59)</f>
        <v>2.1532316671651786</v>
      </c>
      <c r="AU67" s="13">
        <f>('Base original'!AR71/'Base original'!AR59*100-100)*'Base original'!AR59/('Base original'!$AU59)</f>
        <v>0.1606991150744414</v>
      </c>
      <c r="AV67" s="13">
        <f>-('Base original'!AS71/'Base original'!AS59*100-100)*'Base original'!AS59/('Base original'!$AU59)</f>
        <v>0.90949102848570917</v>
      </c>
      <c r="AW67" s="13">
        <f>-('Base original'!AT71/'Base original'!AT59*100-100)*'Base original'!AT59/('Base original'!$AU59)</f>
        <v>-2.6043947170592437E-2</v>
      </c>
      <c r="AX67" s="13">
        <f>(('Base original'!AQ71-'Base original'!AS71)/('Base original'!AQ59-'Base original'!AS59)*100-100)*(('Base original'!AQ59-'Base original'!AS59)/'Base original'!AU59)</f>
        <v>3.0627226956508888</v>
      </c>
      <c r="AY67" s="13">
        <f>(('Base original'!AR71-'Base original'!AT71)/('Base original'!AR59-'Base original'!AT59)*100-100)*(('Base original'!AR59-'Base original'!AT59)/'Base original'!AU59)</f>
        <v>0.13465516790384904</v>
      </c>
      <c r="AZ67" s="9">
        <f>('Base original'!AU71/'Base original'!AU59*100-100)*'Base original'!AU59/('Base original'!$AU59)</f>
        <v>12.005008626346706</v>
      </c>
    </row>
    <row r="68" spans="1:52" x14ac:dyDescent="0.25">
      <c r="A68" s="20">
        <v>40575</v>
      </c>
      <c r="B68" s="13">
        <f>'Base original'!B72/'Base original'!B60*100-100</f>
        <v>6.4575175252161756</v>
      </c>
      <c r="C68" s="13">
        <f>'Base original'!C72/'Base original'!C60*100-100</f>
        <v>13.512796300290518</v>
      </c>
      <c r="D68" s="13">
        <f>'Base original'!D72/'Base original'!D60*100-100</f>
        <v>12.243384170295471</v>
      </c>
      <c r="E68" s="13">
        <f>'Base original'!E72/'Base original'!E60*100-100</f>
        <v>20.792284002031352</v>
      </c>
      <c r="F68" s="9">
        <f>'Base original'!F72/'Base original'!F60*100-100</f>
        <v>9.6433676184100676</v>
      </c>
      <c r="G68" s="13">
        <f>'Base original'!H72</f>
        <v>19.1523824901832</v>
      </c>
      <c r="H68" s="13">
        <f>'Base original'!I72</f>
        <v>35.849285501014798</v>
      </c>
      <c r="I68" s="13">
        <f>'Base original'!J72</f>
        <v>25.2757210208845</v>
      </c>
      <c r="J68" s="13">
        <f>'Base original'!K72</f>
        <v>25.1946569828897</v>
      </c>
      <c r="K68" s="9">
        <f>'Base original'!G72</f>
        <v>26.447192406930501</v>
      </c>
      <c r="L68" s="13">
        <f>'Base original'!M72</f>
        <v>5.6132071554351901</v>
      </c>
      <c r="M68" s="13">
        <f>'Base original'!N72</f>
        <v>6.9217555405731002</v>
      </c>
      <c r="N68" s="13">
        <f>'Base original'!O72</f>
        <v>7.0877533068552703</v>
      </c>
      <c r="O68" s="13">
        <f>'Base original'!P72</f>
        <v>10.2776242806958</v>
      </c>
      <c r="P68" s="13">
        <f>'Base original'!Q72</f>
        <v>11.7355420341694</v>
      </c>
      <c r="Q68" s="9">
        <f>'Base original'!L72</f>
        <v>7.9065708323920303</v>
      </c>
      <c r="R68" s="13">
        <f>'Base original'!S72</f>
        <v>1.8610315856369699</v>
      </c>
      <c r="S68" s="13">
        <f>'Base original'!T72</f>
        <v>1.51835620990875</v>
      </c>
      <c r="T68" s="13">
        <f>'Base original'!U72</f>
        <v>1.6811919819321599</v>
      </c>
      <c r="U68" s="13">
        <f>'Base original'!V72</f>
        <v>2.2693648327496101</v>
      </c>
      <c r="V68" s="13">
        <f>'Base original'!W72</f>
        <v>2.7257170544289102</v>
      </c>
      <c r="W68" s="9">
        <f>'Base original'!R72</f>
        <v>1.74237777338487</v>
      </c>
      <c r="X68" s="11">
        <f>'Base original'!X72</f>
        <v>4.3533094044596599</v>
      </c>
      <c r="Y68" s="13">
        <f>('Base original'!Z72/'Base original'!Z60*100-100)*'Base original'!Z60/'Base original'!$AC60</f>
        <v>2.9979821274142382</v>
      </c>
      <c r="Z68" s="13">
        <f>('Base original'!AA72/'Base original'!AA60*100-100)*'Base original'!AA60/'Base original'!$AC60</f>
        <v>9.6764197174978346</v>
      </c>
      <c r="AA68" s="13">
        <f>('Base original'!AB72/'Base original'!AB60*100-100)*'Base original'!AB60/'Base original'!$AC60</f>
        <v>3.3374171230902325</v>
      </c>
      <c r="AB68" s="9">
        <f>('Base original'!AC72/'Base original'!AC60*100-100)*'Base original'!AC60/'Base original'!$AC60</f>
        <v>16.012539636782932</v>
      </c>
      <c r="AC68" s="13">
        <f>('Base original'!AC72/'Base original'!AC60*100-100)*'Base original'!AC60/('Base original'!$AJ60)</f>
        <v>4.2004907724940539</v>
      </c>
      <c r="AD68" s="13">
        <f>('Base original'!AD72/'Base original'!AD60*100-100)*'Base original'!AD60/('Base original'!$AJ60)</f>
        <v>2.3825908099258712</v>
      </c>
      <c r="AE68" s="13">
        <f>('Base original'!AE72/'Base original'!AE60*100-100)*'Base original'!AE60/('Base original'!$AJ60)</f>
        <v>0.3913324586643282</v>
      </c>
      <c r="AF68" s="13">
        <f>('Base original'!AF72/'Base original'!AF60*100-100)*'Base original'!AF60/('Base original'!$AJ60)</f>
        <v>-2.7743013675840631</v>
      </c>
      <c r="AG68" s="13">
        <f>('Base original'!AG72/'Base original'!AG60*100-100)*'Base original'!AG60/('Base original'!$AJ60)</f>
        <v>0.12987700439729138</v>
      </c>
      <c r="AH68" s="13">
        <f>-('Base original'!AH72/'Base original'!AH60*100-100)*'Base original'!AH60/('Base original'!$AJ60)</f>
        <v>1.9734876985492356</v>
      </c>
      <c r="AI68" s="13">
        <f>-('Base original'!AI72/'Base original'!AI60*100-100)*'Base original'!AI60/('Base original'!$AJ60)</f>
        <v>3.4028909449072007E-3</v>
      </c>
      <c r="AJ68" s="13">
        <f>(('Base original'!AF72-'Base original'!AH72)/('Base original'!AF60-'Base original'!AH60)*100-100)*(('Base original'!AF60-'Base original'!AH60)/'Base original'!AJ60)</f>
        <v>-0.80081366903482742</v>
      </c>
      <c r="AK68" s="13">
        <f>(('Base original'!AG72-'Base original'!AI72)/('Base original'!AG60-'Base original'!AI60)*100-100)*(('Base original'!AG60-'Base original'!AI60)/'Base original'!AJ60)</f>
        <v>0.13327989534219856</v>
      </c>
      <c r="AL68" s="9">
        <f>('Base original'!AJ72/'Base original'!AJ60*100-100)*'Base original'!AJ60/('Base original'!$AJ60)</f>
        <v>6.3070693168885583</v>
      </c>
      <c r="AM68" s="13">
        <f>('Base original'!AJ72/'Base original'!AJ60*100-100)*'Base original'!AJ60/('Base original'!$AU60)</f>
        <v>3.7798098198919887</v>
      </c>
      <c r="AN68" s="13">
        <f>('Base original'!AK72/'Base original'!AK60*100-100)*'Base original'!AK60/('Base original'!$AU60)</f>
        <v>1.5996383564251213</v>
      </c>
      <c r="AO68" s="13">
        <f>('Base original'!AL72/'Base original'!AL60*100-100)*'Base original'!AL60/('Base original'!$AU60)</f>
        <v>-1.0674830083035272</v>
      </c>
      <c r="AP68" s="13">
        <f>('Base original'!AM72/'Base original'!AM60*100-100)*'Base original'!AM60/('Base original'!$AU60)</f>
        <v>4.0013051798191102</v>
      </c>
      <c r="AQ68" s="13">
        <f>('Base original'!AN72/'Base original'!AN60*100-100)*'Base original'!AN60/('Base original'!$AU60)</f>
        <v>-0.50360453957855833</v>
      </c>
      <c r="AR68" s="13">
        <f>('Base original'!AO72/'Base original'!AO60*100-100)*'Base original'!AO60/('Base original'!$AU60)</f>
        <v>-0.19385092625847319</v>
      </c>
      <c r="AS68" s="13">
        <f>('Base original'!AP72/'Base original'!AP60*100-100)*'Base original'!AP60/('Base original'!$AU60)</f>
        <v>1.1003390974998768</v>
      </c>
      <c r="AT68" s="13">
        <f>('Base original'!AQ72/'Base original'!AQ60*100-100)*'Base original'!AQ60/('Base original'!$AU60)</f>
        <v>1.6941279370794573</v>
      </c>
      <c r="AU68" s="13">
        <f>('Base original'!AR72/'Base original'!AR60*100-100)*'Base original'!AR60/('Base original'!$AU60)</f>
        <v>0.15317735377057612</v>
      </c>
      <c r="AV68" s="13">
        <f>-('Base original'!AS72/'Base original'!AS60*100-100)*'Base original'!AS60/('Base original'!$AU60)</f>
        <v>1.318322254788775</v>
      </c>
      <c r="AW68" s="13">
        <f>-('Base original'!AT72/'Base original'!AT60*100-100)*'Base original'!AT60/('Base original'!$AU60)</f>
        <v>-2.7644433668654222E-2</v>
      </c>
      <c r="AX68" s="13">
        <f>(('Base original'!AQ72-'Base original'!AS72)/('Base original'!AQ60-'Base original'!AS60)*100-100)*(('Base original'!AQ60-'Base original'!AS60)/'Base original'!AU60)</f>
        <v>3.0124501918682323</v>
      </c>
      <c r="AY68" s="13">
        <f>(('Base original'!AR72-'Base original'!AT72)/('Base original'!AR60-'Base original'!AT60)*100-100)*(('Base original'!AR60-'Base original'!AT60)/'Base original'!AU60)</f>
        <v>0.12553292010192191</v>
      </c>
      <c r="AZ68" s="9">
        <f>('Base original'!AU72/'Base original'!AU60*100-100)*'Base original'!AU60/('Base original'!$AU60)</f>
        <v>11.861501387320047</v>
      </c>
    </row>
    <row r="69" spans="1:52" x14ac:dyDescent="0.25">
      <c r="A69" s="20">
        <v>40603</v>
      </c>
      <c r="B69" s="13">
        <f>'Base original'!B73/'Base original'!B61*100-100</f>
        <v>8.2035231140571625</v>
      </c>
      <c r="C69" s="13">
        <f>'Base original'!C73/'Base original'!C61*100-100</f>
        <v>15.24757224739632</v>
      </c>
      <c r="D69" s="13">
        <f>'Base original'!D73/'Base original'!D61*100-100</f>
        <v>12.639898219269341</v>
      </c>
      <c r="E69" s="13">
        <f>'Base original'!E73/'Base original'!E61*100-100</f>
        <v>25.89001155491178</v>
      </c>
      <c r="F69" s="9">
        <f>'Base original'!F73/'Base original'!F61*100-100</f>
        <v>11.314920048241177</v>
      </c>
      <c r="G69" s="13">
        <f>'Base original'!H73</f>
        <v>21.721501045773099</v>
      </c>
      <c r="H69" s="13">
        <f>'Base original'!I73</f>
        <v>34.896891500121498</v>
      </c>
      <c r="I69" s="13">
        <f>'Base original'!J73</f>
        <v>23.400063236228998</v>
      </c>
      <c r="J69" s="13">
        <f>'Base original'!K73</f>
        <v>24.2204774350162</v>
      </c>
      <c r="K69" s="9">
        <f>'Base original'!G73</f>
        <v>25.8812617644417</v>
      </c>
      <c r="L69" s="13">
        <f>'Base original'!M73</f>
        <v>5.7650783846614297</v>
      </c>
      <c r="M69" s="13">
        <f>'Base original'!N73</f>
        <v>6.8612653828066996</v>
      </c>
      <c r="N69" s="13">
        <f>'Base original'!O73</f>
        <v>7.60272800090861</v>
      </c>
      <c r="O69" s="13">
        <f>'Base original'!P73</f>
        <v>10.0503123501513</v>
      </c>
      <c r="P69" s="13">
        <f>'Base original'!Q73</f>
        <v>12.4205350293003</v>
      </c>
      <c r="Q69" s="9">
        <f>'Base original'!L73</f>
        <v>8.2523413456186905</v>
      </c>
      <c r="R69" s="13">
        <f>'Base original'!S73</f>
        <v>1.8916047563368199</v>
      </c>
      <c r="S69" s="13">
        <f>'Base original'!T73</f>
        <v>1.5183642793695</v>
      </c>
      <c r="T69" s="13">
        <f>'Base original'!U73</f>
        <v>2.17403814461654</v>
      </c>
      <c r="U69" s="13">
        <f>'Base original'!V73</f>
        <v>2.1378037576099098</v>
      </c>
      <c r="V69" s="13">
        <f>'Base original'!W73</f>
        <v>3.58932612013077</v>
      </c>
      <c r="W69" s="9">
        <f>'Base original'!R73</f>
        <v>1.89461768162144</v>
      </c>
      <c r="X69" s="11">
        <f>'Base original'!X73</f>
        <v>4.3926488605217502</v>
      </c>
      <c r="Y69" s="13">
        <f>('Base original'!Z73/'Base original'!Z61*100-100)*'Base original'!Z61/'Base original'!$AC61</f>
        <v>2.142248692334225</v>
      </c>
      <c r="Z69" s="13">
        <f>('Base original'!AA73/'Base original'!AA61*100-100)*'Base original'!AA61/'Base original'!$AC61</f>
        <v>7.7748914091814614</v>
      </c>
      <c r="AA69" s="13">
        <f>('Base original'!AB73/'Base original'!AB61*100-100)*'Base original'!AB61/'Base original'!$AC61</f>
        <v>2.9081923588671375</v>
      </c>
      <c r="AB69" s="9">
        <f>('Base original'!AC73/'Base original'!AC61*100-100)*'Base original'!AC61/'Base original'!$AC61</f>
        <v>12.825332460382825</v>
      </c>
      <c r="AC69" s="13">
        <f>('Base original'!AC73/'Base original'!AC61*100-100)*'Base original'!AC61/('Base original'!$AJ61)</f>
        <v>3.4146414607722946</v>
      </c>
      <c r="AD69" s="13">
        <f>('Base original'!AD73/'Base original'!AD61*100-100)*'Base original'!AD61/('Base original'!$AJ61)</f>
        <v>2.8630282310515307</v>
      </c>
      <c r="AE69" s="13">
        <f>('Base original'!AE73/'Base original'!AE61*100-100)*'Base original'!AE61/('Base original'!$AJ61)</f>
        <v>0.32388299726723635</v>
      </c>
      <c r="AF69" s="13">
        <f>('Base original'!AF73/'Base original'!AF61*100-100)*'Base original'!AF61/('Base original'!$AJ61)</f>
        <v>-3.0768884740387543</v>
      </c>
      <c r="AG69" s="13">
        <f>('Base original'!AG73/'Base original'!AG61*100-100)*'Base original'!AG61/('Base original'!$AJ61)</f>
        <v>0.14638461855654641</v>
      </c>
      <c r="AH69" s="13">
        <f>-('Base original'!AH73/'Base original'!AH61*100-100)*'Base original'!AH61/('Base original'!$AJ61)</f>
        <v>2.1858353669736825</v>
      </c>
      <c r="AI69" s="13">
        <f>-('Base original'!AI73/'Base original'!AI61*100-100)*'Base original'!AI61/('Base original'!$AJ61)</f>
        <v>-1.4994583206816544E-3</v>
      </c>
      <c r="AJ69" s="13">
        <f>(('Base original'!AF73-'Base original'!AH73)/('Base original'!AF61-'Base original'!AH61)*100-100)*(('Base original'!AF61-'Base original'!AH61)/'Base original'!AJ61)</f>
        <v>-0.89105310706507201</v>
      </c>
      <c r="AK69" s="13">
        <f>(('Base original'!AG73-'Base original'!AI73)/('Base original'!AG61-'Base original'!AI61)*100-100)*(('Base original'!AG61-'Base original'!AI61)/'Base original'!AJ61)</f>
        <v>0.14488516023586481</v>
      </c>
      <c r="AL69" s="9">
        <f>('Base original'!AJ73/'Base original'!AJ61*100-100)*'Base original'!AJ61/('Base original'!$AJ61)</f>
        <v>5.855572174551952</v>
      </c>
      <c r="AM69" s="13">
        <f>('Base original'!AJ73/'Base original'!AJ61*100-100)*'Base original'!AJ61/('Base original'!$AU61)</f>
        <v>3.4922767708428872</v>
      </c>
      <c r="AN69" s="13">
        <f>('Base original'!AK73/'Base original'!AK61*100-100)*'Base original'!AK61/('Base original'!$AU61)</f>
        <v>1.3180575335299267</v>
      </c>
      <c r="AO69" s="13">
        <f>('Base original'!AL73/'Base original'!AL61*100-100)*'Base original'!AL61/('Base original'!$AU61)</f>
        <v>-1.0853210578442922</v>
      </c>
      <c r="AP69" s="13">
        <f>('Base original'!AM73/'Base original'!AM61*100-100)*'Base original'!AM61/('Base original'!$AU61)</f>
        <v>4.0305217902599457</v>
      </c>
      <c r="AQ69" s="13">
        <f>('Base original'!AN73/'Base original'!AN61*100-100)*'Base original'!AN61/('Base original'!$AU61)</f>
        <v>-0.48984209243729399</v>
      </c>
      <c r="AR69" s="13">
        <f>('Base original'!AO73/'Base original'!AO61*100-100)*'Base original'!AO61/('Base original'!$AU61)</f>
        <v>-0.17773823071093056</v>
      </c>
      <c r="AS69" s="13">
        <f>('Base original'!AP73/'Base original'!AP61*100-100)*'Base original'!AP61/('Base original'!$AU61)</f>
        <v>1.1422196486819418</v>
      </c>
      <c r="AT69" s="13">
        <f>('Base original'!AQ73/'Base original'!AQ61*100-100)*'Base original'!AQ61/('Base original'!$AU61)</f>
        <v>1.2113028100526073</v>
      </c>
      <c r="AU69" s="13">
        <f>('Base original'!AR73/'Base original'!AR61*100-100)*'Base original'!AR61/('Base original'!$AU61)</f>
        <v>-0.15090981852814864</v>
      </c>
      <c r="AV69" s="13">
        <f>-('Base original'!AS73/'Base original'!AS61*100-100)*'Base original'!AS61/('Base original'!$AU61)</f>
        <v>1.4236944064996306</v>
      </c>
      <c r="AW69" s="13">
        <f>-('Base original'!AT73/'Base original'!AT61*100-100)*'Base original'!AT61/('Base original'!$AU61)</f>
        <v>-3.1299814213245652E-2</v>
      </c>
      <c r="AX69" s="13">
        <f>(('Base original'!AQ73-'Base original'!AS73)/('Base original'!AQ61-'Base original'!AS61)*100-100)*(('Base original'!AQ61-'Base original'!AS61)/'Base original'!AU61)</f>
        <v>2.6349972165522368</v>
      </c>
      <c r="AY69" s="13">
        <f>(('Base original'!AR73-'Base original'!AT73)/('Base original'!AR61-'Base original'!AT61)*100-100)*(('Base original'!AR61-'Base original'!AT61)/'Base original'!AU61)</f>
        <v>-0.18220963274139423</v>
      </c>
      <c r="AZ69" s="9">
        <f>('Base original'!AU73/'Base original'!AU61*100-100)*'Base original'!AU61/('Base original'!$AU61)</f>
        <v>10.984222657935533</v>
      </c>
    </row>
    <row r="70" spans="1:52" x14ac:dyDescent="0.25">
      <c r="A70" s="20">
        <v>40634</v>
      </c>
      <c r="B70" s="13">
        <f>'Base original'!B74/'Base original'!B62*100-100</f>
        <v>8.8543120419594601</v>
      </c>
      <c r="C70" s="13">
        <f>'Base original'!C74/'Base original'!C62*100-100</f>
        <v>15.582002455314381</v>
      </c>
      <c r="D70" s="13">
        <f>'Base original'!D74/'Base original'!D62*100-100</f>
        <v>13.169709934082704</v>
      </c>
      <c r="E70" s="13">
        <f>'Base original'!E74/'Base original'!E62*100-100</f>
        <v>22.283118630898556</v>
      </c>
      <c r="F70" s="9">
        <f>'Base original'!F74/'Base original'!F62*100-100</f>
        <v>11.629987680018132</v>
      </c>
      <c r="G70" s="13">
        <f>'Base original'!H74</f>
        <v>22.279210606505799</v>
      </c>
      <c r="H70" s="13">
        <f>'Base original'!I74</f>
        <v>36.259782721346703</v>
      </c>
      <c r="I70" s="13">
        <f>'Base original'!J74</f>
        <v>26.697226351466899</v>
      </c>
      <c r="J70" s="13">
        <f>'Base original'!K74</f>
        <v>25.053270189381099</v>
      </c>
      <c r="K70" s="9">
        <f>'Base original'!G74</f>
        <v>27.117885715615099</v>
      </c>
      <c r="L70" s="13">
        <f>'Base original'!M74</f>
        <v>6.4663750809739504</v>
      </c>
      <c r="M70" s="13">
        <f>'Base original'!N74</f>
        <v>7.1537848242211304</v>
      </c>
      <c r="N70" s="13">
        <f>'Base original'!O74</f>
        <v>7.7653166316198101</v>
      </c>
      <c r="O70" s="13">
        <f>'Base original'!P74</f>
        <v>10.2531278980642</v>
      </c>
      <c r="P70" s="13">
        <f>'Base original'!Q74</f>
        <v>11.9230210159599</v>
      </c>
      <c r="Q70" s="9">
        <f>'Base original'!L74</f>
        <v>8.4234255582339106</v>
      </c>
      <c r="R70" s="13">
        <f>'Base original'!S74</f>
        <v>1.6813773407575301</v>
      </c>
      <c r="S70" s="13">
        <f>'Base original'!T74</f>
        <v>1.2729906373067801</v>
      </c>
      <c r="T70" s="13">
        <f>'Base original'!U74</f>
        <v>1.77123865106221</v>
      </c>
      <c r="U70" s="13">
        <f>'Base original'!V74</f>
        <v>2.40919742264657</v>
      </c>
      <c r="V70" s="13">
        <f>'Base original'!W74</f>
        <v>3.4209182480891198</v>
      </c>
      <c r="W70" s="9">
        <f>'Base original'!R74</f>
        <v>1.6399518332446801</v>
      </c>
      <c r="X70" s="11">
        <f>'Base original'!X74</f>
        <v>4.3059766507292601</v>
      </c>
      <c r="Y70" s="13">
        <f>('Base original'!Z74/'Base original'!Z62*100-100)*'Base original'!Z62/'Base original'!$AC62</f>
        <v>1.961796592669077</v>
      </c>
      <c r="Z70" s="13">
        <f>('Base original'!AA74/'Base original'!AA62*100-100)*'Base original'!AA62/'Base original'!$AC62</f>
        <v>7.9671824638267523</v>
      </c>
      <c r="AA70" s="13">
        <f>('Base original'!AB74/'Base original'!AB62*100-100)*'Base original'!AB62/'Base original'!$AC62</f>
        <v>3.7987135302571535</v>
      </c>
      <c r="AB70" s="9">
        <f>('Base original'!AC74/'Base original'!AC62*100-100)*'Base original'!AC62/'Base original'!$AC62</f>
        <v>13.727692586752994</v>
      </c>
      <c r="AC70" s="13">
        <f>('Base original'!AC74/'Base original'!AC62*100-100)*'Base original'!AC62/('Base original'!$AJ62)</f>
        <v>3.645846843675308</v>
      </c>
      <c r="AD70" s="13">
        <f>('Base original'!AD74/'Base original'!AD62*100-100)*'Base original'!AD62/('Base original'!$AJ62)</f>
        <v>4.1639028367085897</v>
      </c>
      <c r="AE70" s="13">
        <f>('Base original'!AE74/'Base original'!AE62*100-100)*'Base original'!AE62/('Base original'!$AJ62)</f>
        <v>0.26347482907487363</v>
      </c>
      <c r="AF70" s="13">
        <f>('Base original'!AF74/'Base original'!AF62*100-100)*'Base original'!AF62/('Base original'!$AJ62)</f>
        <v>-3.5758092308832512</v>
      </c>
      <c r="AG70" s="13">
        <f>('Base original'!AG74/'Base original'!AG62*100-100)*'Base original'!AG62/('Base original'!$AJ62)</f>
        <v>0.17490874729021158</v>
      </c>
      <c r="AH70" s="13">
        <f>-('Base original'!AH74/'Base original'!AH62*100-100)*'Base original'!AH62/('Base original'!$AJ62)</f>
        <v>2.3079060977191461</v>
      </c>
      <c r="AI70" s="13">
        <f>-('Base original'!AI74/'Base original'!AI62*100-100)*'Base original'!AI62/('Base original'!$AJ62)</f>
        <v>1.2969928294824979E-3</v>
      </c>
      <c r="AJ70" s="13">
        <f>(('Base original'!AF74-'Base original'!AH74)/('Base original'!AF62-'Base original'!AH62)*100-100)*(('Base original'!AF62-'Base original'!AH62)/'Base original'!AJ62)</f>
        <v>-1.2679031331641053</v>
      </c>
      <c r="AK70" s="13">
        <f>(('Base original'!AG74-'Base original'!AI74)/('Base original'!AG62-'Base original'!AI62)*100-100)*(('Base original'!AG62-'Base original'!AI62)/'Base original'!AJ62)</f>
        <v>0.17620574011969398</v>
      </c>
      <c r="AL70" s="9">
        <f>('Base original'!AJ74/'Base original'!AJ62*100-100)*'Base original'!AJ62/('Base original'!$AJ62)</f>
        <v>6.9813418317244498</v>
      </c>
      <c r="AM70" s="13">
        <f>('Base original'!AJ74/'Base original'!AJ62*100-100)*'Base original'!AJ62/('Base original'!$AU62)</f>
        <v>4.1591375962681596</v>
      </c>
      <c r="AN70" s="13">
        <f>('Base original'!AK74/'Base original'!AK62*100-100)*'Base original'!AK62/('Base original'!$AU62)</f>
        <v>1.0745827781966215</v>
      </c>
      <c r="AO70" s="13">
        <f>('Base original'!AL74/'Base original'!AL62*100-100)*'Base original'!AL62/('Base original'!$AU62)</f>
        <v>-1.3609174188378179</v>
      </c>
      <c r="AP70" s="13">
        <f>('Base original'!AM74/'Base original'!AM62*100-100)*'Base original'!AM62/('Base original'!$AU62)</f>
        <v>3.9192743834257064</v>
      </c>
      <c r="AQ70" s="13">
        <f>('Base original'!AN74/'Base original'!AN62*100-100)*'Base original'!AN62/('Base original'!$AU62)</f>
        <v>-0.40499683751447396</v>
      </c>
      <c r="AR70" s="13">
        <f>('Base original'!AO74/'Base original'!AO62*100-100)*'Base original'!AO62/('Base original'!$AU62)</f>
        <v>-0.20023555825872327</v>
      </c>
      <c r="AS70" s="13">
        <f>('Base original'!AP74/'Base original'!AP62*100-100)*'Base original'!AP62/('Base original'!$AU62)</f>
        <v>1.1605714771401396</v>
      </c>
      <c r="AT70" s="13">
        <f>('Base original'!AQ74/'Base original'!AQ62*100-100)*'Base original'!AQ62/('Base original'!$AU62)</f>
        <v>0.92435091778310297</v>
      </c>
      <c r="AU70" s="13">
        <f>('Base original'!AR74/'Base original'!AR62*100-100)*'Base original'!AR62/('Base original'!$AU62)</f>
        <v>0.13378472800968724</v>
      </c>
      <c r="AV70" s="13">
        <f>-('Base original'!AS74/'Base original'!AS62*100-100)*'Base original'!AS62/('Base original'!$AU62)</f>
        <v>1.495143680603312</v>
      </c>
      <c r="AW70" s="13">
        <f>-('Base original'!AT74/'Base original'!AT62*100-100)*'Base original'!AT62/('Base original'!$AU62)</f>
        <v>-3.7199218926785967E-2</v>
      </c>
      <c r="AX70" s="13">
        <f>(('Base original'!AQ74-'Base original'!AS74)/('Base original'!AQ62-'Base original'!AS62)*100-100)*(('Base original'!AQ62-'Base original'!AS62)/'Base original'!AU62)</f>
        <v>2.419494598386414</v>
      </c>
      <c r="AY70" s="13">
        <f>(('Base original'!AR74-'Base original'!AT74)/('Base original'!AR62-'Base original'!AT62)*100-100)*(('Base original'!AR62-'Base original'!AT62)/'Base original'!AU62)</f>
        <v>9.6585509082901089E-2</v>
      </c>
      <c r="AZ70" s="9">
        <f>('Base original'!AU74/'Base original'!AU62*100-100)*'Base original'!AU62/('Base original'!$AU62)</f>
        <v>10.863496527888913</v>
      </c>
    </row>
    <row r="71" spans="1:52" x14ac:dyDescent="0.25">
      <c r="A71" s="20">
        <v>40664</v>
      </c>
      <c r="B71" s="13">
        <f>'Base original'!B75/'Base original'!B63*100-100</f>
        <v>9.9920773991111389</v>
      </c>
      <c r="C71" s="13">
        <f>'Base original'!C75/'Base original'!C63*100-100</f>
        <v>16.123681239131656</v>
      </c>
      <c r="D71" s="13">
        <f>'Base original'!D75/'Base original'!D63*100-100</f>
        <v>12.939603793113434</v>
      </c>
      <c r="E71" s="13">
        <f>'Base original'!E75/'Base original'!E63*100-100</f>
        <v>23.691101925593699</v>
      </c>
      <c r="F71" s="9">
        <f>'Base original'!F75/'Base original'!F63*100-100</f>
        <v>12.427053581933407</v>
      </c>
      <c r="G71" s="13">
        <f>'Base original'!H75</f>
        <v>23</v>
      </c>
      <c r="H71" s="13">
        <f>'Base original'!I75</f>
        <v>36.04</v>
      </c>
      <c r="I71" s="13">
        <f>'Base original'!J75</f>
        <v>27.52</v>
      </c>
      <c r="J71" s="13">
        <f>'Base original'!K75</f>
        <v>25.27</v>
      </c>
      <c r="K71" s="9">
        <f>'Base original'!G75</f>
        <v>27.319752293923599</v>
      </c>
      <c r="L71" s="13">
        <f>'Base original'!M75</f>
        <v>6.91</v>
      </c>
      <c r="M71" s="13">
        <f>'Base original'!N75</f>
        <v>7.67</v>
      </c>
      <c r="N71" s="13">
        <f>'Base original'!O75</f>
        <v>8.33</v>
      </c>
      <c r="O71" s="13">
        <f>'Base original'!P75</f>
        <v>9.92</v>
      </c>
      <c r="P71" s="13">
        <f>'Base original'!Q75</f>
        <v>11.15</v>
      </c>
      <c r="Q71" s="9">
        <f>'Base original'!L75</f>
        <v>8.6587811839057807</v>
      </c>
      <c r="R71" s="13">
        <f>'Base original'!S75</f>
        <v>1.74</v>
      </c>
      <c r="S71" s="13">
        <f>'Base original'!T75</f>
        <v>1.28</v>
      </c>
      <c r="T71" s="13">
        <f>'Base original'!U75</f>
        <v>1.81</v>
      </c>
      <c r="U71" s="13">
        <f>'Base original'!V75</f>
        <v>1.86</v>
      </c>
      <c r="V71" s="13">
        <f>'Base original'!W75</f>
        <v>2.0299999999999998</v>
      </c>
      <c r="W71" s="9">
        <f>'Base original'!R75</f>
        <v>1.6287831033851501</v>
      </c>
      <c r="X71" s="11">
        <f>'Base original'!X75</f>
        <v>4.16</v>
      </c>
      <c r="Y71" s="13">
        <f>('Base original'!Z75/'Base original'!Z63*100-100)*'Base original'!Z63/'Base original'!$AC63</f>
        <v>1.7868313524017403</v>
      </c>
      <c r="Z71" s="13">
        <f>('Base original'!AA75/'Base original'!AA63*100-100)*'Base original'!AA63/'Base original'!$AC63</f>
        <v>6.5264264703925035</v>
      </c>
      <c r="AA71" s="13">
        <f>('Base original'!AB75/'Base original'!AB63*100-100)*'Base original'!AB63/'Base original'!$AC63</f>
        <v>2.0210826134987299</v>
      </c>
      <c r="AB71" s="9">
        <f>('Base original'!AC75/'Base original'!AC63*100-100)*'Base original'!AC63/'Base original'!$AC63</f>
        <v>10.334340436292976</v>
      </c>
      <c r="AC71" s="13">
        <f>('Base original'!AC75/'Base original'!AC63*100-100)*'Base original'!AC63/('Base original'!$AJ63)</f>
        <v>2.8316353975394373</v>
      </c>
      <c r="AD71" s="13">
        <f>('Base original'!AD75/'Base original'!AD63*100-100)*'Base original'!AD63/('Base original'!$AJ63)</f>
        <v>4.4528647310137828</v>
      </c>
      <c r="AE71" s="13">
        <f>('Base original'!AE75/'Base original'!AE63*100-100)*'Base original'!AE63/('Base original'!$AJ63)</f>
        <v>0.25528299031201063</v>
      </c>
      <c r="AF71" s="13">
        <f>('Base original'!AF75/'Base original'!AF63*100-100)*'Base original'!AF63/('Base original'!$AJ63)</f>
        <v>-3.1235697314605289</v>
      </c>
      <c r="AG71" s="13">
        <f>('Base original'!AG75/'Base original'!AG63*100-100)*'Base original'!AG63/('Base original'!$AJ63)</f>
        <v>0.16994553355056707</v>
      </c>
      <c r="AH71" s="13">
        <f>-('Base original'!AH75/'Base original'!AH63*100-100)*'Base original'!AH63/('Base original'!$AJ63)</f>
        <v>2.2840533833201735</v>
      </c>
      <c r="AI71" s="13">
        <f>-('Base original'!AI75/'Base original'!AI63*100-100)*'Base original'!AI63/('Base original'!$AJ63)</f>
        <v>0</v>
      </c>
      <c r="AJ71" s="13">
        <f>(('Base original'!AF75-'Base original'!AH75)/('Base original'!AF63-'Base original'!AH63)*100-100)*(('Base original'!AF63-'Base original'!AH63)/'Base original'!AJ63)</f>
        <v>-0.83951634814035392</v>
      </c>
      <c r="AK71" s="13">
        <f>(('Base original'!AG75-'Base original'!AI75)/('Base original'!AG63-'Base original'!AI63)*100-100)*(('Base original'!AG63-'Base original'!AI63)/'Base original'!AJ63)</f>
        <v>0.16994553355056713</v>
      </c>
      <c r="AL71" s="9">
        <f>('Base original'!AJ75/'Base original'!AJ63*100-100)*'Base original'!AJ63/('Base original'!$AJ63)</f>
        <v>6.8703946492685324</v>
      </c>
      <c r="AM71" s="13">
        <f>('Base original'!AJ75/'Base original'!AJ63*100-100)*'Base original'!AJ63/('Base original'!$AU63)</f>
        <v>4.1086270481524432</v>
      </c>
      <c r="AN71" s="13">
        <f>('Base original'!AK75/'Base original'!AK63*100-100)*'Base original'!AK63/('Base original'!$AU63)</f>
        <v>0.91238607441720365</v>
      </c>
      <c r="AO71" s="13">
        <f>('Base original'!AL75/'Base original'!AL63*100-100)*'Base original'!AL63/('Base original'!$AU63)</f>
        <v>-0.3643219642198976</v>
      </c>
      <c r="AP71" s="13">
        <f>('Base original'!AM75/'Base original'!AM63*100-100)*'Base original'!AM63/('Base original'!$AU63)</f>
        <v>3.739943252574025</v>
      </c>
      <c r="AQ71" s="13">
        <f>('Base original'!AN75/'Base original'!AN63*100-100)*'Base original'!AN63/('Base original'!$AU63)</f>
        <v>-0.64773195673935657</v>
      </c>
      <c r="AR71" s="13">
        <f>('Base original'!AO75/'Base original'!AO63*100-100)*'Base original'!AO63/('Base original'!$AU63)</f>
        <v>-0.21536542332663791</v>
      </c>
      <c r="AS71" s="13">
        <f>('Base original'!AP75/'Base original'!AP63*100-100)*'Base original'!AP63/('Base original'!$AU63)</f>
        <v>1.1542496232468176</v>
      </c>
      <c r="AT71" s="13">
        <f>('Base original'!AQ75/'Base original'!AQ63*100-100)*'Base original'!AQ63/('Base original'!$AU63)</f>
        <v>0.84575910041589941</v>
      </c>
      <c r="AU71" s="13">
        <f>('Base original'!AR75/'Base original'!AR63*100-100)*'Base original'!AR63/('Base original'!$AU63)</f>
        <v>0.14503089267059666</v>
      </c>
      <c r="AV71" s="13">
        <f>-('Base original'!AS75/'Base original'!AS63*100-100)*'Base original'!AS63/('Base original'!$AU63)</f>
        <v>1.1792211077743098</v>
      </c>
      <c r="AW71" s="13">
        <f>-('Base original'!AT75/'Base original'!AT63*100-100)*'Base original'!AT63/('Base original'!$AU63)</f>
        <v>-3.5985108707741999E-2</v>
      </c>
      <c r="AX71" s="13">
        <f>(('Base original'!AQ75-'Base original'!AS75)/('Base original'!AQ63-'Base original'!AS63)*100-100)*(('Base original'!AQ63-'Base original'!AS63)/'Base original'!AU63)</f>
        <v>2.0249802081902106</v>
      </c>
      <c r="AY71" s="13">
        <f>(('Base original'!AR75-'Base original'!AT75)/('Base original'!AR63-'Base original'!AT63)*100-100)*(('Base original'!AR63-'Base original'!AT63)/'Base original'!AU63)</f>
        <v>0.10904578396285466</v>
      </c>
      <c r="AZ71" s="9">
        <f>('Base original'!AU75/'Base original'!AU63*100-100)*'Base original'!AU63/('Base original'!$AU63)</f>
        <v>10.821921692041613</v>
      </c>
    </row>
    <row r="72" spans="1:52" x14ac:dyDescent="0.25">
      <c r="A72" s="20">
        <v>40695</v>
      </c>
      <c r="B72" s="13">
        <f>'Base original'!B76/'Base original'!B64*100-100</f>
        <v>10.020583411672206</v>
      </c>
      <c r="C72" s="13">
        <f>'Base original'!C76/'Base original'!C64*100-100</f>
        <v>16.739563119408942</v>
      </c>
      <c r="D72" s="13">
        <f>'Base original'!D76/'Base original'!D64*100-100</f>
        <v>12.676304603767093</v>
      </c>
      <c r="E72" s="13">
        <f>'Base original'!E76/'Base original'!E64*100-100</f>
        <v>16.28320501983373</v>
      </c>
      <c r="F72" s="9">
        <f>'Base original'!F76/'Base original'!F64*100-100</f>
        <v>11.908836515628423</v>
      </c>
      <c r="G72" s="13">
        <f>'Base original'!H76</f>
        <v>22.97</v>
      </c>
      <c r="H72" s="13">
        <f>'Base original'!I76</f>
        <v>35.229999999999997</v>
      </c>
      <c r="I72" s="13">
        <f>'Base original'!J76</f>
        <v>26.91</v>
      </c>
      <c r="J72" s="13">
        <f>'Base original'!K76</f>
        <v>24.72</v>
      </c>
      <c r="K72" s="9">
        <f>'Base original'!G76</f>
        <v>26.940850667834901</v>
      </c>
      <c r="L72" s="13">
        <f>'Base original'!M76</f>
        <v>7.03</v>
      </c>
      <c r="M72" s="13">
        <f>'Base original'!N76</f>
        <v>8.5299999999999994</v>
      </c>
      <c r="N72" s="13">
        <f>'Base original'!O76</f>
        <v>8.5399999999999991</v>
      </c>
      <c r="O72" s="13">
        <f>'Base original'!P76</f>
        <v>9.9600000000000009</v>
      </c>
      <c r="P72" s="13">
        <f>'Base original'!Q76</f>
        <v>11.54</v>
      </c>
      <c r="Q72" s="9">
        <f>'Base original'!L76</f>
        <v>9.0991380381480607</v>
      </c>
      <c r="R72" s="13">
        <f>'Base original'!S76</f>
        <v>1.69</v>
      </c>
      <c r="S72" s="13">
        <f>'Base original'!T76</f>
        <v>1.4</v>
      </c>
      <c r="T72" s="13">
        <f>'Base original'!U76</f>
        <v>1.86</v>
      </c>
      <c r="U72" s="13">
        <f>'Base original'!V76</f>
        <v>2.1800000000000002</v>
      </c>
      <c r="V72" s="13">
        <f>'Base original'!W76</f>
        <v>2.6</v>
      </c>
      <c r="W72" s="9">
        <f>'Base original'!R76</f>
        <v>1.7759442266732399</v>
      </c>
      <c r="X72" s="11">
        <f>'Base original'!X76</f>
        <v>4.13</v>
      </c>
      <c r="Y72" s="13">
        <f>('Base original'!Z76/'Base original'!Z64*100-100)*'Base original'!Z64/'Base original'!$AC64</f>
        <v>1.8273899650185359</v>
      </c>
      <c r="Z72" s="13">
        <f>('Base original'!AA76/'Base original'!AA64*100-100)*'Base original'!AA64/'Base original'!$AC64</f>
        <v>7.2527802433039241</v>
      </c>
      <c r="AA72" s="13">
        <f>('Base original'!AB76/'Base original'!AB64*100-100)*'Base original'!AB64/'Base original'!$AC64</f>
        <v>-4.3726831305800011E-2</v>
      </c>
      <c r="AB72" s="9">
        <f>('Base original'!AC76/'Base original'!AC64*100-100)*'Base original'!AC64/'Base original'!$AC64</f>
        <v>9.0364433770166528</v>
      </c>
      <c r="AC72" s="13">
        <f>('Base original'!AC76/'Base original'!AC64*100-100)*'Base original'!AC64/('Base original'!$AJ64)</f>
        <v>2.5250112153827633</v>
      </c>
      <c r="AD72" s="13">
        <f>('Base original'!AD76/'Base original'!AD64*100-100)*'Base original'!AD64/('Base original'!$AJ64)</f>
        <v>6.8846037413787542</v>
      </c>
      <c r="AE72" s="13">
        <f>('Base original'!AE76/'Base original'!AE64*100-100)*'Base original'!AE64/('Base original'!$AJ64)</f>
        <v>0.21920146474722421</v>
      </c>
      <c r="AF72" s="13">
        <f>('Base original'!AF76/'Base original'!AF64*100-100)*'Base original'!AF64/('Base original'!$AJ64)</f>
        <v>-2.4053804659034128</v>
      </c>
      <c r="AG72" s="13">
        <f>('Base original'!AG76/'Base original'!AG64*100-100)*'Base original'!AG64/('Base original'!$AJ64)</f>
        <v>0.16139209342869748</v>
      </c>
      <c r="AH72" s="13">
        <f>-('Base original'!AH76/'Base original'!AH64*100-100)*'Base original'!AH64/('Base original'!$AJ64)</f>
        <v>2.254018389580454</v>
      </c>
      <c r="AI72" s="13">
        <f>-('Base original'!AI76/'Base original'!AI64*100-100)*'Base original'!AI64/('Base original'!$AJ64)</f>
        <v>-2.917823158032953E-3</v>
      </c>
      <c r="AJ72" s="13">
        <f>(('Base original'!AF76-'Base original'!AH76)/('Base original'!AF64-'Base original'!AH64)*100-100)*(('Base original'!AF64-'Base original'!AH64)/'Base original'!AJ64)</f>
        <v>-0.15136207632295923</v>
      </c>
      <c r="AK72" s="13">
        <f>(('Base original'!AG76-'Base original'!AI76)/('Base original'!AG64-'Base original'!AI64)*100-100)*(('Base original'!AG64-'Base original'!AI64)/'Base original'!AJ64)</f>
        <v>0.15847427027066455</v>
      </c>
      <c r="AL72" s="9">
        <f>('Base original'!AJ76/'Base original'!AJ64*100-100)*'Base original'!AJ64/('Base original'!$AJ64)</f>
        <v>9.6357462515090457</v>
      </c>
      <c r="AM72" s="13">
        <f>('Base original'!AJ76/'Base original'!AJ64*100-100)*'Base original'!AJ64/('Base original'!$AU64)</f>
        <v>5.7417380607751776</v>
      </c>
      <c r="AN72" s="13">
        <f>('Base original'!AK76/'Base original'!AK64*100-100)*'Base original'!AK64/('Base original'!$AU64)</f>
        <v>0.65352232668727051</v>
      </c>
      <c r="AO72" s="13">
        <f>('Base original'!AL76/'Base original'!AL64*100-100)*'Base original'!AL64/('Base original'!$AU64)</f>
        <v>0.91584405874963637</v>
      </c>
      <c r="AP72" s="13">
        <f>('Base original'!AM76/'Base original'!AM64*100-100)*'Base original'!AM64/('Base original'!$AU64)</f>
        <v>3.5912214586566176</v>
      </c>
      <c r="AQ72" s="13">
        <f>('Base original'!AN76/'Base original'!AN64*100-100)*'Base original'!AN64/('Base original'!$AU64)</f>
        <v>-0.8429286145848276</v>
      </c>
      <c r="AR72" s="13">
        <f>('Base original'!AO76/'Base original'!AO64*100-100)*'Base original'!AO64/('Base original'!$AU64)</f>
        <v>-0.17984360669561553</v>
      </c>
      <c r="AS72" s="13">
        <f>('Base original'!AP76/'Base original'!AP64*100-100)*'Base original'!AP64/('Base original'!$AU64)</f>
        <v>1.2702065973806931</v>
      </c>
      <c r="AT72" s="13">
        <f>('Base original'!AQ76/'Base original'!AQ64*100-100)*'Base original'!AQ64/('Base original'!$AU64)</f>
        <v>0.70296573517458338</v>
      </c>
      <c r="AU72" s="13">
        <f>('Base original'!AR76/'Base original'!AR64*100-100)*'Base original'!AR64/('Base original'!$AU64)</f>
        <v>0.1434402180291314</v>
      </c>
      <c r="AV72" s="13">
        <f>-('Base original'!AS76/'Base original'!AS64*100-100)*'Base original'!AS64/('Base original'!$AU64)</f>
        <v>0.77490317785283036</v>
      </c>
      <c r="AW72" s="13">
        <f>-('Base original'!AT76/'Base original'!AT64*100-100)*'Base original'!AT64/('Base original'!$AU64)</f>
        <v>-3.6186055002803634E-2</v>
      </c>
      <c r="AX72" s="13">
        <f>(('Base original'!AQ76-'Base original'!AS76)/('Base original'!AQ64-'Base original'!AS64)*100-100)*(('Base original'!AQ64-'Base original'!AS64)/'Base original'!AU64)</f>
        <v>1.4778689130274159</v>
      </c>
      <c r="AY72" s="13">
        <f>(('Base original'!AR76-'Base original'!AT76)/('Base original'!AR64-'Base original'!AT64)*100-100)*(('Base original'!AR64-'Base original'!AT64)/'Base original'!AU64)</f>
        <v>0.10725416302632784</v>
      </c>
      <c r="AZ72" s="9">
        <f>('Base original'!AU76/'Base original'!AU64*100-100)*'Base original'!AU64/('Base original'!$AU64)</f>
        <v>12.735100690686394</v>
      </c>
    </row>
    <row r="73" spans="1:52" x14ac:dyDescent="0.25">
      <c r="A73" s="20">
        <v>40725</v>
      </c>
      <c r="B73" s="13">
        <f>'Base original'!B77/'Base original'!B65*100-100</f>
        <v>11.248296822379118</v>
      </c>
      <c r="C73" s="13">
        <f>'Base original'!C77/'Base original'!C65*100-100</f>
        <v>17.020027254733122</v>
      </c>
      <c r="D73" s="13">
        <f>'Base original'!D77/'Base original'!D65*100-100</f>
        <v>12.826064611698868</v>
      </c>
      <c r="E73" s="13">
        <f>'Base original'!E77/'Base original'!E65*100-100</f>
        <v>24.93166533780186</v>
      </c>
      <c r="F73" s="9">
        <f>'Base original'!F77/'Base original'!F65*100-100</f>
        <v>13.309131062443598</v>
      </c>
      <c r="G73" s="13">
        <f>'Base original'!H77</f>
        <v>22.82</v>
      </c>
      <c r="H73" s="13">
        <f>'Base original'!I77</f>
        <v>36</v>
      </c>
      <c r="I73" s="13">
        <f>'Base original'!J77</f>
        <v>27.37</v>
      </c>
      <c r="J73" s="13">
        <f>'Base original'!K77</f>
        <v>25.36</v>
      </c>
      <c r="K73" s="9">
        <f>'Base original'!G77</f>
        <v>27.438141379244001</v>
      </c>
      <c r="L73" s="13">
        <f>'Base original'!M77</f>
        <v>7.98</v>
      </c>
      <c r="M73" s="13">
        <f>'Base original'!N77</f>
        <v>8.5399999999999991</v>
      </c>
      <c r="N73" s="13">
        <f>'Base original'!O77</f>
        <v>8.11</v>
      </c>
      <c r="O73" s="13">
        <f>'Base original'!P77</f>
        <v>10.51</v>
      </c>
      <c r="P73" s="13">
        <f>'Base original'!Q77</f>
        <v>11.56</v>
      </c>
      <c r="Q73" s="9">
        <f>'Base original'!L77</f>
        <v>9.4809083494664108</v>
      </c>
      <c r="R73" s="13">
        <f>'Base original'!S77</f>
        <v>1.92</v>
      </c>
      <c r="S73" s="13">
        <f>'Base original'!T77</f>
        <v>1.59</v>
      </c>
      <c r="T73" s="13">
        <f>'Base original'!U77</f>
        <v>1.77</v>
      </c>
      <c r="U73" s="13">
        <f>'Base original'!V77</f>
        <v>2.1</v>
      </c>
      <c r="V73" s="13">
        <f>'Base original'!W77</f>
        <v>1.74</v>
      </c>
      <c r="W73" s="9">
        <f>'Base original'!R77</f>
        <v>1.7864255577894801</v>
      </c>
      <c r="X73" s="11">
        <f>'Base original'!X77</f>
        <v>4.13</v>
      </c>
      <c r="Y73" s="13">
        <f>('Base original'!Z77/'Base original'!Z65*100-100)*'Base original'!Z65/'Base original'!$AC65</f>
        <v>1.8679062151294479</v>
      </c>
      <c r="Z73" s="13">
        <f>('Base original'!AA77/'Base original'!AA65*100-100)*'Base original'!AA65/'Base original'!$AC65</f>
        <v>6.0236509015998321</v>
      </c>
      <c r="AA73" s="13">
        <f>('Base original'!AB77/'Base original'!AB65*100-100)*'Base original'!AB65/'Base original'!$AC65</f>
        <v>-0.27599321241573532</v>
      </c>
      <c r="AB73" s="9">
        <f>('Base original'!AC77/'Base original'!AC65*100-100)*'Base original'!AC65/'Base original'!$AC65</f>
        <v>7.6155639043135466</v>
      </c>
      <c r="AC73" s="13">
        <f>('Base original'!AC77/'Base original'!AC65*100-100)*'Base original'!AC65/('Base original'!$AJ65)</f>
        <v>2.1229796813137654</v>
      </c>
      <c r="AD73" s="13">
        <f>('Base original'!AD77/'Base original'!AD65*100-100)*'Base original'!AD65/('Base original'!$AJ65)</f>
        <v>10.641219378861869</v>
      </c>
      <c r="AE73" s="13">
        <f>('Base original'!AE77/'Base original'!AE65*100-100)*'Base original'!AE65/('Base original'!$AJ65)</f>
        <v>0.17559585711577366</v>
      </c>
      <c r="AF73" s="13">
        <f>('Base original'!AF77/'Base original'!AF65*100-100)*'Base original'!AF65/('Base original'!$AJ65)</f>
        <v>-3.8839079465408184</v>
      </c>
      <c r="AG73" s="13">
        <f>('Base original'!AG77/'Base original'!AG65*100-100)*'Base original'!AG65/('Base original'!$AJ65)</f>
        <v>0.16473615526060517</v>
      </c>
      <c r="AH73" s="13">
        <f>-('Base original'!AH77/'Base original'!AH65*100-100)*'Base original'!AH65/('Base original'!$AJ65)</f>
        <v>3.5225927814273312</v>
      </c>
      <c r="AI73" s="13">
        <f>-('Base original'!AI77/'Base original'!AI65*100-100)*'Base original'!AI65/('Base original'!$AJ65)</f>
        <v>-1.2884392031555702E-3</v>
      </c>
      <c r="AJ73" s="13">
        <f>(('Base original'!AF77-'Base original'!AH77)/('Base original'!AF65-'Base original'!AH65)*100-100)*(('Base original'!AF65-'Base original'!AH65)/'Base original'!AJ65)</f>
        <v>-0.36131516511348422</v>
      </c>
      <c r="AK73" s="13">
        <f>(('Base original'!AG77-'Base original'!AI77)/('Base original'!AG65-'Base original'!AI65)*100-100)*(('Base original'!AG65-'Base original'!AI65)/'Base original'!AJ65)</f>
        <v>0.16344771605744957</v>
      </c>
      <c r="AL73" s="9">
        <f>('Base original'!AJ77/'Base original'!AJ65*100-100)*'Base original'!AJ65/('Base original'!$AJ65)</f>
        <v>12.741743405492059</v>
      </c>
      <c r="AM73" s="13">
        <f>('Base original'!AJ77/'Base original'!AJ65*100-100)*'Base original'!AJ65/('Base original'!$AU65)</f>
        <v>7.6225890706002026</v>
      </c>
      <c r="AN73" s="13">
        <f>('Base original'!AK77/'Base original'!AK65*100-100)*'Base original'!AK65/('Base original'!$AU65)</f>
        <v>0.77266460828315808</v>
      </c>
      <c r="AO73" s="13">
        <f>('Base original'!AL77/'Base original'!AL65*100-100)*'Base original'!AL65/('Base original'!$AU65)</f>
        <v>2.1488598875083142</v>
      </c>
      <c r="AP73" s="13">
        <f>('Base original'!AM77/'Base original'!AM65*100-100)*'Base original'!AM65/('Base original'!$AU65)</f>
        <v>3.7371332678526596</v>
      </c>
      <c r="AQ73" s="13">
        <f>('Base original'!AN77/'Base original'!AN65*100-100)*'Base original'!AN65/('Base original'!$AU65)</f>
        <v>-0.69899885041776921</v>
      </c>
      <c r="AR73" s="13">
        <f>('Base original'!AO77/'Base original'!AO65*100-100)*'Base original'!AO65/('Base original'!$AU65)</f>
        <v>-0.11198516554424567</v>
      </c>
      <c r="AS73" s="13">
        <f>('Base original'!AP77/'Base original'!AP65*100-100)*'Base original'!AP65/('Base original'!$AU65)</f>
        <v>1.4014112112896921</v>
      </c>
      <c r="AT73" s="13">
        <f>('Base original'!AQ77/'Base original'!AQ65*100-100)*'Base original'!AQ65/('Base original'!$AU65)</f>
        <v>0.14490902444073533</v>
      </c>
      <c r="AU73" s="13">
        <f>('Base original'!AR77/'Base original'!AR65*100-100)*'Base original'!AR65/('Base original'!$AU65)</f>
        <v>0.10603905055959537</v>
      </c>
      <c r="AV73" s="13">
        <f>-('Base original'!AS77/'Base original'!AS65*100-100)*'Base original'!AS65/('Base original'!$AU65)</f>
        <v>1.2154299481586861</v>
      </c>
      <c r="AW73" s="13">
        <f>-('Base original'!AT77/'Base original'!AT65*100-100)*'Base original'!AT65/('Base original'!$AU65)</f>
        <v>-5.307458190002598E-2</v>
      </c>
      <c r="AX73" s="13">
        <f>(('Base original'!AQ77-'Base original'!AS77)/('Base original'!AQ65-'Base original'!AS65)*100-100)*(('Base original'!AQ65-'Base original'!AS65)/'Base original'!AU65)</f>
        <v>1.3603389725994217</v>
      </c>
      <c r="AY73" s="13">
        <f>(('Base original'!AR77-'Base original'!AT77)/('Base original'!AR65-'Base original'!AT65)*100-100)*(('Base original'!AR65-'Base original'!AT65)/'Base original'!AU65)</f>
        <v>5.2964468659569393E-2</v>
      </c>
      <c r="AZ73" s="9">
        <f>('Base original'!AU77/'Base original'!AU65*100-100)*'Base original'!AU65/('Base original'!$AU65)</f>
        <v>16.284867357590542</v>
      </c>
    </row>
    <row r="74" spans="1:52" x14ac:dyDescent="0.25">
      <c r="A74" s="20">
        <v>40756</v>
      </c>
      <c r="B74" s="13">
        <f>'Base original'!B78/'Base original'!B66*100-100</f>
        <v>11.737279838085229</v>
      </c>
      <c r="C74" s="13">
        <f>'Base original'!C78/'Base original'!C66*100-100</f>
        <v>17.274914686564429</v>
      </c>
      <c r="D74" s="13">
        <f>'Base original'!D78/'Base original'!D66*100-100</f>
        <v>12.256788858208949</v>
      </c>
      <c r="E74" s="13">
        <f>'Base original'!E78/'Base original'!E66*100-100</f>
        <v>31.110256444694727</v>
      </c>
      <c r="F74" s="9">
        <f>'Base original'!F78/'Base original'!F66*100-100</f>
        <v>13.911022206568774</v>
      </c>
      <c r="G74" s="13">
        <f>'Base original'!H78</f>
        <v>23.57</v>
      </c>
      <c r="H74" s="13">
        <f>'Base original'!I78</f>
        <v>35.71</v>
      </c>
      <c r="I74" s="13">
        <f>'Base original'!J78</f>
        <v>27.53</v>
      </c>
      <c r="J74" s="13">
        <f>'Base original'!K78</f>
        <v>25.6</v>
      </c>
      <c r="K74" s="9">
        <f>'Base original'!G78</f>
        <v>27.68</v>
      </c>
      <c r="L74" s="13">
        <f>'Base original'!M78</f>
        <v>8.2200000000000006</v>
      </c>
      <c r="M74" s="13">
        <f>'Base original'!N78</f>
        <v>9.09</v>
      </c>
      <c r="N74" s="13">
        <f>'Base original'!O78</f>
        <v>7.71</v>
      </c>
      <c r="O74" s="13">
        <f>'Base original'!P78</f>
        <v>9.86</v>
      </c>
      <c r="P74" s="13">
        <f>'Base original'!Q78</f>
        <v>13.08</v>
      </c>
      <c r="Q74" s="9">
        <f>'Base original'!L78</f>
        <v>9.61</v>
      </c>
      <c r="R74" s="13">
        <f>'Base original'!S78</f>
        <v>1.75</v>
      </c>
      <c r="S74" s="13">
        <f>'Base original'!T78</f>
        <v>1.38</v>
      </c>
      <c r="T74" s="13">
        <f>'Base original'!U78</f>
        <v>1.87</v>
      </c>
      <c r="U74" s="13">
        <f>'Base original'!V78</f>
        <v>2.1800000000000002</v>
      </c>
      <c r="V74" s="13">
        <f>'Base original'!W78</f>
        <v>2.0099999999999998</v>
      </c>
      <c r="W74" s="9">
        <f>'Base original'!R78</f>
        <v>1.75</v>
      </c>
      <c r="X74" s="11">
        <f>'Base original'!X78</f>
        <v>4.17</v>
      </c>
      <c r="Y74" s="13">
        <f>('Base original'!Z78/'Base original'!Z66*100-100)*'Base original'!Z66/'Base original'!$AC66</f>
        <v>2.1394192627069319</v>
      </c>
      <c r="Z74" s="13">
        <f>('Base original'!AA78/'Base original'!AA66*100-100)*'Base original'!AA66/'Base original'!$AC66</f>
        <v>7.2221928386311935</v>
      </c>
      <c r="AA74" s="13">
        <f>('Base original'!AB78/'Base original'!AB66*100-100)*'Base original'!AB66/'Base original'!$AC66</f>
        <v>-6.3468556619238642E-2</v>
      </c>
      <c r="AB74" s="9">
        <f>('Base original'!AC78/'Base original'!AC66*100-100)*'Base original'!AC66/'Base original'!$AC66</f>
        <v>9.2981435447188971</v>
      </c>
      <c r="AC74" s="13">
        <f>('Base original'!AC78/'Base original'!AC66*100-100)*'Base original'!AC66/('Base original'!$AJ66)</f>
        <v>2.6312293850549042</v>
      </c>
      <c r="AD74" s="13">
        <f>('Base original'!AD78/'Base original'!AD66*100-100)*'Base original'!AD66/('Base original'!$AJ66)</f>
        <v>14.595427902182031</v>
      </c>
      <c r="AE74" s="13">
        <f>('Base original'!AE78/'Base original'!AE66*100-100)*'Base original'!AE66/('Base original'!$AJ66)</f>
        <v>0.19382491772730917</v>
      </c>
      <c r="AF74" s="13">
        <f>('Base original'!AF78/'Base original'!AF66*100-100)*'Base original'!AF66/('Base original'!$AJ66)</f>
        <v>-2.7520893241010813</v>
      </c>
      <c r="AG74" s="13">
        <f>('Base original'!AG78/'Base original'!AG66*100-100)*'Base original'!AG66/('Base original'!$AJ66)</f>
        <v>0.16613564376626516</v>
      </c>
      <c r="AH74" s="13">
        <f>-('Base original'!AH78/'Base original'!AH66*100-100)*'Base original'!AH66/('Base original'!$AJ66)</f>
        <v>1.8490073956554047</v>
      </c>
      <c r="AI74" s="13">
        <f>-('Base original'!AI78/'Base original'!AI66*100-100)*'Base original'!AI66/('Base original'!$AJ66)</f>
        <v>-5.4256009788532572E-3</v>
      </c>
      <c r="AJ74" s="13">
        <f>(('Base original'!AF78-'Base original'!AH78)/('Base original'!AF66-'Base original'!AH66)*100-100)*(('Base original'!AF66-'Base original'!AH66)/'Base original'!AJ66)</f>
        <v>-0.90308192844567714</v>
      </c>
      <c r="AK74" s="13">
        <f>(('Base original'!AG78-'Base original'!AI78)/('Base original'!AG66-'Base original'!AI66)*100-100)*(('Base original'!AG66-'Base original'!AI66)/'Base original'!AJ66)</f>
        <v>0.16071004278741191</v>
      </c>
      <c r="AL74" s="9">
        <f>('Base original'!AJ78/'Base original'!AJ66*100-100)*'Base original'!AJ66/('Base original'!$AJ66)</f>
        <v>16.678110319305972</v>
      </c>
      <c r="AM74" s="13">
        <f>('Base original'!AJ78/'Base original'!AJ66*100-100)*'Base original'!AJ66/('Base original'!$AU66)</f>
        <v>9.9154332391972435</v>
      </c>
      <c r="AN74" s="13">
        <f>('Base original'!AK78/'Base original'!AK66*100-100)*'Base original'!AK66/('Base original'!$AU66)</f>
        <v>0.88415254718019842</v>
      </c>
      <c r="AO74" s="13">
        <f>('Base original'!AL78/'Base original'!AL66*100-100)*'Base original'!AL66/('Base original'!$AU66)</f>
        <v>2.8910420186574104</v>
      </c>
      <c r="AP74" s="13">
        <f>('Base original'!AM78/'Base original'!AM66*100-100)*'Base original'!AM66/('Base original'!$AU66)</f>
        <v>4.1977502994817888</v>
      </c>
      <c r="AQ74" s="13">
        <f>('Base original'!AN78/'Base original'!AN66*100-100)*'Base original'!AN66/('Base original'!$AU66)</f>
        <v>-0.66558923667458925</v>
      </c>
      <c r="AR74" s="13">
        <f>('Base original'!AO78/'Base original'!AO66*100-100)*'Base original'!AO66/('Base original'!$AU66)</f>
        <v>-6.1397937607682751E-2</v>
      </c>
      <c r="AS74" s="13">
        <f>('Base original'!AP78/'Base original'!AP66*100-100)*'Base original'!AP66/('Base original'!$AU66)</f>
        <v>1.3784504361811811</v>
      </c>
      <c r="AT74" s="13">
        <f>('Base original'!AQ78/'Base original'!AQ66*100-100)*'Base original'!AQ66/('Base original'!$AU66)</f>
        <v>-0.63978430637571004</v>
      </c>
      <c r="AU74" s="13">
        <f>('Base original'!AR78/'Base original'!AR66*100-100)*'Base original'!AR66/('Base original'!$AU66)</f>
        <v>6.4178641303682893E-2</v>
      </c>
      <c r="AV74" s="13">
        <f>-('Base original'!AS78/'Base original'!AS66*100-100)*'Base original'!AS66/('Base original'!$AU66)</f>
        <v>1.3467504140467801</v>
      </c>
      <c r="AW74" s="13">
        <f>-('Base original'!AT78/'Base original'!AT66*100-100)*'Base original'!AT66/('Base original'!$AU66)</f>
        <v>-7.7192334600963475E-2</v>
      </c>
      <c r="AX74" s="13">
        <f>(('Base original'!AQ78-'Base original'!AS78)/('Base original'!AQ66-'Base original'!AS66)*100-100)*(('Base original'!AQ66-'Base original'!AS66)/'Base original'!AU66)</f>
        <v>0.70696610767107082</v>
      </c>
      <c r="AY74" s="13">
        <f>(('Base original'!AR78-'Base original'!AT78)/('Base original'!AR66-'Base original'!AT66)*100-100)*(('Base original'!AR66-'Base original'!AT66)/'Base original'!AU66)</f>
        <v>-1.3013693297280512E-2</v>
      </c>
      <c r="AZ74" s="9">
        <f>('Base original'!AU78/'Base original'!AU66*100-100)*'Base original'!AU66/('Base original'!$AU66)</f>
        <v>19.234016237085001</v>
      </c>
    </row>
    <row r="75" spans="1:52" x14ac:dyDescent="0.25">
      <c r="A75" s="20">
        <v>40787</v>
      </c>
      <c r="B75" s="13">
        <f>'Base original'!B79/'Base original'!B67*100-100</f>
        <v>13.754569266109158</v>
      </c>
      <c r="C75" s="13">
        <f>'Base original'!C79/'Base original'!C67*100-100</f>
        <v>17.352151178709292</v>
      </c>
      <c r="D75" s="13">
        <f>'Base original'!D79/'Base original'!D67*100-100</f>
        <v>12.13321307685311</v>
      </c>
      <c r="E75" s="13">
        <f>'Base original'!E79/'Base original'!E67*100-100</f>
        <v>53.739933410933929</v>
      </c>
      <c r="F75" s="9">
        <f>'Base original'!F79/'Base original'!F67*100-100</f>
        <v>16.553744090807541</v>
      </c>
      <c r="G75" s="13">
        <f>'Base original'!H79</f>
        <v>27.28</v>
      </c>
      <c r="H75" s="13">
        <f>'Base original'!I79</f>
        <v>36.72</v>
      </c>
      <c r="I75" s="13">
        <f>'Base original'!J79</f>
        <v>27.76</v>
      </c>
      <c r="J75" s="13">
        <f>'Base original'!K79</f>
        <v>25.89</v>
      </c>
      <c r="K75" s="9">
        <f>'Base original'!G79</f>
        <v>28.74</v>
      </c>
      <c r="L75" s="13">
        <f>'Base original'!M79</f>
        <v>7.83</v>
      </c>
      <c r="M75" s="13">
        <f>'Base original'!N79</f>
        <v>8.98</v>
      </c>
      <c r="N75" s="13">
        <f>'Base original'!O79</f>
        <v>7.62</v>
      </c>
      <c r="O75" s="13">
        <f>'Base original'!P79</f>
        <v>9.91</v>
      </c>
      <c r="P75" s="13">
        <f>'Base original'!Q79</f>
        <v>11.84</v>
      </c>
      <c r="Q75" s="9">
        <f>'Base original'!L79</f>
        <v>9.3000000000000007</v>
      </c>
      <c r="R75" s="13">
        <f>'Base original'!S79</f>
        <v>1.93</v>
      </c>
      <c r="S75" s="13">
        <f>'Base original'!T79</f>
        <v>1.44</v>
      </c>
      <c r="T75" s="13">
        <f>'Base original'!U79</f>
        <v>1.95</v>
      </c>
      <c r="U75" s="13">
        <f>'Base original'!V79</f>
        <v>2.2799999999999998</v>
      </c>
      <c r="V75" s="13">
        <f>'Base original'!W79</f>
        <v>2.4500000000000002</v>
      </c>
      <c r="W75" s="9">
        <f>'Base original'!R79</f>
        <v>1.81</v>
      </c>
      <c r="X75" s="11">
        <f>'Base original'!X79</f>
        <v>4.17</v>
      </c>
      <c r="Y75" s="13">
        <f>('Base original'!Z79/'Base original'!Z67*100-100)*'Base original'!Z67/'Base original'!$AC67</f>
        <v>2.1579929451459505</v>
      </c>
      <c r="Z75" s="13">
        <f>('Base original'!AA79/'Base original'!AA67*100-100)*'Base original'!AA67/'Base original'!$AC67</f>
        <v>6.3519247482235057</v>
      </c>
      <c r="AA75" s="13">
        <f>('Base original'!AB79/'Base original'!AB67*100-100)*'Base original'!AB67/'Base original'!$AC67</f>
        <v>-1.0767598793517716</v>
      </c>
      <c r="AB75" s="9">
        <f>('Base original'!AC79/'Base original'!AC67*100-100)*'Base original'!AC67/'Base original'!$AC67</f>
        <v>7.4331578140177044</v>
      </c>
      <c r="AC75" s="13">
        <f>('Base original'!AC79/'Base original'!AC67*100-100)*'Base original'!AC67/('Base original'!$AJ67)</f>
        <v>2.1516236138471969</v>
      </c>
      <c r="AD75" s="13">
        <f>('Base original'!AD79/'Base original'!AD67*100-100)*'Base original'!AD67/('Base original'!$AJ67)</f>
        <v>14.070641769096316</v>
      </c>
      <c r="AE75" s="13">
        <f>('Base original'!AE79/'Base original'!AE67*100-100)*'Base original'!AE67/('Base original'!$AJ67)</f>
        <v>0.17480092117310828</v>
      </c>
      <c r="AF75" s="13">
        <f>('Base original'!AF79/'Base original'!AF67*100-100)*'Base original'!AF67/('Base original'!$AJ67)</f>
        <v>1.7173034414509392</v>
      </c>
      <c r="AG75" s="13">
        <f>('Base original'!AG79/'Base original'!AG67*100-100)*'Base original'!AG67/('Base original'!$AJ67)</f>
        <v>0.17184132885694986</v>
      </c>
      <c r="AH75" s="13">
        <f>-('Base original'!AH79/'Base original'!AH67*100-100)*'Base original'!AH67/('Base original'!$AJ67)</f>
        <v>-2.4475828454630371</v>
      </c>
      <c r="AI75" s="13">
        <f>-('Base original'!AI79/'Base original'!AI67*100-100)*'Base original'!AI67/('Base original'!$AJ67)</f>
        <v>-1.1283445705354089E-2</v>
      </c>
      <c r="AJ75" s="13">
        <f>(('Base original'!AF79-'Base original'!AH79)/('Base original'!AF67-'Base original'!AH67)*100-100)*(('Base original'!AF67-'Base original'!AH67)/'Base original'!AJ67)</f>
        <v>-0.73027940401209768</v>
      </c>
      <c r="AK75" s="13">
        <f>(('Base original'!AG79-'Base original'!AI79)/('Base original'!AG67-'Base original'!AI67)*100-100)*(('Base original'!AG67-'Base original'!AI67)/'Base original'!AJ67)</f>
        <v>0.16055788315159583</v>
      </c>
      <c r="AL75" s="9">
        <f>('Base original'!AJ79/'Base original'!AJ67*100-100)*'Base original'!AJ67/('Base original'!$AJ67)</f>
        <v>15.827344783256109</v>
      </c>
      <c r="AM75" s="13">
        <f>('Base original'!AJ79/'Base original'!AJ67*100-100)*'Base original'!AJ67/('Base original'!$AU67)</f>
        <v>9.3049734547534602</v>
      </c>
      <c r="AN75" s="13">
        <f>('Base original'!AK79/'Base original'!AK67*100-100)*'Base original'!AK67/('Base original'!$AU67)</f>
        <v>0.7715629832463714</v>
      </c>
      <c r="AO75" s="13">
        <f>('Base original'!AL79/'Base original'!AL67*100-100)*'Base original'!AL67/('Base original'!$AU67)</f>
        <v>3.7234030984316449</v>
      </c>
      <c r="AP75" s="13">
        <f>('Base original'!AM79/'Base original'!AM67*100-100)*'Base original'!AM67/('Base original'!$AU67)</f>
        <v>4.3629467072367065</v>
      </c>
      <c r="AQ75" s="13">
        <f>('Base original'!AN79/'Base original'!AN67*100-100)*'Base original'!AN67/('Base original'!$AU67)</f>
        <v>-0.57636135464492877</v>
      </c>
      <c r="AR75" s="13">
        <f>('Base original'!AO79/'Base original'!AO67*100-100)*'Base original'!AO67/('Base original'!$AU67)</f>
        <v>-3.5560408107338029E-2</v>
      </c>
      <c r="AS75" s="13">
        <f>('Base original'!AP79/'Base original'!AP67*100-100)*'Base original'!AP67/('Base original'!$AU67)</f>
        <v>1.3024679140721354</v>
      </c>
      <c r="AT75" s="13">
        <f>('Base original'!AQ79/'Base original'!AQ67*100-100)*'Base original'!AQ67/('Base original'!$AU67)</f>
        <v>-1.1466328534671939</v>
      </c>
      <c r="AU75" s="13">
        <f>('Base original'!AR79/'Base original'!AR67*100-100)*'Base original'!AR67/('Base original'!$AU67)</f>
        <v>1.6747103512324342E-2</v>
      </c>
      <c r="AV75" s="13">
        <f>-('Base original'!AS79/'Base original'!AS67*100-100)*'Base original'!AS67/('Base original'!$AU67)</f>
        <v>0.57625260721952387</v>
      </c>
      <c r="AW75" s="13">
        <f>-('Base original'!AT79/'Base original'!AT67*100-100)*'Base original'!AT67/('Base original'!$AU67)</f>
        <v>-9.341403842264033E-2</v>
      </c>
      <c r="AX75" s="13">
        <f>(('Base original'!AQ79-'Base original'!AS79)/('Base original'!AQ67-'Base original'!AS67)*100-100)*(('Base original'!AQ67-'Base original'!AS67)/'Base original'!AU67)</f>
        <v>-0.57038024624767047</v>
      </c>
      <c r="AY75" s="13">
        <f>(('Base original'!AR79-'Base original'!AT79)/('Base original'!AR67-'Base original'!AT67)*100-100)*(('Base original'!AR67-'Base original'!AT67)/'Base original'!AU67)</f>
        <v>-7.6666934910315981E-2</v>
      </c>
      <c r="AZ75" s="9">
        <f>('Base original'!AU79/'Base original'!AU67*100-100)*'Base original'!AU67/('Base original'!$AU67)</f>
        <v>18.206276466404674</v>
      </c>
    </row>
    <row r="76" spans="1:52" x14ac:dyDescent="0.25">
      <c r="A76" s="20">
        <v>40817</v>
      </c>
      <c r="B76" s="13">
        <f>'Base original'!B80/'Base original'!B68*100-100</f>
        <v>14.015088342973428</v>
      </c>
      <c r="C76" s="13">
        <f>'Base original'!C80/'Base original'!C68*100-100</f>
        <v>17.234479025918944</v>
      </c>
      <c r="D76" s="13">
        <f>'Base original'!D80/'Base original'!D68*100-100</f>
        <v>11.884133383645917</v>
      </c>
      <c r="E76" s="13">
        <f>'Base original'!E80/'Base original'!E68*100-100</f>
        <v>35.634797748585015</v>
      </c>
      <c r="F76" s="9">
        <f>'Base original'!F80/'Base original'!F68*100-100</f>
        <v>15.454617394643861</v>
      </c>
      <c r="G76" s="13">
        <f>'Base original'!H80</f>
        <v>25.25</v>
      </c>
      <c r="H76" s="13">
        <f>'Base original'!I80</f>
        <v>35.72</v>
      </c>
      <c r="I76" s="13">
        <f>'Base original'!J80</f>
        <v>27.09</v>
      </c>
      <c r="J76" s="13">
        <f>'Base original'!K80</f>
        <v>25.55</v>
      </c>
      <c r="K76" s="9">
        <f>'Base original'!G80</f>
        <v>27.73</v>
      </c>
      <c r="L76" s="13">
        <f>'Base original'!M80</f>
        <v>7.93</v>
      </c>
      <c r="M76" s="13">
        <f>'Base original'!N80</f>
        <v>9.11</v>
      </c>
      <c r="N76" s="13">
        <f>'Base original'!O80</f>
        <v>7.93</v>
      </c>
      <c r="O76" s="13">
        <f>'Base original'!P80</f>
        <v>10.49</v>
      </c>
      <c r="P76" s="13">
        <f>'Base original'!Q80</f>
        <v>11.84</v>
      </c>
      <c r="Q76" s="9">
        <f>'Base original'!L80</f>
        <v>9.59</v>
      </c>
      <c r="R76" s="13">
        <f>'Base original'!S80</f>
        <v>2.2799999999999998</v>
      </c>
      <c r="S76" s="13">
        <f>'Base original'!T80</f>
        <v>1.53</v>
      </c>
      <c r="T76" s="13">
        <f>'Base original'!U80</f>
        <v>2.35</v>
      </c>
      <c r="U76" s="13">
        <f>'Base original'!V80</f>
        <v>2.54</v>
      </c>
      <c r="V76" s="13">
        <f>'Base original'!W80</f>
        <v>3.01</v>
      </c>
      <c r="W76" s="9">
        <f>'Base original'!R80</f>
        <v>2.02</v>
      </c>
      <c r="X76" s="11">
        <f>'Base original'!X80</f>
        <v>4.1100000000000003</v>
      </c>
      <c r="Y76" s="13">
        <f>('Base original'!Z80/'Base original'!Z68*100-100)*'Base original'!Z68/'Base original'!$AC68</f>
        <v>2.4383455239821323</v>
      </c>
      <c r="Z76" s="13">
        <f>('Base original'!AA80/'Base original'!AA68*100-100)*'Base original'!AA68/'Base original'!$AC68</f>
        <v>8.0652469415496135</v>
      </c>
      <c r="AA76" s="13">
        <f>('Base original'!AB80/'Base original'!AB68*100-100)*'Base original'!AB68/'Base original'!$AC68</f>
        <v>-0.99423910932746717</v>
      </c>
      <c r="AB76" s="9">
        <f>('Base original'!AC80/'Base original'!AC68*100-100)*'Base original'!AC68/'Base original'!$AC68</f>
        <v>9.5087060651174955</v>
      </c>
      <c r="AC76" s="13">
        <f>('Base original'!AC80/'Base original'!AC68*100-100)*'Base original'!AC68/('Base original'!$AJ68)</f>
        <v>2.6997572240100154</v>
      </c>
      <c r="AD76" s="13">
        <f>('Base original'!AD80/'Base original'!AD68*100-100)*'Base original'!AD68/('Base original'!$AJ68)</f>
        <v>17.907715718688596</v>
      </c>
      <c r="AE76" s="13">
        <f>('Base original'!AE80/'Base original'!AE68*100-100)*'Base original'!AE68/('Base original'!$AJ68)</f>
        <v>0.23854900454492828</v>
      </c>
      <c r="AF76" s="13">
        <f>('Base original'!AF80/'Base original'!AF68*100-100)*'Base original'!AF68/('Base original'!$AJ68)</f>
        <v>2.6106229657632567</v>
      </c>
      <c r="AG76" s="13">
        <f>('Base original'!AG80/'Base original'!AG68*100-100)*'Base original'!AG68/('Base original'!$AJ68)</f>
        <v>0.1801063362511785</v>
      </c>
      <c r="AH76" s="13">
        <f>-('Base original'!AH80/'Base original'!AH68*100-100)*'Base original'!AH68/('Base original'!$AJ68)</f>
        <v>-3.3659668861636045</v>
      </c>
      <c r="AI76" s="13">
        <f>-('Base original'!AI80/'Base original'!AI68*100-100)*'Base original'!AI68/('Base original'!$AJ68)</f>
        <v>-1.3048520279422113E-2</v>
      </c>
      <c r="AJ76" s="13">
        <f>(('Base original'!AF80-'Base original'!AH80)/('Base original'!AF68-'Base original'!AH68)*100-100)*(('Base original'!AF68-'Base original'!AH68)/'Base original'!AJ68)</f>
        <v>-0.75534392040034726</v>
      </c>
      <c r="AK76" s="13">
        <f>(('Base original'!AG80-'Base original'!AI80)/('Base original'!AG68-'Base original'!AI68)*100-100)*(('Base original'!AG68-'Base original'!AI68)/'Base original'!AJ68)</f>
        <v>0.1670578159717564</v>
      </c>
      <c r="AL76" s="9">
        <f>('Base original'!AJ80/'Base original'!AJ68*100-100)*'Base original'!AJ68/('Base original'!$AJ68)</f>
        <v>20.25810340676648</v>
      </c>
      <c r="AM76" s="13">
        <f>('Base original'!AJ80/'Base original'!AJ68*100-100)*'Base original'!AJ68/('Base original'!$AU68)</f>
        <v>11.829367102191933</v>
      </c>
      <c r="AN76" s="13">
        <f>('Base original'!AK80/'Base original'!AK68*100-100)*'Base original'!AK68/('Base original'!$AU68)</f>
        <v>0.47830869530223075</v>
      </c>
      <c r="AO76" s="13">
        <f>('Base original'!AL80/'Base original'!AL68*100-100)*'Base original'!AL68/('Base original'!$AU68)</f>
        <v>4.7538969227054446</v>
      </c>
      <c r="AP76" s="13">
        <f>('Base original'!AM80/'Base original'!AM68*100-100)*'Base original'!AM68/('Base original'!$AU68)</f>
        <v>4.5376546025272981</v>
      </c>
      <c r="AQ76" s="13">
        <f>('Base original'!AN80/'Base original'!AN68*100-100)*'Base original'!AN68/('Base original'!$AU68)</f>
        <v>-0.67416092077375023</v>
      </c>
      <c r="AR76" s="13">
        <f>('Base original'!AO80/'Base original'!AO68*100-100)*'Base original'!AO68/('Base original'!$AU68)</f>
        <v>-3.1336356075443349E-2</v>
      </c>
      <c r="AS76" s="13">
        <f>('Base original'!AP80/'Base original'!AP68*100-100)*'Base original'!AP68/('Base original'!$AU68)</f>
        <v>1.4187213264293204</v>
      </c>
      <c r="AT76" s="13">
        <f>('Base original'!AQ80/'Base original'!AQ68*100-100)*'Base original'!AQ68/('Base original'!$AU68)</f>
        <v>-1.2498054892281267</v>
      </c>
      <c r="AU76" s="13">
        <f>('Base original'!AR80/'Base original'!AR68*100-100)*'Base original'!AR68/('Base original'!$AU68)</f>
        <v>-1.6097443189440015E-2</v>
      </c>
      <c r="AV76" s="13">
        <f>-('Base original'!AS80/'Base original'!AS68*100-100)*'Base original'!AS68/('Base original'!$AU68)</f>
        <v>0.32441713841118242</v>
      </c>
      <c r="AW76" s="13">
        <f>-('Base original'!AT80/'Base original'!AT68*100-100)*'Base original'!AT68/('Base original'!$AU68)</f>
        <v>-9.6477342848710818E-2</v>
      </c>
      <c r="AX76" s="13">
        <f>(('Base original'!AQ80-'Base original'!AS80)/('Base original'!AQ68-'Base original'!AS68)*100-100)*(('Base original'!AQ68-'Base original'!AS68)/'Base original'!AU68)</f>
        <v>-0.92538835081694426</v>
      </c>
      <c r="AY76" s="13">
        <f>(('Base original'!AR80-'Base original'!AT80)/('Base original'!AR68-'Base original'!AT68)*100-100)*(('Base original'!AR68-'Base original'!AT68)/'Base original'!AU68)</f>
        <v>-0.11257478603815102</v>
      </c>
      <c r="AZ76" s="9">
        <f>('Base original'!AU80/'Base original'!AU68*100-100)*'Base original'!AU68/('Base original'!$AU68)</f>
        <v>21.274488235451955</v>
      </c>
    </row>
    <row r="77" spans="1:52" x14ac:dyDescent="0.25">
      <c r="A77" s="20">
        <v>40848</v>
      </c>
      <c r="B77" s="13">
        <f>'Base original'!B81/'Base original'!B69*100-100</f>
        <v>15.287564811146126</v>
      </c>
      <c r="C77" s="13">
        <f>'Base original'!C81/'Base original'!C69*100-100</f>
        <v>18.101772472356743</v>
      </c>
      <c r="D77" s="13">
        <f>'Base original'!D81/'Base original'!D69*100-100</f>
        <v>12.247254713659288</v>
      </c>
      <c r="E77" s="13">
        <f>'Base original'!E81/'Base original'!E69*100-100</f>
        <v>38.36536602609857</v>
      </c>
      <c r="F77" s="9">
        <f>'Base original'!F81/'Base original'!F69*100-100</f>
        <v>16.585731333614319</v>
      </c>
      <c r="G77" s="13">
        <f>'Base original'!H81</f>
        <v>24.21</v>
      </c>
      <c r="H77" s="13">
        <f>'Base original'!I81</f>
        <v>34.090000000000003</v>
      </c>
      <c r="I77" s="13">
        <f>'Base original'!J81</f>
        <v>26.53</v>
      </c>
      <c r="J77" s="13">
        <f>'Base original'!K81</f>
        <v>25.32</v>
      </c>
      <c r="K77" s="9">
        <f>'Base original'!G81</f>
        <v>26.96</v>
      </c>
      <c r="L77" s="13">
        <f>'Base original'!M81</f>
        <v>7.67</v>
      </c>
      <c r="M77" s="13">
        <f>'Base original'!N81</f>
        <v>9.1</v>
      </c>
      <c r="N77" s="13">
        <f>'Base original'!O81</f>
        <v>7.29</v>
      </c>
      <c r="O77" s="13">
        <f>'Base original'!P81</f>
        <v>10.7</v>
      </c>
      <c r="P77" s="13">
        <f>'Base original'!Q81</f>
        <v>13.29</v>
      </c>
      <c r="Q77" s="9">
        <f>'Base original'!L81</f>
        <v>9.5</v>
      </c>
      <c r="R77" s="13">
        <f>'Base original'!S81</f>
        <v>2.36</v>
      </c>
      <c r="S77" s="13">
        <f>'Base original'!T81</f>
        <v>1.78</v>
      </c>
      <c r="T77" s="13">
        <f>'Base original'!U81</f>
        <v>2.58</v>
      </c>
      <c r="U77" s="13">
        <f>'Base original'!V81</f>
        <v>2.41</v>
      </c>
      <c r="V77" s="13">
        <f>'Base original'!W81</f>
        <v>2.88</v>
      </c>
      <c r="W77" s="9">
        <f>'Base original'!R81</f>
        <v>2.2200000000000002</v>
      </c>
      <c r="X77" s="11">
        <f>'Base original'!X81</f>
        <v>4.1500000000000004</v>
      </c>
      <c r="Y77" s="13">
        <f>('Base original'!Z81/'Base original'!Z69*100-100)*'Base original'!Z69/'Base original'!$AC69</f>
        <v>2.7586476501977395</v>
      </c>
      <c r="Z77" s="13">
        <f>('Base original'!AA81/'Base original'!AA69*100-100)*'Base original'!AA69/'Base original'!$AC69</f>
        <v>8.34956769893342</v>
      </c>
      <c r="AA77" s="13">
        <f>('Base original'!AB81/'Base original'!AB69*100-100)*'Base original'!AB69/'Base original'!$AC69</f>
        <v>-1.6073650810197984</v>
      </c>
      <c r="AB77" s="9">
        <f>('Base original'!AC81/'Base original'!AC69*100-100)*'Base original'!AC69/'Base original'!$AC69</f>
        <v>9.5015018145568604</v>
      </c>
      <c r="AC77" s="13">
        <f>('Base original'!AC81/'Base original'!AC69*100-100)*'Base original'!AC69/('Base original'!$AJ69)</f>
        <v>2.6609857124609992</v>
      </c>
      <c r="AD77" s="13">
        <f>('Base original'!AD81/'Base original'!AD69*100-100)*'Base original'!AD69/('Base original'!$AJ69)</f>
        <v>17.972738718683274</v>
      </c>
      <c r="AE77" s="13">
        <f>('Base original'!AE81/'Base original'!AE69*100-100)*'Base original'!AE69/('Base original'!$AJ69)</f>
        <v>0.23429374304326395</v>
      </c>
      <c r="AF77" s="13">
        <f>('Base original'!AF81/'Base original'!AF69*100-100)*'Base original'!AF69/('Base original'!$AJ69)</f>
        <v>1.7603050927868893</v>
      </c>
      <c r="AG77" s="13">
        <f>('Base original'!AG81/'Base original'!AG69*100-100)*'Base original'!AG69/('Base original'!$AJ69)</f>
        <v>0.17736255314490068</v>
      </c>
      <c r="AH77" s="13">
        <f>-('Base original'!AH81/'Base original'!AH69*100-100)*'Base original'!AH69/('Base original'!$AJ69)</f>
        <v>-2.4418371257047959</v>
      </c>
      <c r="AI77" s="13">
        <f>-('Base original'!AI81/'Base original'!AI69*100-100)*'Base original'!AI69/('Base original'!$AJ69)</f>
        <v>-7.2988704997901544E-3</v>
      </c>
      <c r="AJ77" s="13">
        <f>(('Base original'!AF81-'Base original'!AH81)/('Base original'!AF69-'Base original'!AH69)*100-100)*(('Base original'!AF69-'Base original'!AH69)/'Base original'!AJ69)</f>
        <v>-0.68153203291790754</v>
      </c>
      <c r="AK77" s="13">
        <f>(('Base original'!AG81-'Base original'!AI81)/('Base original'!AG69-'Base original'!AI69)*100-100)*(('Base original'!AG69-'Base original'!AI69)/'Base original'!AJ69)</f>
        <v>0.17006368264511063</v>
      </c>
      <c r="AL77" s="9">
        <f>('Base original'!AJ81/'Base original'!AJ69*100-100)*'Base original'!AJ69/('Base original'!$AJ69)</f>
        <v>20.356914767439733</v>
      </c>
      <c r="AM77" s="13">
        <f>('Base original'!AJ81/'Base original'!AJ69*100-100)*'Base original'!AJ69/('Base original'!$AU69)</f>
        <v>11.796988839800269</v>
      </c>
      <c r="AN77" s="13">
        <f>('Base original'!AK81/'Base original'!AK69*100-100)*'Base original'!AK69/('Base original'!$AU69)</f>
        <v>0.22290791196194989</v>
      </c>
      <c r="AO77" s="13">
        <f>('Base original'!AL81/'Base original'!AL69*100-100)*'Base original'!AL69/('Base original'!$AU69)</f>
        <v>4.8573410512201756</v>
      </c>
      <c r="AP77" s="13">
        <f>('Base original'!AM81/'Base original'!AM69*100-100)*'Base original'!AM69/('Base original'!$AU69)</f>
        <v>4.0733565828682368</v>
      </c>
      <c r="AQ77" s="13">
        <f>('Base original'!AN81/'Base original'!AN69*100-100)*'Base original'!AN69/('Base original'!$AU69)</f>
        <v>-0.58508039700449022</v>
      </c>
      <c r="AR77" s="13">
        <f>('Base original'!AO81/'Base original'!AO69*100-100)*'Base original'!AO69/('Base original'!$AU69)</f>
        <v>-5.3294870791661467E-2</v>
      </c>
      <c r="AS77" s="13">
        <f>('Base original'!AP81/'Base original'!AP69*100-100)*'Base original'!AP69/('Base original'!$AU69)</f>
        <v>1.5511556738946066</v>
      </c>
      <c r="AT77" s="13">
        <f>('Base original'!AQ81/'Base original'!AQ69*100-100)*'Base original'!AQ69/('Base original'!$AU69)</f>
        <v>-1.3610283372211802</v>
      </c>
      <c r="AU77" s="13">
        <f>('Base original'!AR81/'Base original'!AR69*100-100)*'Base original'!AR69/('Base original'!$AU69)</f>
        <v>-3.3415038036041761E-2</v>
      </c>
      <c r="AV77" s="13">
        <f>-('Base original'!AS81/'Base original'!AS69*100-100)*'Base original'!AS69/('Base original'!$AU69)</f>
        <v>0.289420756660273</v>
      </c>
      <c r="AW77" s="13">
        <f>-('Base original'!AT81/'Base original'!AT69*100-100)*'Base original'!AT69/('Base original'!$AU69)</f>
        <v>-8.2903132342584479E-2</v>
      </c>
      <c r="AX77" s="13">
        <f>(('Base original'!AQ81-'Base original'!AS81)/('Base original'!AQ69-'Base original'!AS69)*100-100)*(('Base original'!AQ69-'Base original'!AS69)/'Base original'!AU69)</f>
        <v>-1.0716075805609078</v>
      </c>
      <c r="AY77" s="13">
        <f>(('Base original'!AR81-'Base original'!AT81)/('Base original'!AR69-'Base original'!AT69)*100-100)*(('Base original'!AR69-'Base original'!AT69)/'Base original'!AU69)</f>
        <v>-0.11631817037862632</v>
      </c>
      <c r="AZ77" s="9">
        <f>('Base original'!AU81/'Base original'!AU69*100-100)*'Base original'!AU69/('Base original'!$AU69)</f>
        <v>20.675449041009571</v>
      </c>
    </row>
    <row r="78" spans="1:52" x14ac:dyDescent="0.25">
      <c r="A78" s="20">
        <v>40878</v>
      </c>
      <c r="B78" s="13">
        <f>'Base original'!B82/'Base original'!B70*100-100</f>
        <v>15.569854725386008</v>
      </c>
      <c r="C78" s="13">
        <f>'Base original'!C82/'Base original'!C70*100-100</f>
        <v>17.71566490830692</v>
      </c>
      <c r="D78" s="13">
        <f>'Base original'!D82/'Base original'!D70*100-100</f>
        <v>12.392925608811893</v>
      </c>
      <c r="E78" s="13">
        <f>'Base original'!E82/'Base original'!E70*100-100</f>
        <v>43.920502370324016</v>
      </c>
      <c r="F78" s="9">
        <f>'Base original'!F82/'Base original'!F70*100-100</f>
        <v>16.937997631403405</v>
      </c>
      <c r="G78" s="13">
        <f>'Base original'!H82</f>
        <v>24.9</v>
      </c>
      <c r="H78" s="13">
        <f>'Base original'!I82</f>
        <v>33.58</v>
      </c>
      <c r="I78" s="13">
        <f>'Base original'!J82</f>
        <v>27.49</v>
      </c>
      <c r="J78" s="13">
        <f>'Base original'!K82</f>
        <v>25.97</v>
      </c>
      <c r="K78" s="9">
        <f>'Base original'!G82</f>
        <v>27.48</v>
      </c>
      <c r="L78" s="13">
        <f>'Base original'!M82</f>
        <v>9.15</v>
      </c>
      <c r="M78" s="13">
        <f>'Base original'!N82</f>
        <v>9.36</v>
      </c>
      <c r="N78" s="13">
        <f>'Base original'!O82</f>
        <v>7.81</v>
      </c>
      <c r="O78" s="13">
        <f>'Base original'!P82</f>
        <v>9.44</v>
      </c>
      <c r="P78" s="13">
        <f>'Base original'!Q82</f>
        <v>10.17</v>
      </c>
      <c r="Q78" s="9">
        <f>'Base original'!L82</f>
        <v>9.2799999999999994</v>
      </c>
      <c r="R78" s="13">
        <f>'Base original'!S82</f>
        <v>2.6</v>
      </c>
      <c r="S78" s="13">
        <f>'Base original'!T82</f>
        <v>2.52</v>
      </c>
      <c r="T78" s="13">
        <f>'Base original'!U82</f>
        <v>2.86</v>
      </c>
      <c r="U78" s="13">
        <f>'Base original'!V82</f>
        <v>3.23</v>
      </c>
      <c r="V78" s="13">
        <f>'Base original'!W82</f>
        <v>3.29</v>
      </c>
      <c r="W78" s="9">
        <f>'Base original'!R82</f>
        <v>2.75</v>
      </c>
      <c r="X78" s="11">
        <f>'Base original'!X82</f>
        <v>4.26</v>
      </c>
      <c r="Y78" s="13">
        <f>('Base original'!Z82/'Base original'!Z70*100-100)*'Base original'!Z70/'Base original'!$AC70</f>
        <v>2.717722006283608</v>
      </c>
      <c r="Z78" s="13">
        <f>('Base original'!AA82/'Base original'!AA70*100-100)*'Base original'!AA70/'Base original'!$AC70</f>
        <v>9.8948178871682764</v>
      </c>
      <c r="AA78" s="13">
        <f>('Base original'!AB82/'Base original'!AB70*100-100)*'Base original'!AB70/'Base original'!$AC70</f>
        <v>-0.79228084990127845</v>
      </c>
      <c r="AB78" s="9">
        <f>('Base original'!AC82/'Base original'!AC70*100-100)*'Base original'!AC70/'Base original'!$AC70</f>
        <v>11.820259043550593</v>
      </c>
      <c r="AC78" s="13">
        <f>('Base original'!AC82/'Base original'!AC70*100-100)*'Base original'!AC70/('Base original'!$AJ70)</f>
        <v>3.368724673072494</v>
      </c>
      <c r="AD78" s="13">
        <f>('Base original'!AD82/'Base original'!AD70*100-100)*'Base original'!AD70/('Base original'!$AJ70)</f>
        <v>15.279680062288762</v>
      </c>
      <c r="AE78" s="13">
        <f>('Base original'!AE82/'Base original'!AE70*100-100)*'Base original'!AE70/('Base original'!$AJ70)</f>
        <v>0.25481764612199376</v>
      </c>
      <c r="AF78" s="13">
        <f>('Base original'!AF82/'Base original'!AF70*100-100)*'Base original'!AF70/('Base original'!$AJ70)</f>
        <v>1.7099325794977986</v>
      </c>
      <c r="AG78" s="13">
        <f>('Base original'!AG82/'Base original'!AG70*100-100)*'Base original'!AG70/('Base original'!$AJ70)</f>
        <v>0.16899364725451688</v>
      </c>
      <c r="AH78" s="13">
        <f>-('Base original'!AH82/'Base original'!AH70*100-100)*'Base original'!AH70/('Base original'!$AJ70)</f>
        <v>-2.3039762170196947</v>
      </c>
      <c r="AI78" s="13">
        <f>-('Base original'!AI82/'Base original'!AI70*100-100)*'Base original'!AI70/('Base original'!$AJ70)</f>
        <v>-1.6280016280016286E-2</v>
      </c>
      <c r="AJ78" s="13">
        <f>(('Base original'!AF82-'Base original'!AH82)/('Base original'!AF70-'Base original'!AH70)*100-100)*(('Base original'!AF70-'Base original'!AH70)/'Base original'!AJ70)</f>
        <v>-0.59404363752189637</v>
      </c>
      <c r="AK78" s="13">
        <f>(('Base original'!AG82-'Base original'!AI82)/('Base original'!AG70-'Base original'!AI70)*100-100)*(('Base original'!AG70-'Base original'!AI70)/'Base original'!AJ70)</f>
        <v>0.15271363097450061</v>
      </c>
      <c r="AL78" s="9">
        <f>('Base original'!AJ82/'Base original'!AJ70*100-100)*'Base original'!AJ70/('Base original'!$AJ70)</f>
        <v>18.461892374935857</v>
      </c>
      <c r="AM78" s="13">
        <f>('Base original'!AJ82/'Base original'!AJ70*100-100)*'Base original'!AJ70/('Base original'!$AU70)</f>
        <v>10.788067671264326</v>
      </c>
      <c r="AN78" s="13">
        <f>('Base original'!AK82/'Base original'!AK70*100-100)*'Base original'!AK70/('Base original'!$AU70)</f>
        <v>0.16317042830686321</v>
      </c>
      <c r="AO78" s="13">
        <f>('Base original'!AL82/'Base original'!AL70*100-100)*'Base original'!AL70/('Base original'!$AU70)</f>
        <v>4.7155012940924648</v>
      </c>
      <c r="AP78" s="13">
        <f>('Base original'!AM82/'Base original'!AM70*100-100)*'Base original'!AM70/('Base original'!$AU70)</f>
        <v>3.7799081158158478</v>
      </c>
      <c r="AQ78" s="13">
        <f>('Base original'!AN82/'Base original'!AN70*100-100)*'Base original'!AN70/('Base original'!$AU70)</f>
        <v>-0.49664611353476984</v>
      </c>
      <c r="AR78" s="13">
        <f>('Base original'!AO82/'Base original'!AO70*100-100)*'Base original'!AO70/('Base original'!$AU70)</f>
        <v>-5.1184640058236766E-2</v>
      </c>
      <c r="AS78" s="13">
        <f>('Base original'!AP82/'Base original'!AP70*100-100)*'Base original'!AP70/('Base original'!$AU70)</f>
        <v>1.639976548128556</v>
      </c>
      <c r="AT78" s="13">
        <f>('Base original'!AQ82/'Base original'!AQ70*100-100)*'Base original'!AQ70/('Base original'!$AU70)</f>
        <v>-1.4716359541592434</v>
      </c>
      <c r="AU78" s="13">
        <f>('Base original'!AR82/'Base original'!AR70*100-100)*'Base original'!AR70/('Base original'!$AU70)</f>
        <v>-5.0564220178742951E-2</v>
      </c>
      <c r="AV78" s="13">
        <f>-('Base original'!AS82/'Base original'!AS70*100-100)*'Base original'!AS70/('Base original'!$AU70)</f>
        <v>-3.443330331190439E-2</v>
      </c>
      <c r="AW78" s="13">
        <f>-('Base original'!AT82/'Base original'!AT70*100-100)*'Base original'!AT70/('Base original'!$AU70)</f>
        <v>-7.0417656322543931E-2</v>
      </c>
      <c r="AX78" s="13">
        <f>(('Base original'!AQ82-'Base original'!AS82)/('Base original'!AQ70-'Base original'!AS70)*100-100)*(('Base original'!AQ70-'Base original'!AS70)/'Base original'!AU70)</f>
        <v>-1.5060692574711478</v>
      </c>
      <c r="AY78" s="13">
        <f>(('Base original'!AR82-'Base original'!AT82)/('Base original'!AR70-'Base original'!AT70)*100-100)*(('Base original'!AR70-'Base original'!AT70)/'Base original'!AU70)</f>
        <v>-0.12098187650128683</v>
      </c>
      <c r="AZ78" s="9">
        <f>('Base original'!AU82/'Base original'!AU70*100-100)*'Base original'!AU70/('Base original'!$AU70)</f>
        <v>18.91205237998237</v>
      </c>
    </row>
    <row r="79" spans="1:52" x14ac:dyDescent="0.25">
      <c r="A79" s="21">
        <v>40909</v>
      </c>
      <c r="B79" s="13">
        <f>'Base original'!B83/'Base original'!B71*100-100</f>
        <v>15.911833996848543</v>
      </c>
      <c r="C79" s="13">
        <f>'Base original'!C83/'Base original'!C71*100-100</f>
        <v>17.2436283594445</v>
      </c>
      <c r="D79" s="13">
        <f>'Base original'!D83/'Base original'!D71*100-100</f>
        <v>12.765775694553128</v>
      </c>
      <c r="E79" s="13">
        <f>'Base original'!E83/'Base original'!E71*100-100</f>
        <v>17.367214757638337</v>
      </c>
      <c r="F79" s="9">
        <f>'Base original'!F83/'Base original'!F71*100-100</f>
        <v>15.410465404287393</v>
      </c>
      <c r="G79" s="13">
        <f>'Base original'!H83</f>
        <v>23.96</v>
      </c>
      <c r="H79" s="13">
        <f>'Base original'!I83</f>
        <v>34.450000000000003</v>
      </c>
      <c r="I79" s="13">
        <f>'Base original'!J83</f>
        <v>28.19</v>
      </c>
      <c r="J79" s="13">
        <f>'Base original'!K83</f>
        <v>27.1</v>
      </c>
      <c r="K79" s="9">
        <f>'Base original'!G83</f>
        <v>28.04</v>
      </c>
      <c r="L79" s="13">
        <f>'Base original'!M83</f>
        <v>9.02</v>
      </c>
      <c r="M79" s="13">
        <f>'Base original'!N83</f>
        <v>9.1199999999999992</v>
      </c>
      <c r="N79" s="13">
        <f>'Base original'!O83</f>
        <v>7.89</v>
      </c>
      <c r="O79" s="13">
        <f>'Base original'!P83</f>
        <v>9.33</v>
      </c>
      <c r="P79" s="13">
        <f>'Base original'!Q83</f>
        <v>11.74</v>
      </c>
      <c r="Q79" s="9">
        <f>'Base original'!L83</f>
        <v>9.39</v>
      </c>
      <c r="R79" s="13">
        <f>'Base original'!S83</f>
        <v>2.62</v>
      </c>
      <c r="S79" s="13">
        <f>'Base original'!T83</f>
        <v>2.4900000000000002</v>
      </c>
      <c r="T79" s="13">
        <f>'Base original'!U83</f>
        <v>2.82</v>
      </c>
      <c r="U79" s="13">
        <f>'Base original'!V83</f>
        <v>3.2</v>
      </c>
      <c r="V79" s="13">
        <f>'Base original'!W83</f>
        <v>1.62</v>
      </c>
      <c r="W79" s="9">
        <f>'Base original'!R83</f>
        <v>2.7</v>
      </c>
      <c r="X79" s="11">
        <f>'Base original'!X83</f>
        <v>4.33</v>
      </c>
      <c r="Y79" s="13">
        <f>('Base original'!Z83/'Base original'!Z71*100-100)*'Base original'!Z71/'Base original'!$AC71</f>
        <v>2.6733693641232827</v>
      </c>
      <c r="Z79" s="13">
        <f>('Base original'!AA83/'Base original'!AA71*100-100)*'Base original'!AA71/'Base original'!$AC71</f>
        <v>9.0495453690729661</v>
      </c>
      <c r="AA79" s="13">
        <f>('Base original'!AB83/'Base original'!AB71*100-100)*'Base original'!AB71/'Base original'!$AC71</f>
        <v>-1.3958291631030215</v>
      </c>
      <c r="AB79" s="9">
        <f>('Base original'!AC83/'Base original'!AC71*100-100)*'Base original'!AC71/'Base original'!$AC71</f>
        <v>10.326478991137861</v>
      </c>
      <c r="AC79" s="13">
        <f>('Base original'!AC83/'Base original'!AC71*100-100)*'Base original'!AC71/('Base original'!$AJ71)</f>
        <v>2.983564582358472</v>
      </c>
      <c r="AD79" s="13">
        <f>('Base original'!AD83/'Base original'!AD71*100-100)*'Base original'!AD71/('Base original'!$AJ71)</f>
        <v>16.90434054157312</v>
      </c>
      <c r="AE79" s="13">
        <f>('Base original'!AE83/'Base original'!AE71*100-100)*'Base original'!AE71/('Base original'!$AJ71)</f>
        <v>0.24075836360864147</v>
      </c>
      <c r="AF79" s="13">
        <f>('Base original'!AF83/'Base original'!AF71*100-100)*'Base original'!AF71/('Base original'!$AJ71)</f>
        <v>1.9908414627929483</v>
      </c>
      <c r="AG79" s="13">
        <f>('Base original'!AG83/'Base original'!AG71*100-100)*'Base original'!AG71/('Base original'!$AJ71)</f>
        <v>0.15332301628469849</v>
      </c>
      <c r="AH79" s="13">
        <f>-('Base original'!AH83/'Base original'!AH71*100-100)*'Base original'!AH71/('Base original'!$AJ71)</f>
        <v>-2.0771004156833843</v>
      </c>
      <c r="AI79" s="13">
        <f>-('Base original'!AI83/'Base original'!AI71*100-100)*'Base original'!AI71/('Base original'!$AJ71)</f>
        <v>-1.5865254138209633E-2</v>
      </c>
      <c r="AJ79" s="13">
        <f>(('Base original'!AF83-'Base original'!AH83)/('Base original'!AF71-'Base original'!AH71)*100-100)*(('Base original'!AF71-'Base original'!AH71)/'Base original'!AJ71)</f>
        <v>-8.6258952890435975E-2</v>
      </c>
      <c r="AK79" s="13">
        <f>(('Base original'!AG83-'Base original'!AI83)/('Base original'!AG71-'Base original'!AI71)*100-100)*(('Base original'!AG71-'Base original'!AI71)/'Base original'!AJ71)</f>
        <v>0.1374577621464888</v>
      </c>
      <c r="AL79" s="9">
        <f>('Base original'!AJ83/'Base original'!AJ71*100-100)*'Base original'!AJ71/('Base original'!$AJ71)</f>
        <v>20.180037551836165</v>
      </c>
      <c r="AM79" s="13">
        <f>('Base original'!AJ83/'Base original'!AJ71*100-100)*'Base original'!AJ71/('Base original'!$AU71)</f>
        <v>11.691906497561595</v>
      </c>
      <c r="AN79" s="13">
        <f>('Base original'!AK83/'Base original'!AK71*100-100)*'Base original'!AK71/('Base original'!$AU71)</f>
        <v>0.37933026752541699</v>
      </c>
      <c r="AO79" s="13">
        <f>('Base original'!AL83/'Base original'!AL71*100-100)*'Base original'!AL71/('Base original'!$AU71)</f>
        <v>4.8225449590339968</v>
      </c>
      <c r="AP79" s="13">
        <f>('Base original'!AM83/'Base original'!AM71*100-100)*'Base original'!AM71/('Base original'!$AU71)</f>
        <v>3.0006000968684292</v>
      </c>
      <c r="AQ79" s="13">
        <f>('Base original'!AN83/'Base original'!AN71*100-100)*'Base original'!AN71/('Base original'!$AU71)</f>
        <v>1.0523526132644753E-2</v>
      </c>
      <c r="AR79" s="13">
        <f>('Base original'!AO83/'Base original'!AO71*100-100)*'Base original'!AO71/('Base original'!$AU71)</f>
        <v>-3.3223185773134968E-2</v>
      </c>
      <c r="AS79" s="13">
        <f>('Base original'!AP83/'Base original'!AP71*100-100)*'Base original'!AP71/('Base original'!$AU71)</f>
        <v>1.606109409998163</v>
      </c>
      <c r="AT79" s="13">
        <f>('Base original'!AQ83/'Base original'!AQ71*100-100)*'Base original'!AQ71/('Base original'!$AU71)</f>
        <v>-1.3037173616496076</v>
      </c>
      <c r="AU79" s="13">
        <f>('Base original'!AR83/'Base original'!AR71*100-100)*'Base original'!AR71/('Base original'!$AU71)</f>
        <v>-5.0468208066073612E-2</v>
      </c>
      <c r="AV79" s="13">
        <f>-('Base original'!AS83/'Base original'!AS71*100-100)*'Base original'!AS71/('Base original'!$AU71)</f>
        <v>-0.45635099528386525</v>
      </c>
      <c r="AW79" s="13">
        <f>-('Base original'!AT83/'Base original'!AT71*100-100)*'Base original'!AT71/('Base original'!$AU71)</f>
        <v>-6.6243485147788855E-2</v>
      </c>
      <c r="AX79" s="13">
        <f>(('Base original'!AQ83-'Base original'!AS83)/('Base original'!AQ71-'Base original'!AS71)*100-100)*(('Base original'!AQ71-'Base original'!AS71)/'Base original'!AU71)</f>
        <v>-1.7600683569334727</v>
      </c>
      <c r="AY79" s="13">
        <f>(('Base original'!AR83-'Base original'!AT83)/('Base original'!AR71-'Base original'!AT71)*100-100)*(('Base original'!AR71-'Base original'!AT71)/'Base original'!AU71)</f>
        <v>-0.11671169321386254</v>
      </c>
      <c r="AZ79" s="9">
        <f>('Base original'!AU83/'Base original'!AU71*100-100)*'Base original'!AU71/('Base original'!$AU71)</f>
        <v>19.60101152119978</v>
      </c>
    </row>
    <row r="80" spans="1:52" x14ac:dyDescent="0.25">
      <c r="A80" s="20">
        <v>40940</v>
      </c>
      <c r="B80" s="13">
        <f>'Base original'!B84/'Base original'!B72*100-100</f>
        <v>16.240271699794803</v>
      </c>
      <c r="C80" s="13">
        <f>'Base original'!C84/'Base original'!C72*100-100</f>
        <v>16.970955632180093</v>
      </c>
      <c r="D80" s="13">
        <f>'Base original'!D84/'Base original'!D72*100-100</f>
        <v>12.821499601797683</v>
      </c>
      <c r="E80" s="13">
        <f>'Base original'!E84/'Base original'!E72*100-100</f>
        <v>15.729348735249914</v>
      </c>
      <c r="F80" s="9">
        <f>'Base original'!F84/'Base original'!F72*100-100</f>
        <v>15.453087649510294</v>
      </c>
      <c r="G80" s="13">
        <f>'Base original'!H84</f>
        <v>27.12</v>
      </c>
      <c r="H80" s="13">
        <f>'Base original'!I84</f>
        <v>36.22</v>
      </c>
      <c r="I80" s="13">
        <f>'Base original'!J84</f>
        <v>28.78</v>
      </c>
      <c r="J80" s="13">
        <f>'Base original'!K84</f>
        <v>28.38</v>
      </c>
      <c r="K80" s="9">
        <f>'Base original'!G84</f>
        <v>29.81</v>
      </c>
      <c r="L80" s="13">
        <f>'Base original'!M84</f>
        <v>9.0399999999999991</v>
      </c>
      <c r="M80" s="13">
        <f>'Base original'!N84</f>
        <v>8.5299999999999994</v>
      </c>
      <c r="N80" s="13">
        <f>'Base original'!O84</f>
        <v>7.4</v>
      </c>
      <c r="O80" s="13">
        <f>'Base original'!P84</f>
        <v>10.34</v>
      </c>
      <c r="P80" s="13">
        <f>'Base original'!Q84</f>
        <v>12.44</v>
      </c>
      <c r="Q80" s="9">
        <f>'Base original'!L84</f>
        <v>9.4600000000000009</v>
      </c>
      <c r="R80" s="13">
        <f>'Base original'!S84</f>
        <v>2.2799999999999998</v>
      </c>
      <c r="S80" s="13">
        <f>'Base original'!T84</f>
        <v>2.23</v>
      </c>
      <c r="T80" s="13">
        <f>'Base original'!U84</f>
        <v>2.85</v>
      </c>
      <c r="U80" s="13">
        <f>'Base original'!V84</f>
        <v>3.06</v>
      </c>
      <c r="V80" s="13"/>
      <c r="W80" s="9">
        <f>'Base original'!R84</f>
        <v>2.5</v>
      </c>
      <c r="X80" s="11">
        <f>'Base original'!X84</f>
        <v>4.32</v>
      </c>
      <c r="Y80" s="13">
        <f>('Base original'!Z84/'Base original'!Z72*100-100)*'Base original'!Z72/'Base original'!$AC72</f>
        <v>2.7538871529826836</v>
      </c>
      <c r="Z80" s="13">
        <f>('Base original'!AA84/'Base original'!AA72*100-100)*'Base original'!AA72/'Base original'!$AC72</f>
        <v>6.3080712391057272</v>
      </c>
      <c r="AA80" s="13">
        <f>('Base original'!AB84/'Base original'!AB72*100-100)*'Base original'!AB72/'Base original'!$AC72</f>
        <v>1.1144683468029934</v>
      </c>
      <c r="AB80" s="9">
        <f>('Base original'!AC84/'Base original'!AC72*100-100)*'Base original'!AC72/'Base original'!$AC72</f>
        <v>10.176426738891408</v>
      </c>
      <c r="AC80" s="13">
        <f>('Base original'!AC84/'Base original'!AC72*100-100)*'Base original'!AC72/('Base original'!$AJ72)</f>
        <v>2.913251079448858</v>
      </c>
      <c r="AD80" s="13">
        <f>('Base original'!AD84/'Base original'!AD72*100-100)*'Base original'!AD72/('Base original'!$AJ72)</f>
        <v>16.936456562408861</v>
      </c>
      <c r="AE80" s="13">
        <f>('Base original'!AE84/'Base original'!AE72*100-100)*'Base original'!AE72/('Base original'!$AJ72)</f>
        <v>0.30616157233196578</v>
      </c>
      <c r="AF80" s="13">
        <f>('Base original'!AF84/'Base original'!AF72*100-100)*'Base original'!AF72/('Base original'!$AJ72)</f>
        <v>2.140738697002289</v>
      </c>
      <c r="AG80" s="13">
        <f>('Base original'!AG84/'Base original'!AG72*100-100)*'Base original'!AG72/('Base original'!$AJ72)</f>
        <v>0.1450337838932714</v>
      </c>
      <c r="AH80" s="13">
        <f>-('Base original'!AH84/'Base original'!AH72*100-100)*'Base original'!AH72/('Base original'!$AJ72)</f>
        <v>-2.3133710832010506</v>
      </c>
      <c r="AI80" s="13">
        <f>-('Base original'!AI84/'Base original'!AI72*100-100)*'Base original'!AI72/('Base original'!$AJ72)</f>
        <v>-2.8923224822344482E-3</v>
      </c>
      <c r="AJ80" s="13">
        <f>(('Base original'!AF84-'Base original'!AH84)/('Base original'!AF72-'Base original'!AH72)*100-100)*(('Base original'!AF72-'Base original'!AH72)/'Base original'!AJ72)</f>
        <v>-0.17263238619876267</v>
      </c>
      <c r="AK80" s="13">
        <f>(('Base original'!AG84-'Base original'!AI84)/('Base original'!AG72-'Base original'!AI72)*100-100)*(('Base original'!AG72-'Base original'!AI72)/'Base original'!AJ72)</f>
        <v>0.14214146141103698</v>
      </c>
      <c r="AL80" s="9">
        <f>('Base original'!AJ84/'Base original'!AJ72*100-100)*'Base original'!AJ72/('Base original'!$AJ72)</f>
        <v>20.125378289401976</v>
      </c>
      <c r="AM80" s="13">
        <f>('Base original'!AJ84/'Base original'!AJ72*100-100)*'Base original'!AJ72/('Base original'!$AU72)</f>
        <v>11.462197805203804</v>
      </c>
      <c r="AN80" s="13">
        <f>('Base original'!AK84/'Base original'!AK72*100-100)*'Base original'!AK72/('Base original'!$AU72)</f>
        <v>0.32117901696594175</v>
      </c>
      <c r="AO80" s="13">
        <f>('Base original'!AL84/'Base original'!AL72*100-100)*'Base original'!AL72/('Base original'!$AU72)</f>
        <v>4.6250963456024365</v>
      </c>
      <c r="AP80" s="13">
        <f>('Base original'!AM84/'Base original'!AM72*100-100)*'Base original'!AM72/('Base original'!$AU72)</f>
        <v>2.6383978625202693</v>
      </c>
      <c r="AQ80" s="13">
        <f>('Base original'!AN84/'Base original'!AN72*100-100)*'Base original'!AN72/('Base original'!$AU72)</f>
        <v>0.10652658530928343</v>
      </c>
      <c r="AR80" s="13">
        <f>('Base original'!AO84/'Base original'!AO72*100-100)*'Base original'!AO72/('Base original'!$AU72)</f>
        <v>-1.4439231119047222E-2</v>
      </c>
      <c r="AS80" s="13">
        <f>('Base original'!AP84/'Base original'!AP72*100-100)*'Base original'!AP72/('Base original'!$AU72)</f>
        <v>1.4813125592653327</v>
      </c>
      <c r="AT80" s="13">
        <f>('Base original'!AQ84/'Base original'!AQ72*100-100)*'Base original'!AQ72/('Base original'!$AU72)</f>
        <v>-0.89994754756980155</v>
      </c>
      <c r="AU80" s="13">
        <f>('Base original'!AR84/'Base original'!AR72*100-100)*'Base original'!AR72/('Base original'!$AU72)</f>
        <v>-3.7150386749732457E-2</v>
      </c>
      <c r="AV80" s="13">
        <f>-('Base original'!AS84/'Base original'!AS72*100-100)*'Base original'!AS72/('Base original'!$AU72)</f>
        <v>-0.70152632329206199</v>
      </c>
      <c r="AW80" s="13">
        <f>-('Base original'!AT84/'Base original'!AT72*100-100)*'Base original'!AT72/('Base original'!$AU72)</f>
        <v>-6.4866601807731322E-2</v>
      </c>
      <c r="AX80" s="13">
        <f>(('Base original'!AQ84-'Base original'!AS84)/('Base original'!AQ72-'Base original'!AS72)*100-100)*(('Base original'!AQ72-'Base original'!AS72)/'Base original'!AU72)</f>
        <v>-1.6014738708618637</v>
      </c>
      <c r="AY80" s="13">
        <f>(('Base original'!AR84-'Base original'!AT84)/('Base original'!AR72-'Base original'!AT72)*100-100)*(('Base original'!AR72-'Base original'!AT72)/'Base original'!AU72)</f>
        <v>-0.10201698855746366</v>
      </c>
      <c r="AZ80" s="9">
        <f>('Base original'!AU84/'Base original'!AU72*100-100)*'Base original'!AU72/('Base original'!$AU72)</f>
        <v>18.910196679168706</v>
      </c>
    </row>
    <row r="81" spans="1:52" x14ac:dyDescent="0.25">
      <c r="A81" s="20">
        <v>40969</v>
      </c>
      <c r="B81" s="13">
        <f>'Base original'!B85/'Base original'!B73*100-100</f>
        <v>16.926108451801497</v>
      </c>
      <c r="C81" s="13">
        <f>'Base original'!C85/'Base original'!C73*100-100</f>
        <v>15.955980044480839</v>
      </c>
      <c r="D81" s="13">
        <f>'Base original'!D85/'Base original'!D73*100-100</f>
        <v>12.863688815859575</v>
      </c>
      <c r="E81" s="13">
        <f>'Base original'!E85/'Base original'!E73*100-100</f>
        <v>15.531903240227152</v>
      </c>
      <c r="F81" s="9">
        <f>'Base original'!F85/'Base original'!F73*100-100</f>
        <v>15.713502920320039</v>
      </c>
      <c r="G81" s="13">
        <f>'Base original'!H85</f>
        <v>24.31</v>
      </c>
      <c r="H81" s="13">
        <f>'Base original'!I85</f>
        <v>35.36</v>
      </c>
      <c r="I81" s="13">
        <f>'Base original'!J85</f>
        <v>25.22</v>
      </c>
      <c r="J81" s="13">
        <f>'Base original'!K85</f>
        <v>27.09</v>
      </c>
      <c r="K81" s="9">
        <f>'Base original'!G85</f>
        <v>27.97</v>
      </c>
      <c r="L81" s="13">
        <f>'Base original'!M85</f>
        <v>8.52</v>
      </c>
      <c r="M81" s="13">
        <f>'Base original'!N85</f>
        <v>9.1199999999999992</v>
      </c>
      <c r="N81" s="13">
        <f>'Base original'!O85</f>
        <v>8.52</v>
      </c>
      <c r="O81" s="13">
        <f>'Base original'!P85</f>
        <v>10.15</v>
      </c>
      <c r="P81" s="13">
        <f>'Base original'!Q85</f>
        <v>9.99</v>
      </c>
      <c r="Q81" s="9">
        <f>'Base original'!L85</f>
        <v>9.33</v>
      </c>
      <c r="R81" s="13">
        <f>'Base original'!S85</f>
        <v>2.25</v>
      </c>
      <c r="S81" s="13">
        <f>'Base original'!T85</f>
        <v>2.0099999999999998</v>
      </c>
      <c r="T81" s="13">
        <f>'Base original'!U85</f>
        <v>2.72</v>
      </c>
      <c r="U81" s="13">
        <f>'Base original'!V85</f>
        <v>3.02</v>
      </c>
      <c r="V81" s="13">
        <f>'Base original'!W85</f>
        <v>3.48</v>
      </c>
      <c r="W81" s="9">
        <f>'Base original'!R85</f>
        <v>2.34</v>
      </c>
      <c r="X81" s="11">
        <f>'Base original'!X85</f>
        <v>4.29</v>
      </c>
      <c r="Y81" s="13">
        <f>('Base original'!Z85/'Base original'!Z73*100-100)*'Base original'!Z73/'Base original'!$AC73</f>
        <v>2.9290300439896422</v>
      </c>
      <c r="Z81" s="13">
        <f>('Base original'!AA85/'Base original'!AA73*100-100)*'Base original'!AA73/'Base original'!$AC73</f>
        <v>6.882787882569497</v>
      </c>
      <c r="AA81" s="13">
        <f>('Base original'!AB85/'Base original'!AB73*100-100)*'Base original'!AB73/'Base original'!$AC73</f>
        <v>1.6497238947992419</v>
      </c>
      <c r="AB81" s="9">
        <f>('Base original'!AC85/'Base original'!AC73*100-100)*'Base original'!AC73/'Base original'!$AC73</f>
        <v>11.461541821358395</v>
      </c>
      <c r="AC81" s="13">
        <f>('Base original'!AC85/'Base original'!AC73*100-100)*'Base original'!AC73/('Base original'!$AJ73)</f>
        <v>3.2524634052627071</v>
      </c>
      <c r="AD81" s="13">
        <f>('Base original'!AD85/'Base original'!AD73*100-100)*'Base original'!AD73/('Base original'!$AJ73)</f>
        <v>18.297821933646965</v>
      </c>
      <c r="AE81" s="13">
        <f>('Base original'!AE85/'Base original'!AE73*100-100)*'Base original'!AE73/('Base original'!$AJ73)</f>
        <v>0.36373761214801958</v>
      </c>
      <c r="AF81" s="13">
        <f>('Base original'!AF85/'Base original'!AF73*100-100)*'Base original'!AF73/('Base original'!$AJ73)</f>
        <v>2.6196537203616383</v>
      </c>
      <c r="AG81" s="13">
        <f>('Base original'!AG85/'Base original'!AG73*100-100)*'Base original'!AG73/('Base original'!$AJ73)</f>
        <v>0.12541874812090653</v>
      </c>
      <c r="AH81" s="13">
        <f>-('Base original'!AH85/'Base original'!AH73*100-100)*'Base original'!AH73/('Base original'!$AJ73)</f>
        <v>-3.3568203856112118</v>
      </c>
      <c r="AI81" s="13">
        <f>-('Base original'!AI85/'Base original'!AI73*100-100)*'Base original'!AI73/('Base original'!$AJ73)</f>
        <v>-6.7500694126958524E-3</v>
      </c>
      <c r="AJ81" s="13">
        <f>(('Base original'!AF85-'Base original'!AH85)/('Base original'!AF73-'Base original'!AH73)*100-100)*(('Base original'!AF73-'Base original'!AH73)/'Base original'!AJ73)</f>
        <v>-0.73716666524957364</v>
      </c>
      <c r="AK81" s="13">
        <f>(('Base original'!AG85-'Base original'!AI85)/('Base original'!AG73-'Base original'!AI73)*100-100)*(('Base original'!AG73-'Base original'!AI73)/'Base original'!AJ73)</f>
        <v>0.11866867870821061</v>
      </c>
      <c r="AL81" s="9">
        <f>('Base original'!AJ85/'Base original'!AJ73*100-100)*'Base original'!AJ73/('Base original'!$AJ73)</f>
        <v>21.295347900346485</v>
      </c>
      <c r="AM81" s="13">
        <f>('Base original'!AJ85/'Base original'!AJ73*100-100)*'Base original'!AJ73/('Base original'!$AU73)</f>
        <v>12.113692238833988</v>
      </c>
      <c r="AN81" s="13">
        <f>('Base original'!AK85/'Base original'!AK73*100-100)*'Base original'!AK73/('Base original'!$AU73)</f>
        <v>0.7286354443231311</v>
      </c>
      <c r="AO81" s="13">
        <f>('Base original'!AL85/'Base original'!AL73*100-100)*'Base original'!AL73/('Base original'!$AU73)</f>
        <v>4.5693347138903091</v>
      </c>
      <c r="AP81" s="13">
        <f>('Base original'!AM85/'Base original'!AM73*100-100)*'Base original'!AM73/('Base original'!$AU73)</f>
        <v>2.3599577372295126</v>
      </c>
      <c r="AQ81" s="13">
        <f>('Base original'!AN85/'Base original'!AN73*100-100)*'Base original'!AN73/('Base original'!$AU73)</f>
        <v>-0.2772159752466673</v>
      </c>
      <c r="AR81" s="13">
        <f>('Base original'!AO85/'Base original'!AO73*100-100)*'Base original'!AO73/('Base original'!$AU73)</f>
        <v>-2.2059693141666892E-2</v>
      </c>
      <c r="AS81" s="13">
        <f>('Base original'!AP85/'Base original'!AP73*100-100)*'Base original'!AP73/('Base original'!$AU73)</f>
        <v>1.4783021300169401</v>
      </c>
      <c r="AT81" s="13">
        <f>('Base original'!AQ85/'Base original'!AQ73*100-100)*'Base original'!AQ73/('Base original'!$AU73)</f>
        <v>-0.73771176537390148</v>
      </c>
      <c r="AU81" s="13">
        <f>('Base original'!AR85/'Base original'!AR73*100-100)*'Base original'!AR73/('Base original'!$AU73)</f>
        <v>0.22413002701352486</v>
      </c>
      <c r="AV81" s="13">
        <f>-('Base original'!AS85/'Base original'!AS73*100-100)*'Base original'!AS73/('Base original'!$AU73)</f>
        <v>-0.43271174549326358</v>
      </c>
      <c r="AW81" s="13">
        <f>-('Base original'!AT85/'Base original'!AT73*100-100)*'Base original'!AT73/('Base original'!$AU73)</f>
        <v>-5.4360357522273771E-2</v>
      </c>
      <c r="AX81" s="13">
        <f>(('Base original'!AQ85-'Base original'!AS85)/('Base original'!AQ73-'Base original'!AS73)*100-100)*(('Base original'!AQ73-'Base original'!AS73)/'Base original'!AU73)</f>
        <v>-1.1704235108671655</v>
      </c>
      <c r="AY81" s="13">
        <f>(('Base original'!AR85-'Base original'!AT85)/('Base original'!AR73-'Base original'!AT73)*100-100)*(('Base original'!AR73-'Base original'!AT73)/'Base original'!AU73)</f>
        <v>0.16976966949125116</v>
      </c>
      <c r="AZ81" s="9">
        <f>('Base original'!AU85/'Base original'!AU73*100-100)*'Base original'!AU73/('Base original'!$AU73)</f>
        <v>19.678447403635829</v>
      </c>
    </row>
    <row r="82" spans="1:52" x14ac:dyDescent="0.25">
      <c r="A82" s="20">
        <v>41000</v>
      </c>
      <c r="B82" s="13">
        <f>'Base original'!B86/'Base original'!B74*100-100</f>
        <v>16.603698344029112</v>
      </c>
      <c r="C82" s="13">
        <f>'Base original'!C86/'Base original'!C74*100-100</f>
        <v>15.053279950196938</v>
      </c>
      <c r="D82" s="13">
        <f>'Base original'!D86/'Base original'!D74*100-100</f>
        <v>12.603150533748746</v>
      </c>
      <c r="E82" s="13">
        <f>'Base original'!E86/'Base original'!E74*100-100</f>
        <v>17.825094983654211</v>
      </c>
      <c r="F82" s="9">
        <f>'Base original'!F86/'Base original'!F74*100-100</f>
        <v>15.543699423101074</v>
      </c>
      <c r="G82" s="13">
        <f>'Base original'!H86</f>
        <v>25.78</v>
      </c>
      <c r="H82" s="13">
        <f>'Base original'!I86</f>
        <v>36.78</v>
      </c>
      <c r="I82" s="13">
        <f>'Base original'!J86</f>
        <v>26.19</v>
      </c>
      <c r="J82" s="13">
        <f>'Base original'!K86</f>
        <v>27.1</v>
      </c>
      <c r="K82" s="9">
        <f>'Base original'!G86</f>
        <v>28.97</v>
      </c>
      <c r="L82" s="13">
        <f>'Base original'!M86</f>
        <v>8.33</v>
      </c>
      <c r="M82" s="13">
        <f>'Base original'!N86</f>
        <v>9.83</v>
      </c>
      <c r="N82" s="13">
        <f>'Base original'!O86</f>
        <v>8.49</v>
      </c>
      <c r="O82" s="13">
        <f>'Base original'!P86</f>
        <v>11.19</v>
      </c>
      <c r="P82" s="13">
        <f>'Base original'!Q86</f>
        <v>10.99</v>
      </c>
      <c r="Q82" s="9">
        <f>'Base original'!L86</f>
        <v>9.84</v>
      </c>
      <c r="R82" s="13">
        <f>'Base original'!S86</f>
        <v>2.36</v>
      </c>
      <c r="S82" s="13">
        <f>'Base original'!T86</f>
        <v>1.81</v>
      </c>
      <c r="T82" s="13">
        <f>'Base original'!U86</f>
        <v>3.03</v>
      </c>
      <c r="U82" s="13">
        <f>'Base original'!V86</f>
        <v>2.88</v>
      </c>
      <c r="V82" s="13">
        <f>'Base original'!W86</f>
        <v>3.03</v>
      </c>
      <c r="W82" s="9">
        <f>'Base original'!R86</f>
        <v>2.4500000000000002</v>
      </c>
      <c r="X82" s="11">
        <f>'Base original'!X86</f>
        <v>4.37</v>
      </c>
      <c r="Y82" s="13">
        <f>('Base original'!Z86/'Base original'!Z74*100-100)*'Base original'!Z74/'Base original'!$AC74</f>
        <v>2.9753642302855559</v>
      </c>
      <c r="Z82" s="13">
        <f>('Base original'!AA86/'Base original'!AA74*100-100)*'Base original'!AA74/'Base original'!$AC74</f>
        <v>7.7133760696868405</v>
      </c>
      <c r="AA82" s="13">
        <f>('Base original'!AB86/'Base original'!AB74*100-100)*'Base original'!AB74/'Base original'!$AC74</f>
        <v>1.385688433579735</v>
      </c>
      <c r="AB82" s="9">
        <f>('Base original'!AC86/'Base original'!AC74*100-100)*'Base original'!AC74/'Base original'!$AC74</f>
        <v>12.074428733552111</v>
      </c>
      <c r="AC82" s="13">
        <f>('Base original'!AC86/'Base original'!AC74*100-100)*'Base original'!AC74/('Base original'!$AJ74)</f>
        <v>3.4089894334668607</v>
      </c>
      <c r="AD82" s="13">
        <f>('Base original'!AD86/'Base original'!AD74*100-100)*'Base original'!AD74/('Base original'!$AJ74)</f>
        <v>18.098515905221621</v>
      </c>
      <c r="AE82" s="13">
        <f>('Base original'!AE86/'Base original'!AE74*100-100)*'Base original'!AE74/('Base original'!$AJ74)</f>
        <v>0.33433265961076469</v>
      </c>
      <c r="AF82" s="13">
        <f>('Base original'!AF86/'Base original'!AF74*100-100)*'Base original'!AF74/('Base original'!$AJ74)</f>
        <v>2.5354713824554564</v>
      </c>
      <c r="AG82" s="13">
        <f>('Base original'!AG86/'Base original'!AG74*100-100)*'Base original'!AG74/('Base original'!$AJ74)</f>
        <v>2.4711992477342053E-2</v>
      </c>
      <c r="AH82" s="13">
        <f>-('Base original'!AH86/'Base original'!AH74*100-100)*'Base original'!AH74/('Base original'!$AJ74)</f>
        <v>-3.2148566439756916</v>
      </c>
      <c r="AI82" s="13">
        <f>-('Base original'!AI86/'Base original'!AI74*100-100)*'Base original'!AI74/('Base original'!$AJ74)</f>
        <v>-1.2813304542518123E-2</v>
      </c>
      <c r="AJ82" s="13">
        <f>(('Base original'!AF86-'Base original'!AH86)/('Base original'!AF74-'Base original'!AH74)*100-100)*(('Base original'!AF74-'Base original'!AH74)/'Base original'!AJ74)</f>
        <v>-0.67938526152023504</v>
      </c>
      <c r="AK82" s="13">
        <f>(('Base original'!AG86-'Base original'!AI86)/('Base original'!AG74-'Base original'!AI74)*100-100)*(('Base original'!AG74-'Base original'!AI74)/'Base original'!AJ74)</f>
        <v>1.1898687934823833E-2</v>
      </c>
      <c r="AL82" s="9">
        <f>('Base original'!AJ86/'Base original'!AJ74*100-100)*'Base original'!AJ74/('Base original'!$AJ74)</f>
        <v>21.174524618176076</v>
      </c>
      <c r="AM82" s="13">
        <f>('Base original'!AJ86/'Base original'!AJ74*100-100)*'Base original'!AJ74/('Base original'!$AU74)</f>
        <v>12.172997229811617</v>
      </c>
      <c r="AN82" s="13">
        <f>('Base original'!AK86/'Base original'!AK74*100-100)*'Base original'!AK74/('Base original'!$AU74)</f>
        <v>0.90497426691319505</v>
      </c>
      <c r="AO82" s="13">
        <f>('Base original'!AL86/'Base original'!AL74*100-100)*'Base original'!AL74/('Base original'!$AU74)</f>
        <v>4.5194548906804313</v>
      </c>
      <c r="AP82" s="13">
        <f>('Base original'!AM86/'Base original'!AM74*100-100)*'Base original'!AM74/('Base original'!$AU74)</f>
        <v>2.211701310998468</v>
      </c>
      <c r="AQ82" s="13">
        <f>('Base original'!AN86/'Base original'!AN74*100-100)*'Base original'!AN74/('Base original'!$AU74)</f>
        <v>-0.27491738429569768</v>
      </c>
      <c r="AR82" s="13">
        <f>('Base original'!AO86/'Base original'!AO74*100-100)*'Base original'!AO74/('Base original'!$AU74)</f>
        <v>-2.2261576404218015E-2</v>
      </c>
      <c r="AS82" s="13">
        <f>('Base original'!AP86/'Base original'!AP74*100-100)*'Base original'!AP74/('Base original'!$AU74)</f>
        <v>1.55014968209009</v>
      </c>
      <c r="AT82" s="13">
        <f>('Base original'!AQ86/'Base original'!AQ74*100-100)*'Base original'!AQ74/('Base original'!$AU74)</f>
        <v>-0.93705033215218081</v>
      </c>
      <c r="AU82" s="13">
        <f>('Base original'!AR86/'Base original'!AR74*100-100)*'Base original'!AR74/('Base original'!$AU74)</f>
        <v>-5.8296809176889584E-2</v>
      </c>
      <c r="AV82" s="13">
        <f>-('Base original'!AS86/'Base original'!AS74*100-100)*'Base original'!AS74/('Base original'!$AU74)</f>
        <v>9.0518287319574842E-2</v>
      </c>
      <c r="AW82" s="13">
        <f>-('Base original'!AT86/'Base original'!AT74*100-100)*'Base original'!AT74/('Base original'!$AU74)</f>
        <v>-4.4375197923340361E-2</v>
      </c>
      <c r="AX82" s="13">
        <f>(('Base original'!AQ86-'Base original'!AS86)/('Base original'!AQ74-'Base original'!AS74)*100-100)*(('Base original'!AQ74-'Base original'!AS74)/'Base original'!AU74)</f>
        <v>-0.84653204483260558</v>
      </c>
      <c r="AY82" s="13">
        <f>(('Base original'!AR86-'Base original'!AT86)/('Base original'!AR74-'Base original'!AT74)*100-100)*(('Base original'!AR74-'Base original'!AT74)/'Base original'!AU74)</f>
        <v>-0.10267200710022995</v>
      </c>
      <c r="AZ82" s="9">
        <f>('Base original'!AU86/'Base original'!AU74*100-100)*'Base original'!AU74/('Base original'!$AU74)</f>
        <v>20.112993934844241</v>
      </c>
    </row>
    <row r="83" spans="1:52" x14ac:dyDescent="0.25">
      <c r="A83" s="20">
        <v>41030</v>
      </c>
      <c r="B83" s="13">
        <f>'Base original'!B87/'Base original'!B75*100-100</f>
        <v>17.101473200796008</v>
      </c>
      <c r="C83" s="13">
        <f>'Base original'!C87/'Base original'!C75*100-100</f>
        <v>14.970362393794389</v>
      </c>
      <c r="D83" s="13">
        <f>'Base original'!D87/'Base original'!D75*100-100</f>
        <v>12.317496470118812</v>
      </c>
      <c r="E83" s="13">
        <f>'Base original'!E87/'Base original'!E75*100-100</f>
        <v>23.031683635036956</v>
      </c>
      <c r="F83" s="9">
        <f>'Base original'!F87/'Base original'!F75*100-100</f>
        <v>16.185675971790218</v>
      </c>
      <c r="G83" s="13">
        <f>'Base original'!H87</f>
        <v>25.45</v>
      </c>
      <c r="H83" s="13">
        <f>'Base original'!I87</f>
        <v>36.32</v>
      </c>
      <c r="I83" s="13">
        <f>'Base original'!J87</f>
        <v>24.59</v>
      </c>
      <c r="J83" s="13">
        <f>'Base original'!K87</f>
        <v>25.45</v>
      </c>
      <c r="K83" s="9">
        <f>'Base original'!G87</f>
        <v>27.931544579865701</v>
      </c>
      <c r="L83" s="13">
        <f>'Base original'!M87</f>
        <v>7.86</v>
      </c>
      <c r="M83" s="13">
        <f>'Base original'!N87</f>
        <v>9.41</v>
      </c>
      <c r="N83" s="13">
        <f>'Base original'!O87</f>
        <v>8.56</v>
      </c>
      <c r="O83" s="13">
        <f>'Base original'!P87</f>
        <v>11.23</v>
      </c>
      <c r="P83" s="13">
        <f>'Base original'!Q87</f>
        <v>12.58</v>
      </c>
      <c r="Q83" s="9">
        <f>'Base original'!L87</f>
        <v>9.9690185256623103</v>
      </c>
      <c r="R83" s="13">
        <f>'Base original'!S87</f>
        <v>2.41</v>
      </c>
      <c r="S83" s="13">
        <f>'Base original'!T87</f>
        <v>1.69</v>
      </c>
      <c r="T83" s="13">
        <f>'Base original'!U87</f>
        <v>2.56</v>
      </c>
      <c r="U83" s="13">
        <f>'Base original'!V87</f>
        <v>2.64</v>
      </c>
      <c r="V83" s="13">
        <f>'Base original'!W87</f>
        <v>3.32</v>
      </c>
      <c r="W83" s="9">
        <f>'Base original'!R87</f>
        <v>2.2949663942874898</v>
      </c>
      <c r="X83" s="11">
        <f>'Base original'!X87</f>
        <v>4.3499999999999996</v>
      </c>
      <c r="Y83" s="13">
        <f>('Base original'!Z87/'Base original'!Z75*100-100)*'Base original'!Z75/'Base original'!$AC75</f>
        <v>3.0108447178744826</v>
      </c>
      <c r="Z83" s="13">
        <f>('Base original'!AA87/'Base original'!AA75*100-100)*'Base original'!AA75/'Base original'!$AC75</f>
        <v>8.007081033806811</v>
      </c>
      <c r="AA83" s="13">
        <f>('Base original'!AB87/'Base original'!AB75*100-100)*'Base original'!AB75/'Base original'!$AC75</f>
        <v>2.0054826743870513</v>
      </c>
      <c r="AB83" s="9">
        <f>('Base original'!AC87/'Base original'!AC75*100-100)*'Base original'!AC75/'Base original'!$AC75</f>
        <v>13.024011580566366</v>
      </c>
      <c r="AC83" s="13">
        <f>('Base original'!AC87/'Base original'!AC75*100-100)*'Base original'!AC75/('Base original'!$AJ75)</f>
        <v>3.6842800325547835</v>
      </c>
      <c r="AD83" s="13">
        <f>('Base original'!AD87/'Base original'!AD75*100-100)*'Base original'!AD75/('Base original'!$AJ75)</f>
        <v>18.398681770174843</v>
      </c>
      <c r="AE83" s="13">
        <f>('Base original'!AE87/'Base original'!AE75*100-100)*'Base original'!AE75/('Base original'!$AJ75)</f>
        <v>0.37388007623415587</v>
      </c>
      <c r="AF83" s="13">
        <f>('Base original'!AF87/'Base original'!AF75*100-100)*'Base original'!AF75/('Base original'!$AJ75)</f>
        <v>1.6005732352012845</v>
      </c>
      <c r="AG83" s="13">
        <f>('Base original'!AG87/'Base original'!AG75*100-100)*'Base original'!AG75/('Base original'!$AJ75)</f>
        <v>2.3329712448962495E-2</v>
      </c>
      <c r="AH83" s="13">
        <f>-('Base original'!AH87/'Base original'!AH75*100-100)*'Base original'!AH75/('Base original'!$AJ75)</f>
        <v>-2.5139188097792862</v>
      </c>
      <c r="AI83" s="13">
        <f>-('Base original'!AI87/'Base original'!AI75*100-100)*'Base original'!AI75/('Base original'!$AJ75)</f>
        <v>-7.3140048107028077E-3</v>
      </c>
      <c r="AJ83" s="13">
        <f>(('Base original'!AF87-'Base original'!AH87)/('Base original'!AF75-'Base original'!AH75)*100-100)*(('Base original'!AF75-'Base original'!AH75)/'Base original'!AJ75)</f>
        <v>-0.91334557457800158</v>
      </c>
      <c r="AK83" s="13">
        <f>(('Base original'!AG87-'Base original'!AI87)/('Base original'!AG75-'Base original'!AI75)*100-100)*(('Base original'!AG75-'Base original'!AI75)/'Base original'!AJ75)</f>
        <v>1.6015707638259689E-2</v>
      </c>
      <c r="AL83" s="9">
        <f>('Base original'!AJ87/'Base original'!AJ75*100-100)*'Base original'!AJ75/('Base original'!$AJ75)</f>
        <v>21.559341389473502</v>
      </c>
      <c r="AM83" s="13">
        <f>('Base original'!AJ87/'Base original'!AJ75*100-100)*'Base original'!AJ75/('Base original'!$AU75)</f>
        <v>12.433181180546395</v>
      </c>
      <c r="AN83" s="13">
        <f>('Base original'!AK87/'Base original'!AK75*100-100)*'Base original'!AK75/('Base original'!$AU75)</f>
        <v>0.91671061746276683</v>
      </c>
      <c r="AO83" s="13">
        <f>('Base original'!AL87/'Base original'!AL75*100-100)*'Base original'!AL75/('Base original'!$AU75)</f>
        <v>4.221569082779685</v>
      </c>
      <c r="AP83" s="13">
        <f>('Base original'!AM87/'Base original'!AM75*100-100)*'Base original'!AM75/('Base original'!$AU75)</f>
        <v>2.0789087345319421</v>
      </c>
      <c r="AQ83" s="13">
        <f>('Base original'!AN87/'Base original'!AN75*100-100)*'Base original'!AN75/('Base original'!$AU75)</f>
        <v>-0.14148056456437541</v>
      </c>
      <c r="AR83" s="13">
        <f>('Base original'!AO87/'Base original'!AO75*100-100)*'Base original'!AO75/('Base original'!$AU75)</f>
        <v>-5.851972078780826E-3</v>
      </c>
      <c r="AS83" s="13">
        <f>('Base original'!AP87/'Base original'!AP75*100-100)*'Base original'!AP75/('Base original'!$AU75)</f>
        <v>1.571124039155732</v>
      </c>
      <c r="AT83" s="13">
        <f>('Base original'!AQ87/'Base original'!AQ75*100-100)*'Base original'!AQ75/('Base original'!$AU75)</f>
        <v>-1.156643099919531</v>
      </c>
      <c r="AU83" s="13">
        <f>('Base original'!AR87/'Base original'!AR75*100-100)*'Base original'!AR75/('Base original'!$AU75)</f>
        <v>-7.6516107146792911E-2</v>
      </c>
      <c r="AV83" s="13">
        <f>-('Base original'!AS87/'Base original'!AS75*100-100)*'Base original'!AS75/('Base original'!$AU75)</f>
        <v>0.26793393020410783</v>
      </c>
      <c r="AW83" s="13">
        <f>-('Base original'!AT87/'Base original'!AT75*100-100)*'Base original'!AT75/('Base original'!$AU75)</f>
        <v>-4.5664373890954547E-2</v>
      </c>
      <c r="AX83" s="13">
        <f>(('Base original'!AQ87-'Base original'!AS87)/('Base original'!AQ75-'Base original'!AS75)*100-100)*(('Base original'!AQ75-'Base original'!AS75)/'Base original'!AU75)</f>
        <v>-0.88870916971542357</v>
      </c>
      <c r="AY83" s="13">
        <f>(('Base original'!AR87-'Base original'!AT87)/('Base original'!AR75-'Base original'!AT75)*100-100)*(('Base original'!AR75-'Base original'!AT75)/'Base original'!AU75)</f>
        <v>-0.12218048103774741</v>
      </c>
      <c r="AZ83" s="9">
        <f>('Base original'!AU87/'Base original'!AU75*100-100)*'Base original'!AU75/('Base original'!$AU75)</f>
        <v>20.063271467080199</v>
      </c>
    </row>
    <row r="84" spans="1:52" x14ac:dyDescent="0.25">
      <c r="A84" s="20">
        <v>41061</v>
      </c>
      <c r="B84" s="13">
        <f>'Base original'!B88/'Base original'!B76*100-100</f>
        <v>17.778368808158334</v>
      </c>
      <c r="C84" s="13">
        <f>'Base original'!C88/'Base original'!C76*100-100</f>
        <v>14.42767446945372</v>
      </c>
      <c r="D84" s="13">
        <f>'Base original'!D88/'Base original'!D76*100-100</f>
        <v>11.972170696872951</v>
      </c>
      <c r="E84" s="13">
        <f>'Base original'!E88/'Base original'!E76*100-100</f>
        <v>22.1899436231447</v>
      </c>
      <c r="F84" s="9">
        <f>'Base original'!F88/'Base original'!F76*100-100</f>
        <v>16.32617140211714</v>
      </c>
      <c r="G84" s="13">
        <f>'Base original'!H88</f>
        <v>24.44</v>
      </c>
      <c r="H84" s="13">
        <f>'Base original'!I88</f>
        <v>36.590000000000003</v>
      </c>
      <c r="I84" s="13">
        <f>'Base original'!J88</f>
        <v>28.96</v>
      </c>
      <c r="J84" s="13">
        <f>'Base original'!K88</f>
        <v>24.97</v>
      </c>
      <c r="K84" s="9">
        <f>'Base original'!G88</f>
        <v>28.013292606401102</v>
      </c>
      <c r="L84" s="13">
        <f>'Base original'!M88</f>
        <v>8.27</v>
      </c>
      <c r="M84" s="13">
        <f>'Base original'!N88</f>
        <v>9.6199999999999992</v>
      </c>
      <c r="N84" s="13">
        <f>'Base original'!O88</f>
        <v>8.75</v>
      </c>
      <c r="O84" s="13">
        <f>'Base original'!P88</f>
        <v>10.8</v>
      </c>
      <c r="P84" s="13">
        <f>'Base original'!Q88</f>
        <v>9.18</v>
      </c>
      <c r="Q84" s="9">
        <f>'Base original'!L88</f>
        <v>9.4490771800013693</v>
      </c>
      <c r="R84" s="13">
        <f>'Base original'!S88</f>
        <v>2.29</v>
      </c>
      <c r="S84" s="13">
        <f>'Base original'!T88</f>
        <v>1.81</v>
      </c>
      <c r="T84" s="13">
        <f>'Base original'!U88</f>
        <v>2.75</v>
      </c>
      <c r="U84" s="13">
        <f>'Base original'!V88</f>
        <v>2.81</v>
      </c>
      <c r="V84" s="13">
        <f>'Base original'!W88</f>
        <v>2.99</v>
      </c>
      <c r="W84" s="9">
        <f>'Base original'!R88</f>
        <v>2.3694759377230001</v>
      </c>
      <c r="X84" s="11">
        <f>'Base original'!X88</f>
        <v>4.3</v>
      </c>
      <c r="Y84" s="13">
        <f>('Base original'!Z88/'Base original'!Z76*100-100)*'Base original'!Z76/'Base original'!$AC76</f>
        <v>2.9862752139821636</v>
      </c>
      <c r="Z84" s="13">
        <f>('Base original'!AA88/'Base original'!AA76*100-100)*'Base original'!AA76/'Base original'!$AC76</f>
        <v>5.788435984916501</v>
      </c>
      <c r="AA84" s="13">
        <f>('Base original'!AB88/'Base original'!AB76*100-100)*'Base original'!AB76/'Base original'!$AC76</f>
        <v>1.5407015023642776</v>
      </c>
      <c r="AB84" s="9">
        <f>('Base original'!AC88/'Base original'!AC76*100-100)*'Base original'!AC76/'Base original'!$AC76</f>
        <v>10.315412701262943</v>
      </c>
      <c r="AC84" s="13">
        <f>('Base original'!AC88/'Base original'!AC76*100-100)*'Base original'!AC76/('Base original'!$AJ76)</f>
        <v>2.8666316251713262</v>
      </c>
      <c r="AD84" s="13">
        <f>('Base original'!AD88/'Base original'!AD76*100-100)*'Base original'!AD76/('Base original'!$AJ76)</f>
        <v>16.134777242544811</v>
      </c>
      <c r="AE84" s="13">
        <f>('Base original'!AE88/'Base original'!AE76*100-100)*'Base original'!AE76/('Base original'!$AJ76)</f>
        <v>0.45874861940944056</v>
      </c>
      <c r="AF84" s="13">
        <f>('Base original'!AF88/'Base original'!AF76*100-100)*'Base original'!AF76/('Base original'!$AJ76)</f>
        <v>3.38237465165711</v>
      </c>
      <c r="AG84" s="13">
        <f>('Base original'!AG88/'Base original'!AG76*100-100)*'Base original'!AG76/('Base original'!$AJ76)</f>
        <v>0.10122055600623452</v>
      </c>
      <c r="AH84" s="13">
        <f>-('Base original'!AH88/'Base original'!AH76*100-100)*'Base original'!AH76/('Base original'!$AJ76)</f>
        <v>-4.1085902931932106</v>
      </c>
      <c r="AI84" s="13">
        <f>-('Base original'!AI88/'Base original'!AI76*100-100)*'Base original'!AI76/('Base original'!$AJ76)</f>
        <v>-6.6495713083341186E-3</v>
      </c>
      <c r="AJ84" s="13">
        <f>(('Base original'!AF88-'Base original'!AH88)/('Base original'!AF76-'Base original'!AH76)*100-100)*(('Base original'!AF76-'Base original'!AH76)/'Base original'!AJ76)</f>
        <v>-0.72621564153609919</v>
      </c>
      <c r="AK84" s="13">
        <f>(('Base original'!AG88-'Base original'!AI88)/('Base original'!AG76-'Base original'!AI76)*100-100)*(('Base original'!AG76-'Base original'!AI76)/'Base original'!AJ76)</f>
        <v>9.4570984697900373E-2</v>
      </c>
      <c r="AL84" s="9">
        <f>('Base original'!AJ88/'Base original'!AJ76*100-100)*'Base original'!AJ76/('Base original'!$AJ76)</f>
        <v>18.828679166499438</v>
      </c>
      <c r="AM84" s="13">
        <f>('Base original'!AJ88/'Base original'!AJ76*100-100)*'Base original'!AJ76/('Base original'!$AU76)</f>
        <v>10.91115930346308</v>
      </c>
      <c r="AN84" s="13">
        <f>('Base original'!AK88/'Base original'!AK76*100-100)*'Base original'!AK76/('Base original'!$AU76)</f>
        <v>0.8215777713945317</v>
      </c>
      <c r="AO84" s="13">
        <f>('Base original'!AL88/'Base original'!AL76*100-100)*'Base original'!AL76/('Base original'!$AU76)</f>
        <v>3.6863224597518118</v>
      </c>
      <c r="AP84" s="13">
        <f>('Base original'!AM88/'Base original'!AM76*100-100)*'Base original'!AM76/('Base original'!$AU76)</f>
        <v>1.9700743562506853</v>
      </c>
      <c r="AQ84" s="13">
        <f>('Base original'!AN88/'Base original'!AN76*100-100)*'Base original'!AN76/('Base original'!$AU76)</f>
        <v>-0.14755002226639077</v>
      </c>
      <c r="AR84" s="13">
        <f>('Base original'!AO88/'Base original'!AO76*100-100)*'Base original'!AO76/('Base original'!$AU76)</f>
        <v>-3.2292445428064129E-2</v>
      </c>
      <c r="AS84" s="13">
        <f>('Base original'!AP88/'Base original'!AP76*100-100)*'Base original'!AP76/('Base original'!$AU76)</f>
        <v>1.2656644647733173</v>
      </c>
      <c r="AT84" s="13">
        <f>('Base original'!AQ88/'Base original'!AQ76*100-100)*'Base original'!AQ76/('Base original'!$AU76)</f>
        <v>-1.2136595794257907</v>
      </c>
      <c r="AU84" s="13">
        <f>('Base original'!AR88/'Base original'!AR76*100-100)*'Base original'!AR76/('Base original'!$AU76)</f>
        <v>-7.9990343037367087E-2</v>
      </c>
      <c r="AV84" s="13">
        <f>-('Base original'!AS88/'Base original'!AS76*100-100)*'Base original'!AS76/('Base original'!$AU76)</f>
        <v>0.1484746980804709</v>
      </c>
      <c r="AW84" s="13">
        <f>-('Base original'!AT88/'Base original'!AT76*100-100)*'Base original'!AT76/('Base original'!$AU76)</f>
        <v>-4.5409556167507692E-2</v>
      </c>
      <c r="AX84" s="13">
        <f>(('Base original'!AQ88-'Base original'!AS88)/('Base original'!AQ76-'Base original'!AS76)*100-100)*(('Base original'!AQ76-'Base original'!AS76)/'Base original'!AU76)</f>
        <v>-1.0651848813453204</v>
      </c>
      <c r="AY84" s="13">
        <f>(('Base original'!AR88-'Base original'!AT88)/('Base original'!AR76-'Base original'!AT76)*100-100)*(('Base original'!AR76-'Base original'!AT76)/'Base original'!AU76)</f>
        <v>-0.12539989920487474</v>
      </c>
      <c r="AZ84" s="9">
        <f>('Base original'!AU88/'Base original'!AU76*100-100)*'Base original'!AU76/('Base original'!$AU76)</f>
        <v>17.284274716086358</v>
      </c>
    </row>
    <row r="85" spans="1:52" x14ac:dyDescent="0.25">
      <c r="A85" s="20">
        <v>41091</v>
      </c>
      <c r="B85" s="13">
        <f>'Base original'!B89/'Base original'!B77*100-100</f>
        <v>17.357014848829351</v>
      </c>
      <c r="C85" s="13">
        <f>'Base original'!C89/'Base original'!C77*100-100</f>
        <v>13.990203975613014</v>
      </c>
      <c r="D85" s="13">
        <f>'Base original'!D89/'Base original'!D77*100-100</f>
        <v>11.406169053728647</v>
      </c>
      <c r="E85" s="13">
        <f>'Base original'!E89/'Base original'!E77*100-100</f>
        <v>16.608365350408533</v>
      </c>
      <c r="F85" s="9">
        <f>'Base original'!F89/'Base original'!F77*100-100</f>
        <v>15.450783858350832</v>
      </c>
      <c r="G85" s="13">
        <f>'Base original'!H89</f>
        <v>23.35</v>
      </c>
      <c r="H85" s="13">
        <f>'Base original'!I89</f>
        <v>36.56</v>
      </c>
      <c r="I85" s="13">
        <f>'Base original'!J89</f>
        <v>29.2</v>
      </c>
      <c r="J85" s="13">
        <f>'Base original'!K89</f>
        <v>24.95</v>
      </c>
      <c r="K85" s="9">
        <f>'Base original'!G89</f>
        <v>28.0070344328368</v>
      </c>
      <c r="L85" s="13">
        <f>'Base original'!M89</f>
        <v>9.16</v>
      </c>
      <c r="M85" s="13">
        <f>'Base original'!N89</f>
        <v>8.15</v>
      </c>
      <c r="N85" s="13">
        <f>'Base original'!O89</f>
        <v>8.32</v>
      </c>
      <c r="O85" s="13">
        <f>'Base original'!P89</f>
        <v>11.19</v>
      </c>
      <c r="P85" s="13">
        <f>'Base original'!Q89</f>
        <v>10.71</v>
      </c>
      <c r="Q85" s="9">
        <f>'Base original'!L89</f>
        <v>9.4289346983885807</v>
      </c>
      <c r="R85" s="13">
        <f>'Base original'!S89</f>
        <v>2.38</v>
      </c>
      <c r="S85" s="13">
        <f>'Base original'!T89</f>
        <v>1.47</v>
      </c>
      <c r="T85" s="13">
        <f>'Base original'!U89</f>
        <v>2.73</v>
      </c>
      <c r="U85" s="13">
        <f>'Base original'!V89</f>
        <v>2.98</v>
      </c>
      <c r="V85" s="13">
        <f>'Base original'!W89</f>
        <v>3.18</v>
      </c>
      <c r="W85" s="9">
        <f>'Base original'!R89</f>
        <v>2.17729347799188</v>
      </c>
      <c r="X85" s="11">
        <f>'Base original'!X89</f>
        <v>4.3499999999999996</v>
      </c>
      <c r="Y85" s="13">
        <f>('Base original'!Z89/'Base original'!Z77*100-100)*'Base original'!Z77/'Base original'!$AC77</f>
        <v>3.2749728505954492</v>
      </c>
      <c r="Z85" s="13">
        <f>('Base original'!AA89/'Base original'!AA77*100-100)*'Base original'!AA77/'Base original'!$AC77</f>
        <v>7.9588924270033816</v>
      </c>
      <c r="AA85" s="13">
        <f>('Base original'!AB89/'Base original'!AB77*100-100)*'Base original'!AB77/'Base original'!$AC77</f>
        <v>1.2893298238509843</v>
      </c>
      <c r="AB85" s="9">
        <f>('Base original'!AC89/'Base original'!AC77*100-100)*'Base original'!AC77/'Base original'!$AC77</f>
        <v>12.523195101449787</v>
      </c>
      <c r="AC85" s="13">
        <f>('Base original'!AC89/'Base original'!AC77*100-100)*'Base original'!AC77/('Base original'!$AJ77)</f>
        <v>3.332339621039702</v>
      </c>
      <c r="AD85" s="13">
        <f>('Base original'!AD89/'Base original'!AD77*100-100)*'Base original'!AD77/('Base original'!$AJ77)</f>
        <v>15.136830264579981</v>
      </c>
      <c r="AE85" s="13">
        <f>('Base original'!AE89/'Base original'!AE77*100-100)*'Base original'!AE77/('Base original'!$AJ77)</f>
        <v>0.37381758576890789</v>
      </c>
      <c r="AF85" s="13">
        <f>('Base original'!AF89/'Base original'!AF77*100-100)*'Base original'!AF77/('Base original'!$AJ77)</f>
        <v>4.4250126312624065</v>
      </c>
      <c r="AG85" s="13">
        <f>('Base original'!AG89/'Base original'!AG77*100-100)*'Base original'!AG77/('Base original'!$AJ77)</f>
        <v>9.5682377690125012E-2</v>
      </c>
      <c r="AH85" s="13">
        <f>-('Base original'!AH89/'Base original'!AH77*100-100)*'Base original'!AH77/('Base original'!$AJ77)</f>
        <v>-4.9537017424440846</v>
      </c>
      <c r="AI85" s="13">
        <f>-('Base original'!AI89/'Base original'!AI77*100-100)*'Base original'!AI77/('Base original'!$AJ77)</f>
        <v>-1.068102130141476E-2</v>
      </c>
      <c r="AJ85" s="13">
        <f>(('Base original'!AF89-'Base original'!AH89)/('Base original'!AF77-'Base original'!AH77)*100-100)*(('Base original'!AF77-'Base original'!AH77)/'Base original'!AJ77)</f>
        <v>-0.52868911118167761</v>
      </c>
      <c r="AK85" s="13">
        <f>(('Base original'!AG89-'Base original'!AI89)/('Base original'!AG77-'Base original'!AI77)*100-100)*(('Base original'!AG77-'Base original'!AI77)/'Base original'!AJ77)</f>
        <v>8.5001356388710314E-2</v>
      </c>
      <c r="AL85" s="9">
        <f>('Base original'!AJ89/'Base original'!AJ77*100-100)*'Base original'!AJ77/('Base original'!$AJ77)</f>
        <v>18.399299716595635</v>
      </c>
      <c r="AM85" s="13">
        <f>('Base original'!AJ89/'Base original'!AJ77*100-100)*'Base original'!AJ77/('Base original'!$AU77)</f>
        <v>10.671770851144764</v>
      </c>
      <c r="AN85" s="13">
        <f>('Base original'!AK89/'Base original'!AK77*100-100)*'Base original'!AK77/('Base original'!$AU77)</f>
        <v>0.71444669181703824</v>
      </c>
      <c r="AO85" s="13">
        <f>('Base original'!AL89/'Base original'!AL77*100-100)*'Base original'!AL77/('Base original'!$AU77)</f>
        <v>2.9899322758056441</v>
      </c>
      <c r="AP85" s="13">
        <f>('Base original'!AM89/'Base original'!AM77*100-100)*'Base original'!AM77/('Base original'!$AU77)</f>
        <v>1.7238799751526437</v>
      </c>
      <c r="AQ85" s="13">
        <f>('Base original'!AN89/'Base original'!AN77*100-100)*'Base original'!AN77/('Base original'!$AU77)</f>
        <v>-0.30110373770889226</v>
      </c>
      <c r="AR85" s="13">
        <f>('Base original'!AO89/'Base original'!AO77*100-100)*'Base original'!AO77/('Base original'!$AU77)</f>
        <v>-8.4518130331197081E-2</v>
      </c>
      <c r="AS85" s="13">
        <f>('Base original'!AP89/'Base original'!AP77*100-100)*'Base original'!AP77/('Base original'!$AU77)</f>
        <v>1.0036748612563067</v>
      </c>
      <c r="AT85" s="13">
        <f>('Base original'!AQ89/'Base original'!AQ77*100-100)*'Base original'!AQ77/('Base original'!$AU77)</f>
        <v>-1.0663135652582072</v>
      </c>
      <c r="AU85" s="13">
        <f>('Base original'!AR89/'Base original'!AR77*100-100)*'Base original'!AR77/('Base original'!$AU77)</f>
        <v>-6.9285547626623006E-2</v>
      </c>
      <c r="AV85" s="13">
        <f>-('Base original'!AS89/'Base original'!AS77*100-100)*'Base original'!AS77/('Base original'!$AU77)</f>
        <v>0.20678150684218383</v>
      </c>
      <c r="AW85" s="13">
        <f>-('Base original'!AT89/'Base original'!AT77*100-100)*'Base original'!AT77/('Base original'!$AU77)</f>
        <v>-3.3918288802327487E-2</v>
      </c>
      <c r="AX85" s="13">
        <f>(('Base original'!AQ89-'Base original'!AS89)/('Base original'!AQ77-'Base original'!AS77)*100-100)*(('Base original'!AQ77-'Base original'!AS77)/'Base original'!AU77)</f>
        <v>-0.85953205841602387</v>
      </c>
      <c r="AY85" s="13">
        <f>(('Base original'!AR89-'Base original'!AT89)/('Base original'!AR77-'Base original'!AT77)*100-100)*(('Base original'!AR77-'Base original'!AT77)/'Base original'!AU77)</f>
        <v>-0.10320383642895042</v>
      </c>
      <c r="AZ85" s="9">
        <f>('Base original'!AU89/'Base original'!AU77*100-100)*'Base original'!AU77/('Base original'!$AU77)</f>
        <v>15.755536277622298</v>
      </c>
    </row>
    <row r="86" spans="1:52" x14ac:dyDescent="0.25">
      <c r="A86" s="20">
        <v>41122</v>
      </c>
      <c r="B86" s="13">
        <f>'Base original'!B90/'Base original'!B78*100-100</f>
        <v>16.353560309777521</v>
      </c>
      <c r="C86" s="13">
        <f>'Base original'!C90/'Base original'!C78*100-100</f>
        <v>13.657751759824606</v>
      </c>
      <c r="D86" s="13">
        <f>'Base original'!D90/'Base original'!D78*100-100</f>
        <v>11.263214832546069</v>
      </c>
      <c r="E86" s="13">
        <f>'Base original'!E90/'Base original'!E78*100-100</f>
        <v>16.080273022699274</v>
      </c>
      <c r="F86" s="9">
        <f>'Base original'!F90/'Base original'!F78*100-100</f>
        <v>14.777438494206379</v>
      </c>
      <c r="G86" s="13">
        <f>'Base original'!H90</f>
        <v>23.5</v>
      </c>
      <c r="H86" s="13">
        <f>'Base original'!I90</f>
        <v>36.71</v>
      </c>
      <c r="I86" s="13">
        <f>'Base original'!J90</f>
        <v>28.03</v>
      </c>
      <c r="J86" s="13">
        <f>'Base original'!K90</f>
        <v>24.84</v>
      </c>
      <c r="K86" s="9">
        <f>'Base original'!G90</f>
        <v>27.7289703324582</v>
      </c>
      <c r="L86" s="13">
        <f>'Base original'!M90</f>
        <v>7.99</v>
      </c>
      <c r="M86" s="13">
        <f>'Base original'!N90</f>
        <v>9.01</v>
      </c>
      <c r="N86" s="13">
        <f>'Base original'!O90</f>
        <v>8.2100000000000009</v>
      </c>
      <c r="O86" s="13">
        <f>'Base original'!P90</f>
        <v>11.79</v>
      </c>
      <c r="P86" s="13">
        <f>'Base original'!Q90</f>
        <v>11.34</v>
      </c>
      <c r="Q86" s="9">
        <f>'Base original'!L90</f>
        <v>9.6431246179204493</v>
      </c>
      <c r="R86" s="13">
        <f>'Base original'!S90</f>
        <v>2.0299999999999998</v>
      </c>
      <c r="S86" s="13">
        <f>'Base original'!T90</f>
        <v>1.31</v>
      </c>
      <c r="T86" s="13">
        <f>'Base original'!U90</f>
        <v>1.63</v>
      </c>
      <c r="U86" s="13">
        <f>'Base original'!V90</f>
        <v>3.1</v>
      </c>
      <c r="V86" s="13">
        <f>'Base original'!W90</f>
        <v>3.46</v>
      </c>
      <c r="W86" s="9">
        <f>'Base original'!R90</f>
        <v>1.77855340825422</v>
      </c>
      <c r="X86" s="11">
        <f>'Base original'!X90</f>
        <v>4.2699999999999996</v>
      </c>
      <c r="Y86" s="13">
        <f>('Base original'!Z90/'Base original'!Z78*100-100)*'Base original'!Z78/'Base original'!$AC78</f>
        <v>3.2737055407694147</v>
      </c>
      <c r="Z86" s="13">
        <f>('Base original'!AA90/'Base original'!AA78*100-100)*'Base original'!AA78/'Base original'!$AC78</f>
        <v>4.9594180982337246</v>
      </c>
      <c r="AA86" s="13">
        <f>('Base original'!AB90/'Base original'!AB78*100-100)*'Base original'!AB78/'Base original'!$AC78</f>
        <v>-0.51409387853859412</v>
      </c>
      <c r="AB86" s="9">
        <f>('Base original'!AC90/'Base original'!AC78*100-100)*'Base original'!AC78/'Base original'!$AC78</f>
        <v>7.7190297604645508</v>
      </c>
      <c r="AC86" s="13">
        <f>('Base original'!AC90/'Base original'!AC78*100-100)*'Base original'!AC78/('Base original'!$AJ78)</f>
        <v>2.0462023449125137</v>
      </c>
      <c r="AD86" s="13">
        <f>('Base original'!AD90/'Base original'!AD78*100-100)*'Base original'!AD78/('Base original'!$AJ78)</f>
        <v>11.850734709323222</v>
      </c>
      <c r="AE86" s="13">
        <f>('Base original'!AE90/'Base original'!AE78*100-100)*'Base original'!AE78/('Base original'!$AJ78)</f>
        <v>0.44719296782800538</v>
      </c>
      <c r="AF86" s="13">
        <f>('Base original'!AF90/'Base original'!AF78*100-100)*'Base original'!AF78/('Base original'!$AJ78)</f>
        <v>4.7592877503403201</v>
      </c>
      <c r="AG86" s="13">
        <f>('Base original'!AG90/'Base original'!AG78*100-100)*'Base original'!AG78/('Base original'!$AJ78)</f>
        <v>9.7780410282723315E-2</v>
      </c>
      <c r="AH86" s="13">
        <f>-('Base original'!AH90/'Base original'!AH78*100-100)*'Base original'!AH78/('Base original'!$AJ78)</f>
        <v>-5.2934438217122386</v>
      </c>
      <c r="AI86" s="13">
        <f>-('Base original'!AI90/'Base original'!AI78*100-100)*'Base original'!AI78/('Base original'!$AJ78)</f>
        <v>-1.1471508910475077E-2</v>
      </c>
      <c r="AJ86" s="13">
        <f>(('Base original'!AF90-'Base original'!AH90)/('Base original'!AF78-'Base original'!AH78)*100-100)*(('Base original'!AF78-'Base original'!AH78)/'Base original'!AJ78)</f>
        <v>-0.53415607137191956</v>
      </c>
      <c r="AK86" s="13">
        <f>(('Base original'!AG90-'Base original'!AI90)/('Base original'!AG78-'Base original'!AI78)*100-100)*(('Base original'!AG78-'Base original'!AI78)/'Base original'!AJ78)</f>
        <v>8.6308901372248323E-2</v>
      </c>
      <c r="AL86" s="9">
        <f>('Base original'!AJ90/'Base original'!AJ78*100-100)*'Base original'!AJ78/('Base original'!$AJ78)</f>
        <v>13.896282852064076</v>
      </c>
      <c r="AM86" s="13">
        <f>('Base original'!AJ90/'Base original'!AJ78*100-100)*'Base original'!AJ78/('Base original'!$AU78)</f>
        <v>8.0844915591697006</v>
      </c>
      <c r="AN86" s="13">
        <f>('Base original'!AK90/'Base original'!AK78*100-100)*'Base original'!AK78/('Base original'!$AU78)</f>
        <v>0.50191375374658254</v>
      </c>
      <c r="AO86" s="13">
        <f>('Base original'!AL90/'Base original'!AL78*100-100)*'Base original'!AL78/('Base original'!$AU78)</f>
        <v>2.9127773199051856</v>
      </c>
      <c r="AP86" s="13">
        <f>('Base original'!AM90/'Base original'!AM78*100-100)*'Base original'!AM78/('Base original'!$AU78)</f>
        <v>1.3173416966968501</v>
      </c>
      <c r="AQ86" s="13">
        <f>('Base original'!AN90/'Base original'!AN78*100-100)*'Base original'!AN78/('Base original'!$AU78)</f>
        <v>-0.31567841474210728</v>
      </c>
      <c r="AR86" s="13">
        <f>('Base original'!AO90/'Base original'!AO78*100-100)*'Base original'!AO78/('Base original'!$AU78)</f>
        <v>-0.1146057825867533</v>
      </c>
      <c r="AS86" s="13">
        <f>('Base original'!AP90/'Base original'!AP78*100-100)*'Base original'!AP78/('Base original'!$AU78)</f>
        <v>0.98164288821495438</v>
      </c>
      <c r="AT86" s="13">
        <f>('Base original'!AQ90/'Base original'!AQ78*100-100)*'Base original'!AQ78/('Base original'!$AU78)</f>
        <v>-0.76251258377652409</v>
      </c>
      <c r="AU86" s="13">
        <f>('Base original'!AR90/'Base original'!AR78*100-100)*'Base original'!AR78/('Base original'!$AU78)</f>
        <v>-4.812445882700845E-2</v>
      </c>
      <c r="AV86" s="13">
        <f>-('Base original'!AS90/'Base original'!AS78*100-100)*'Base original'!AS78/('Base original'!$AU78)</f>
        <v>0.1910997523019651</v>
      </c>
      <c r="AW86" s="13">
        <f>-('Base original'!AT90/'Base original'!AT78*100-100)*'Base original'!AT78/('Base original'!$AU78)</f>
        <v>-1.5302112871527723E-2</v>
      </c>
      <c r="AX86" s="13">
        <f>(('Base original'!AQ90-'Base original'!AS90)/('Base original'!AQ78-'Base original'!AS78)*100-100)*(('Base original'!AQ78-'Base original'!AS78)/'Base original'!AU78)</f>
        <v>-0.57141283147455935</v>
      </c>
      <c r="AY86" s="13">
        <f>(('Base original'!AR90-'Base original'!AT90)/('Base original'!AR78-'Base original'!AT78)*100-100)*(('Base original'!AR78-'Base original'!AT78)/'Base original'!AU78)</f>
        <v>-6.3426571698536258E-2</v>
      </c>
      <c r="AZ86" s="9">
        <f>('Base original'!AU90/'Base original'!AU78*100-100)*'Base original'!AU78/('Base original'!$AU78)</f>
        <v>12.732950331647757</v>
      </c>
    </row>
    <row r="87" spans="1:52" x14ac:dyDescent="0.25">
      <c r="A87" s="20">
        <v>41153</v>
      </c>
      <c r="B87" s="13">
        <f>'Base original'!B91/'Base original'!B79*100-100</f>
        <v>14.547131813598725</v>
      </c>
      <c r="C87" s="13">
        <f>'Base original'!C91/'Base original'!C79*100-100</f>
        <v>13.319415348940595</v>
      </c>
      <c r="D87" s="13">
        <f>'Base original'!D91/'Base original'!D79*100-100</f>
        <v>11.186938571416334</v>
      </c>
      <c r="E87" s="13">
        <f>'Base original'!E91/'Base original'!E79*100-100</f>
        <v>0.3244158312569283</v>
      </c>
      <c r="F87" s="9">
        <f>'Base original'!F91/'Base original'!F79*100-100</f>
        <v>12.30486469608465</v>
      </c>
      <c r="G87" s="13">
        <f>'Base original'!H91</f>
        <v>22.89</v>
      </c>
      <c r="H87" s="13">
        <f>'Base original'!I91</f>
        <v>36.82</v>
      </c>
      <c r="I87" s="13">
        <f>'Base original'!J91</f>
        <v>28.91</v>
      </c>
      <c r="J87" s="13">
        <f>'Base original'!K91</f>
        <v>26.3</v>
      </c>
      <c r="K87" s="9">
        <f>'Base original'!G91</f>
        <v>28.481981974524398</v>
      </c>
      <c r="L87" s="13">
        <f>'Base original'!M91</f>
        <v>8.14</v>
      </c>
      <c r="M87" s="13">
        <f>'Base original'!N91</f>
        <v>9</v>
      </c>
      <c r="N87" s="13">
        <f>'Base original'!O91</f>
        <v>8.24</v>
      </c>
      <c r="O87" s="13">
        <f>'Base original'!P91</f>
        <v>10.89</v>
      </c>
      <c r="P87" s="13">
        <f>'Base original'!Q91</f>
        <v>11.9</v>
      </c>
      <c r="Q87" s="9">
        <f>'Base original'!L91</f>
        <v>9.5346932300959608</v>
      </c>
      <c r="R87" s="13">
        <f>'Base original'!S91</f>
        <v>1.68</v>
      </c>
      <c r="S87" s="13">
        <f>'Base original'!T91</f>
        <v>1.24</v>
      </c>
      <c r="T87" s="13">
        <f>'Base original'!U91</f>
        <v>1.86</v>
      </c>
      <c r="U87" s="13">
        <f>'Base original'!V91</f>
        <v>3.05</v>
      </c>
      <c r="V87" s="13">
        <f>'Base original'!W91</f>
        <v>1.36</v>
      </c>
      <c r="W87" s="9">
        <f>'Base original'!R91</f>
        <v>1.79598059436146</v>
      </c>
      <c r="X87" s="11">
        <f>'Base original'!X91</f>
        <v>4.3099999999999996</v>
      </c>
      <c r="Y87" s="13">
        <f>('Base original'!Z91/'Base original'!Z79*100-100)*'Base original'!Z79/'Base original'!$AC79</f>
        <v>3.6184570544848906</v>
      </c>
      <c r="Z87" s="13">
        <f>('Base original'!AA91/'Base original'!AA79*100-100)*'Base original'!AA79/'Base original'!$AC79</f>
        <v>7.0103021651201516</v>
      </c>
      <c r="AA87" s="13">
        <f>('Base original'!AB91/'Base original'!AB79*100-100)*'Base original'!AB79/'Base original'!$AC79</f>
        <v>0.23691410896978629</v>
      </c>
      <c r="AB87" s="9">
        <f>('Base original'!AC91/'Base original'!AC79*100-100)*'Base original'!AC79/'Base original'!$AC79</f>
        <v>10.865673328574843</v>
      </c>
      <c r="AC87" s="13">
        <f>('Base original'!AC91/'Base original'!AC79*100-100)*'Base original'!AC79/('Base original'!$AJ79)</f>
        <v>2.9172713916126396</v>
      </c>
      <c r="AD87" s="13">
        <f>('Base original'!AD91/'Base original'!AD79*100-100)*'Base original'!AD79/('Base original'!$AJ79)</f>
        <v>10.954018013989581</v>
      </c>
      <c r="AE87" s="13">
        <f>('Base original'!AE91/'Base original'!AE79*100-100)*'Base original'!AE79/('Base original'!$AJ79)</f>
        <v>0.32236896738956788</v>
      </c>
      <c r="AF87" s="13">
        <f>('Base original'!AF91/'Base original'!AF79*100-100)*'Base original'!AF79/('Base original'!$AJ79)</f>
        <v>2.7601078726285855</v>
      </c>
      <c r="AG87" s="13">
        <f>('Base original'!AG91/'Base original'!AG79*100-100)*'Base original'!AG79/('Base original'!$AJ79)</f>
        <v>8.8109479640039554E-2</v>
      </c>
      <c r="AH87" s="13">
        <f>-('Base original'!AH91/'Base original'!AH79*100-100)*'Base original'!AH79/('Base original'!$AJ79)</f>
        <v>-3.3090628368725792</v>
      </c>
      <c r="AI87" s="13">
        <f>-('Base original'!AI91/'Base original'!AI79*100-100)*'Base original'!AI79/('Base original'!$AJ79)</f>
        <v>-3.295481077326004E-3</v>
      </c>
      <c r="AJ87" s="13">
        <f>(('Base original'!AF91-'Base original'!AH91)/('Base original'!AF79-'Base original'!AH79)*100-100)*(('Base original'!AF79-'Base original'!AH79)/'Base original'!AJ79)</f>
        <v>-0.54895496424399359</v>
      </c>
      <c r="AK87" s="13">
        <f>(('Base original'!AG91-'Base original'!AI91)/('Base original'!AG79-'Base original'!AI79)*100-100)*(('Base original'!AG79-'Base original'!AI79)/'Base original'!AJ79)</f>
        <v>8.4813998562713683E-2</v>
      </c>
      <c r="AL87" s="9">
        <f>('Base original'!AJ91/'Base original'!AJ79*100-100)*'Base original'!AJ79/('Base original'!$AJ79)</f>
        <v>13.729517407310524</v>
      </c>
      <c r="AM87" s="13">
        <f>('Base original'!AJ91/'Base original'!AJ79*100-100)*'Base original'!AJ79/('Base original'!$AU79)</f>
        <v>7.909206434441943</v>
      </c>
      <c r="AN87" s="13">
        <f>('Base original'!AK91/'Base original'!AK79*100-100)*'Base original'!AK79/('Base original'!$AU79)</f>
        <v>0.12727925076818267</v>
      </c>
      <c r="AO87" s="13">
        <f>('Base original'!AL91/'Base original'!AL79*100-100)*'Base original'!AL79/('Base original'!$AU79)</f>
        <v>2.0038767962612019</v>
      </c>
      <c r="AP87" s="13">
        <f>('Base original'!AM91/'Base original'!AM79*100-100)*'Base original'!AM79/('Base original'!$AU79)</f>
        <v>1.0567443743215137</v>
      </c>
      <c r="AQ87" s="13">
        <f>('Base original'!AN91/'Base original'!AN79*100-100)*'Base original'!AN79/('Base original'!$AU79)</f>
        <v>-0.45093745975086941</v>
      </c>
      <c r="AR87" s="13">
        <f>('Base original'!AO91/'Base original'!AO79*100-100)*'Base original'!AO79/('Base original'!$AU79)</f>
        <v>-0.1231886446852748</v>
      </c>
      <c r="AS87" s="13">
        <f>('Base original'!AP91/'Base original'!AP79*100-100)*'Base original'!AP79/('Base original'!$AU79)</f>
        <v>0.90671121667970123</v>
      </c>
      <c r="AT87" s="13">
        <f>('Base original'!AQ91/'Base original'!AQ79*100-100)*'Base original'!AQ79/('Base original'!$AU79)</f>
        <v>-0.42503891269282923</v>
      </c>
      <c r="AU87" s="13">
        <f>('Base original'!AR91/'Base original'!AR79*100-100)*'Base original'!AR79/('Base original'!$AU79)</f>
        <v>-1.7304230528620665E-2</v>
      </c>
      <c r="AV87" s="13">
        <f>-('Base original'!AS91/'Base original'!AS79*100-100)*'Base original'!AS79/('Base original'!$AU79)</f>
        <v>0.31027173631552635</v>
      </c>
      <c r="AW87" s="13">
        <f>-('Base original'!AT91/'Base original'!AT79*100-100)*'Base original'!AT79/('Base original'!$AU79)</f>
        <v>-2.6375243065395416E-3</v>
      </c>
      <c r="AX87" s="13">
        <f>(('Base original'!AQ91-'Base original'!AS91)/('Base original'!AQ79-'Base original'!AS79)*100-100)*(('Base original'!AQ79-'Base original'!AS79)/'Base original'!AU79)</f>
        <v>-0.11476717637730273</v>
      </c>
      <c r="AY87" s="13">
        <f>(('Base original'!AR91-'Base original'!AT91)/('Base original'!AR79-'Base original'!AT79)*100-100)*(('Base original'!AR79-'Base original'!AT79)/'Base original'!AU79)</f>
        <v>-1.994175483516018E-2</v>
      </c>
      <c r="AZ87" s="9">
        <f>('Base original'!AU91/'Base original'!AU79*100-100)*'Base original'!AU79/('Base original'!$AU79)</f>
        <v>11.294983036823922</v>
      </c>
    </row>
    <row r="88" spans="1:52" x14ac:dyDescent="0.25">
      <c r="A88" s="20">
        <v>41183</v>
      </c>
      <c r="B88" s="13">
        <f>'Base original'!B92/'Base original'!B80*100-100</f>
        <v>14.320998170273597</v>
      </c>
      <c r="C88" s="13">
        <f>'Base original'!C92/'Base original'!C80*100-100</f>
        <v>13.246211443462158</v>
      </c>
      <c r="D88" s="13">
        <f>'Base original'!D92/'Base original'!D80*100-100</f>
        <v>11.516184283929533</v>
      </c>
      <c r="E88" s="13">
        <f>'Base original'!E92/'Base original'!E80*100-100</f>
        <v>5.302834566766478</v>
      </c>
      <c r="F88" s="9">
        <f>'Base original'!F92/'Base original'!F80*100-100</f>
        <v>12.751338683889628</v>
      </c>
      <c r="G88" s="13">
        <f>'Base original'!H92</f>
        <v>21.92</v>
      </c>
      <c r="H88" s="13">
        <f>'Base original'!I92</f>
        <v>36.03</v>
      </c>
      <c r="I88" s="13">
        <f>'Base original'!J92</f>
        <v>28.25</v>
      </c>
      <c r="J88" s="13">
        <f>'Base original'!K92</f>
        <v>24.57</v>
      </c>
      <c r="K88" s="9">
        <f>'Base original'!G92</f>
        <v>27.4284071406062</v>
      </c>
      <c r="L88" s="13">
        <f>'Base original'!M92</f>
        <v>8.3699999999999992</v>
      </c>
      <c r="M88" s="13">
        <f>'Base original'!N92</f>
        <v>8.6300000000000008</v>
      </c>
      <c r="N88" s="13">
        <f>'Base original'!O92</f>
        <v>8.5</v>
      </c>
      <c r="O88" s="13">
        <f>'Base original'!P92</f>
        <v>10.88</v>
      </c>
      <c r="P88" s="13">
        <f>'Base original'!Q92</f>
        <v>10.92</v>
      </c>
      <c r="Q88" s="9">
        <f>'Base original'!L92</f>
        <v>9.4280744323333803</v>
      </c>
      <c r="R88" s="13">
        <f>'Base original'!S92</f>
        <v>2.3199999999999998</v>
      </c>
      <c r="S88" s="13">
        <f>'Base original'!T92</f>
        <v>1.36</v>
      </c>
      <c r="T88" s="13">
        <f>'Base original'!U92</f>
        <v>1.84</v>
      </c>
      <c r="U88" s="13">
        <f>'Base original'!V92</f>
        <v>2.76</v>
      </c>
      <c r="V88" s="13">
        <f>'Base original'!W92</f>
        <v>3.41</v>
      </c>
      <c r="W88" s="9">
        <f>'Base original'!R92</f>
        <v>1.8064579251033399</v>
      </c>
      <c r="X88" s="11">
        <f>'Base original'!X92</f>
        <v>4.34</v>
      </c>
      <c r="Y88" s="13">
        <f>('Base original'!Z92/'Base original'!Z80*100-100)*'Base original'!Z80/'Base original'!$AC80</f>
        <v>3.0455845844662504</v>
      </c>
      <c r="Z88" s="13">
        <f>('Base original'!AA92/'Base original'!AA80*100-100)*'Base original'!AA80/'Base original'!$AC80</f>
        <v>4.5385092800567453</v>
      </c>
      <c r="AA88" s="13">
        <f>('Base original'!AB92/'Base original'!AB80*100-100)*'Base original'!AB80/'Base original'!$AC80</f>
        <v>0.65977065847026972</v>
      </c>
      <c r="AB88" s="9">
        <f>('Base original'!AC92/'Base original'!AC80*100-100)*'Base original'!AC80/'Base original'!$AC80</f>
        <v>8.244455609410096</v>
      </c>
      <c r="AC88" s="13">
        <f>('Base original'!AC92/'Base original'!AC80*100-100)*'Base original'!AC80/('Base original'!$AJ80)</f>
        <v>2.1315698584248235</v>
      </c>
      <c r="AD88" s="13">
        <f>('Base original'!AD92/'Base original'!AD80*100-100)*'Base original'!AD80/('Base original'!$AJ80)</f>
        <v>7.7305853730102392</v>
      </c>
      <c r="AE88" s="13">
        <f>('Base original'!AE92/'Base original'!AE80*100-100)*'Base original'!AE80/('Base original'!$AJ80)</f>
        <v>0.31183522018729931</v>
      </c>
      <c r="AF88" s="13">
        <f>('Base original'!AF92/'Base original'!AF80*100-100)*'Base original'!AF80/('Base original'!$AJ80)</f>
        <v>0.76912540545031405</v>
      </c>
      <c r="AG88" s="13">
        <f>('Base original'!AG92/'Base original'!AG80*100-100)*'Base original'!AG80/('Base original'!$AJ80)</f>
        <v>5.5237309188326963E-2</v>
      </c>
      <c r="AH88" s="13">
        <f>-('Base original'!AH92/'Base original'!AH80*100-100)*'Base original'!AH80/('Base original'!$AJ80)</f>
        <v>-1.2435858725137148</v>
      </c>
      <c r="AI88" s="13">
        <f>-('Base original'!AI92/'Base original'!AI80*100-100)*'Base original'!AI80/('Base original'!$AJ80)</f>
        <v>2.5610401144950581E-3</v>
      </c>
      <c r="AJ88" s="13">
        <f>(('Base original'!AF92-'Base original'!AH92)/('Base original'!AF80-'Base original'!AH80)*100-100)*(('Base original'!AF80-'Base original'!AH80)/'Base original'!AJ80)</f>
        <v>-0.47446046706340045</v>
      </c>
      <c r="AK88" s="13">
        <f>(('Base original'!AG92-'Base original'!AI92)/('Base original'!AG80-'Base original'!AI80)*100-100)*(('Base original'!AG80-'Base original'!AI80)/'Base original'!AJ80)</f>
        <v>5.7798349302821996E-2</v>
      </c>
      <c r="AL88" s="9">
        <f>('Base original'!AJ92/'Base original'!AJ80*100-100)*'Base original'!AJ80/('Base original'!$AJ80)</f>
        <v>9.7573283338618069</v>
      </c>
      <c r="AM88" s="13">
        <f>('Base original'!AJ92/'Base original'!AJ80*100-100)*'Base original'!AJ80/('Base original'!$AU80)</f>
        <v>5.6498711667452524</v>
      </c>
      <c r="AN88" s="13">
        <f>('Base original'!AK92/'Base original'!AK80*100-100)*'Base original'!AK80/('Base original'!$AU80)</f>
        <v>8.9463801229308748E-2</v>
      </c>
      <c r="AO88" s="13">
        <f>('Base original'!AL92/'Base original'!AL80*100-100)*'Base original'!AL80/('Base original'!$AU80)</f>
        <v>1.1488001585748082</v>
      </c>
      <c r="AP88" s="13">
        <f>('Base original'!AM92/'Base original'!AM80*100-100)*'Base original'!AM80/('Base original'!$AU80)</f>
        <v>0.75372588857641909</v>
      </c>
      <c r="AQ88" s="13">
        <f>('Base original'!AN92/'Base original'!AN80*100-100)*'Base original'!AN80/('Base original'!$AU80)</f>
        <v>-0.45804404344525035</v>
      </c>
      <c r="AR88" s="13">
        <f>('Base original'!AO92/'Base original'!AO80*100-100)*'Base original'!AO80/('Base original'!$AU80)</f>
        <v>-0.11019653144152641</v>
      </c>
      <c r="AS88" s="13">
        <f>('Base original'!AP92/'Base original'!AP80*100-100)*'Base original'!AP80/('Base original'!$AU80)</f>
        <v>0.66073577101381364</v>
      </c>
      <c r="AT88" s="13">
        <f>('Base original'!AQ92/'Base original'!AQ80*100-100)*'Base original'!AQ80/('Base original'!$AU80)</f>
        <v>-0.23290232469481204</v>
      </c>
      <c r="AU88" s="13">
        <f>('Base original'!AR92/'Base original'!AR80*100-100)*'Base original'!AR80/('Base original'!$AU80)</f>
        <v>-5.1870957094542133E-3</v>
      </c>
      <c r="AV88" s="13">
        <f>-('Base original'!AS92/'Base original'!AS80*100-100)*'Base original'!AS80/('Base original'!$AU80)</f>
        <v>0.24078955680164926</v>
      </c>
      <c r="AW88" s="13">
        <f>-('Base original'!AT92/'Base original'!AT80*100-100)*'Base original'!AT80/('Base original'!$AU80)</f>
        <v>-1.8128221201120247E-3</v>
      </c>
      <c r="AX88" s="13">
        <f>(('Base original'!AQ92-'Base original'!AS92)/('Base original'!AQ80-'Base original'!AS80)*100-100)*(('Base original'!AQ80-'Base original'!AS80)/'Base original'!AU80)</f>
        <v>7.8872321068373386E-3</v>
      </c>
      <c r="AY88" s="13">
        <f>(('Base original'!AR92-'Base original'!AT92)/('Base original'!AR80-'Base original'!AT80)*100-100)*(('Base original'!AR80-'Base original'!AT80)/'Base original'!AU80)</f>
        <v>-6.9999178295662009E-3</v>
      </c>
      <c r="AZ88" s="9">
        <f>('Base original'!AU92/'Base original'!AU80*100-100)*'Base original'!AU80/('Base original'!$AU80)</f>
        <v>7.7351550351233129</v>
      </c>
    </row>
    <row r="89" spans="1:52" x14ac:dyDescent="0.25">
      <c r="A89" s="20">
        <v>41214</v>
      </c>
      <c r="B89" s="13">
        <f>'Base original'!B93/'Base original'!B81*100-100</f>
        <v>14.426238309818643</v>
      </c>
      <c r="C89" s="13">
        <f>'Base original'!C93/'Base original'!C81*100-100</f>
        <v>11.933243645897335</v>
      </c>
      <c r="D89" s="13">
        <f>'Base original'!D93/'Base original'!D81*100-100</f>
        <v>11.629699800585882</v>
      </c>
      <c r="E89" s="13">
        <f>'Base original'!E93/'Base original'!E81*100-100</f>
        <v>1.3854213203778869</v>
      </c>
      <c r="F89" s="9">
        <f>'Base original'!F93/'Base original'!F81*100-100</f>
        <v>12.321201152703253</v>
      </c>
      <c r="G89" s="13">
        <f>'Base original'!H93</f>
        <v>17.100000000000001</v>
      </c>
      <c r="H89" s="13">
        <f>'Base original'!I93</f>
        <v>35.53</v>
      </c>
      <c r="I89" s="13">
        <f>'Base original'!J93</f>
        <v>28.6</v>
      </c>
      <c r="J89" s="13">
        <f>'Base original'!K93</f>
        <v>22.53</v>
      </c>
      <c r="K89" s="9">
        <f>'Base original'!G93</f>
        <v>25.904770674609601</v>
      </c>
      <c r="L89" s="13">
        <f>'Base original'!M93</f>
        <v>7.95</v>
      </c>
      <c r="M89" s="13">
        <f>'Base original'!N93</f>
        <v>8.3000000000000007</v>
      </c>
      <c r="N89" s="13">
        <f>'Base original'!O93</f>
        <v>8.44</v>
      </c>
      <c r="O89" s="13">
        <f>'Base original'!P93</f>
        <v>11.16</v>
      </c>
      <c r="P89" s="13">
        <f>'Base original'!Q93</f>
        <v>10.67</v>
      </c>
      <c r="Q89" s="9">
        <f>'Base original'!L93</f>
        <v>9.1915253581540899</v>
      </c>
      <c r="R89" s="13">
        <f>'Base original'!S93</f>
        <v>2.16</v>
      </c>
      <c r="S89" s="13">
        <f>'Base original'!T93</f>
        <v>1.6</v>
      </c>
      <c r="T89" s="13">
        <f>'Base original'!U93</f>
        <v>1.89</v>
      </c>
      <c r="U89" s="13">
        <f>'Base original'!V93</f>
        <v>2.68</v>
      </c>
      <c r="V89" s="13">
        <f>'Base original'!W93</f>
        <v>2.2000000000000002</v>
      </c>
      <c r="W89" s="9">
        <f>'Base original'!R93</f>
        <v>1.99207197945793</v>
      </c>
      <c r="X89" s="11">
        <f>'Base original'!X93</f>
        <v>4.34</v>
      </c>
      <c r="Y89" s="13">
        <f>('Base original'!Z93/'Base original'!Z81*100-100)*'Base original'!Z81/'Base original'!$AC81</f>
        <v>2.9673695734958128</v>
      </c>
      <c r="Z89" s="13">
        <f>('Base original'!AA93/'Base original'!AA81*100-100)*'Base original'!AA81/'Base original'!$AC81</f>
        <v>4.4419149847677071</v>
      </c>
      <c r="AA89" s="13">
        <f>('Base original'!AB93/'Base original'!AB81*100-100)*'Base original'!AB81/'Base original'!$AC81</f>
        <v>1.3114051789794336</v>
      </c>
      <c r="AB89" s="9">
        <f>('Base original'!AC93/'Base original'!AC81*100-100)*'Base original'!AC81/'Base original'!$AC81</f>
        <v>8.7206897372429353</v>
      </c>
      <c r="AC89" s="13">
        <f>('Base original'!AC93/'Base original'!AC81*100-100)*'Base original'!AC81/('Base original'!$AJ81)</f>
        <v>2.2220311950417786</v>
      </c>
      <c r="AD89" s="13">
        <f>('Base original'!AD93/'Base original'!AD81*100-100)*'Base original'!AD81/('Base original'!$AJ81)</f>
        <v>6.3412109303933244</v>
      </c>
      <c r="AE89" s="13">
        <f>('Base original'!AE93/'Base original'!AE81*100-100)*'Base original'!AE81/('Base original'!$AJ81)</f>
        <v>0.3135468592705799</v>
      </c>
      <c r="AF89" s="13">
        <f>('Base original'!AF93/'Base original'!AF81*100-100)*'Base original'!AF81/('Base original'!$AJ81)</f>
        <v>3.0464001351601775</v>
      </c>
      <c r="AG89" s="13">
        <f>('Base original'!AG93/'Base original'!AG81*100-100)*'Base original'!AG81/('Base original'!$AJ81)</f>
        <v>4.5995467485203237E-2</v>
      </c>
      <c r="AH89" s="13">
        <f>-('Base original'!AH93/'Base original'!AH81*100-100)*'Base original'!AH81/('Base original'!$AJ81)</f>
        <v>-3.3906157792660374</v>
      </c>
      <c r="AI89" s="13">
        <f>-('Base original'!AI93/'Base original'!AI81*100-100)*'Base original'!AI81/('Base original'!$AJ81)</f>
        <v>-3.0689042870439983E-3</v>
      </c>
      <c r="AJ89" s="13">
        <f>(('Base original'!AF93-'Base original'!AH93)/('Base original'!AF81-'Base original'!AH81)*100-100)*(('Base original'!AF81-'Base original'!AH81)/'Base original'!AJ81)</f>
        <v>-0.34421564410585864</v>
      </c>
      <c r="AK89" s="13">
        <f>(('Base original'!AG93-'Base original'!AI93)/('Base original'!AG81-'Base original'!AI81)*100-100)*(('Base original'!AG81-'Base original'!AI81)/'Base original'!AJ81)</f>
        <v>4.2926563198159226E-2</v>
      </c>
      <c r="AL89" s="9">
        <f>('Base original'!AJ93/'Base original'!AJ81*100-100)*'Base original'!AJ81/('Base original'!$AJ81)</f>
        <v>8.5753482949246376</v>
      </c>
      <c r="AM89" s="13">
        <f>('Base original'!AJ93/'Base original'!AJ81*100-100)*'Base original'!AJ81/('Base original'!$AU81)</f>
        <v>4.9563629463444201</v>
      </c>
      <c r="AN89" s="13">
        <f>('Base original'!AK93/'Base original'!AK81*100-100)*'Base original'!AK81/('Base original'!$AU81)</f>
        <v>0.47609283512354555</v>
      </c>
      <c r="AO89" s="13">
        <f>('Base original'!AL93/'Base original'!AL81*100-100)*'Base original'!AL81/('Base original'!$AU81)</f>
        <v>1.3068630904499301</v>
      </c>
      <c r="AP89" s="13">
        <f>('Base original'!AM93/'Base original'!AM81*100-100)*'Base original'!AM81/('Base original'!$AU81)</f>
        <v>0.73685206702383199</v>
      </c>
      <c r="AQ89" s="13">
        <f>('Base original'!AN93/'Base original'!AN81*100-100)*'Base original'!AN81/('Base original'!$AU81)</f>
        <v>-0.60930279020615019</v>
      </c>
      <c r="AR89" s="13">
        <f>('Base original'!AO93/'Base original'!AO81*100-100)*'Base original'!AO81/('Base original'!$AU81)</f>
        <v>-8.0551183572466337E-2</v>
      </c>
      <c r="AS89" s="13">
        <f>('Base original'!AP93/'Base original'!AP81*100-100)*'Base original'!AP81/('Base original'!$AU81)</f>
        <v>0.50248125623244022</v>
      </c>
      <c r="AT89" s="13">
        <f>('Base original'!AQ93/'Base original'!AQ81*100-100)*'Base original'!AQ81/('Base original'!$AU81)</f>
        <v>-0.10637896028857115</v>
      </c>
      <c r="AU89" s="13">
        <f>('Base original'!AR93/'Base original'!AR81*100-100)*'Base original'!AR81/('Base original'!$AU81)</f>
        <v>-1.3482754209143742E-3</v>
      </c>
      <c r="AV89" s="13">
        <f>-('Base original'!AS93/'Base original'!AS81*100-100)*'Base original'!AS81/('Base original'!$AU81)</f>
        <v>-9.074356290039079E-2</v>
      </c>
      <c r="AW89" s="13">
        <f>-('Base original'!AT93/'Base original'!AT81*100-100)*'Base original'!AT81/('Base original'!$AU81)</f>
        <v>-2.1980026537599881E-3</v>
      </c>
      <c r="AX89" s="13">
        <f>(('Base original'!AQ93-'Base original'!AS93)/('Base original'!AQ81-'Base original'!AS81)*100-100)*(('Base original'!AQ81-'Base original'!AS81)/'Base original'!AU81)</f>
        <v>-0.19712252318896159</v>
      </c>
      <c r="AY89" s="13">
        <f>(('Base original'!AR93-'Base original'!AT93)/('Base original'!AR81-'Base original'!AT81)*100-100)*(('Base original'!AR81-'Base original'!AT81)/'Base original'!AU81)</f>
        <v>-3.5462780746743318E-3</v>
      </c>
      <c r="AZ89" s="9">
        <f>('Base original'!AU93/'Base original'!AU81*100-100)*'Base original'!AU81/('Base original'!$AU81)</f>
        <v>7.0881294201319065</v>
      </c>
    </row>
    <row r="90" spans="1:52" x14ac:dyDescent="0.25">
      <c r="A90" s="20">
        <v>41244</v>
      </c>
      <c r="B90" s="13">
        <f>'Base original'!B94/'Base original'!B82*100-100</f>
        <v>14.126870693979726</v>
      </c>
      <c r="C90" s="13">
        <f>'Base original'!C94/'Base original'!C82*100-100</f>
        <v>11.565110643533203</v>
      </c>
      <c r="D90" s="13">
        <f>'Base original'!D94/'Base original'!D82*100-100</f>
        <v>10.951721531361343</v>
      </c>
      <c r="E90" s="13">
        <f>'Base original'!E94/'Base original'!E82*100-100</f>
        <v>5.8853330726463611</v>
      </c>
      <c r="F90" s="9">
        <f>'Base original'!F94/'Base original'!F82*100-100</f>
        <v>12.388964337547947</v>
      </c>
      <c r="G90" s="13">
        <f>'Base original'!H94</f>
        <v>15.24</v>
      </c>
      <c r="H90" s="13">
        <f>'Base original'!I94</f>
        <v>35.880000000000003</v>
      </c>
      <c r="I90" s="13">
        <f>'Base original'!J94</f>
        <v>28.58</v>
      </c>
      <c r="J90" s="13">
        <f>'Base original'!K94</f>
        <v>22.92</v>
      </c>
      <c r="K90" s="9">
        <f>'Base original'!G94</f>
        <v>25.6580552670092</v>
      </c>
      <c r="L90" s="13">
        <f>'Base original'!M94</f>
        <v>7.52</v>
      </c>
      <c r="M90" s="13">
        <f>'Base original'!N94</f>
        <v>8.82</v>
      </c>
      <c r="N90" s="13">
        <f>'Base original'!O94</f>
        <v>8.32</v>
      </c>
      <c r="O90" s="13">
        <f>'Base original'!P94</f>
        <v>10.64</v>
      </c>
      <c r="P90" s="13">
        <f>'Base original'!Q94</f>
        <v>11.25</v>
      </c>
      <c r="Q90" s="9">
        <f>'Base original'!L94</f>
        <v>8.9380054820874104</v>
      </c>
      <c r="R90" s="13">
        <f>'Base original'!S94</f>
        <v>2.09</v>
      </c>
      <c r="S90" s="13">
        <f>'Base original'!T94</f>
        <v>1.76</v>
      </c>
      <c r="T90" s="13">
        <f>'Base original'!U94</f>
        <v>1.88</v>
      </c>
      <c r="U90" s="13">
        <f>'Base original'!V94</f>
        <v>2.0499999999999998</v>
      </c>
      <c r="V90" s="13">
        <f>'Base original'!W94</f>
        <v>2.71</v>
      </c>
      <c r="W90" s="9">
        <f>'Base original'!R94</f>
        <v>1.93347585976437</v>
      </c>
      <c r="X90" s="11">
        <f>'Base original'!X94</f>
        <v>4.38</v>
      </c>
      <c r="Y90" s="13">
        <f>('Base original'!Z94/'Base original'!Z82*100-100)*'Base original'!Z82/'Base original'!$AC82</f>
        <v>3.06612212714683</v>
      </c>
      <c r="Z90" s="13">
        <f>('Base original'!AA94/'Base original'!AA82*100-100)*'Base original'!AA82/'Base original'!$AC82</f>
        <v>4.5923838503867369</v>
      </c>
      <c r="AA90" s="13">
        <f>('Base original'!AB94/'Base original'!AB82*100-100)*'Base original'!AB82/'Base original'!$AC82</f>
        <v>1.1665657917386216</v>
      </c>
      <c r="AB90" s="9">
        <f>('Base original'!AC94/'Base original'!AC82*100-100)*'Base original'!AC82/'Base original'!$AC82</f>
        <v>8.825071769272185</v>
      </c>
      <c r="AC90" s="13">
        <f>('Base original'!AC94/'Base original'!AC82*100-100)*'Base original'!AC82/('Base original'!$AJ82)</f>
        <v>2.3740977533460756</v>
      </c>
      <c r="AD90" s="13">
        <f>('Base original'!AD94/'Base original'!AD82*100-100)*'Base original'!AD82/('Base original'!$AJ82)</f>
        <v>5.1698658580305903</v>
      </c>
      <c r="AE90" s="13">
        <f>('Base original'!AE94/'Base original'!AE82*100-100)*'Base original'!AE82/('Base original'!$AJ82)</f>
        <v>0.30619472992351887</v>
      </c>
      <c r="AF90" s="13">
        <f>('Base original'!AF94/'Base original'!AF82*100-100)*'Base original'!AF82/('Base original'!$AJ82)</f>
        <v>2.5689843658870788</v>
      </c>
      <c r="AG90" s="13">
        <f>('Base original'!AG94/'Base original'!AG82*100-100)*'Base original'!AG82/('Base original'!$AJ82)</f>
        <v>3.4676918229415758E-2</v>
      </c>
      <c r="AH90" s="13">
        <f>-('Base original'!AH94/'Base original'!AH82*100-100)*'Base original'!AH82/('Base original'!$AJ82)</f>
        <v>-2.8859271291224604</v>
      </c>
      <c r="AI90" s="13">
        <f>-('Base original'!AI94/'Base original'!AI82*100-100)*'Base original'!AI82/('Base original'!$AJ82)</f>
        <v>9.0174111511113764E-3</v>
      </c>
      <c r="AJ90" s="13">
        <f>(('Base original'!AF94-'Base original'!AH94)/('Base original'!AF82-'Base original'!AH82)*100-100)*(('Base original'!AF82-'Base original'!AH82)/'Base original'!AJ82)</f>
        <v>-0.31694276323538112</v>
      </c>
      <c r="AK90" s="13">
        <f>(('Base original'!AG94-'Base original'!AI94)/('Base original'!AG82-'Base original'!AI82)*100-100)*(('Base original'!AG82-'Base original'!AI82)/'Base original'!AJ82)</f>
        <v>4.3694329380527183E-2</v>
      </c>
      <c r="AL90" s="9">
        <f>('Base original'!AJ94/'Base original'!AJ82*100-100)*'Base original'!AJ82/('Base original'!$AJ82)</f>
        <v>7.576909907445355</v>
      </c>
      <c r="AM90" s="13">
        <f>('Base original'!AJ94/'Base original'!AJ82*100-100)*'Base original'!AJ82/('Base original'!$AU82)</f>
        <v>4.4107491749358196</v>
      </c>
      <c r="AN90" s="13">
        <f>('Base original'!AK94/'Base original'!AK82*100-100)*'Base original'!AK82/('Base original'!$AU82)</f>
        <v>0.85496916041367588</v>
      </c>
      <c r="AO90" s="13">
        <f>('Base original'!AL94/'Base original'!AL82*100-100)*'Base original'!AL82/('Base original'!$AU82)</f>
        <v>0.42711935741658846</v>
      </c>
      <c r="AP90" s="13">
        <f>('Base original'!AM94/'Base original'!AM82*100-100)*'Base original'!AM82/('Base original'!$AU82)</f>
        <v>0.63882683483147018</v>
      </c>
      <c r="AQ90" s="13">
        <f>('Base original'!AN94/'Base original'!AN82*100-100)*'Base original'!AN82/('Base original'!$AU82)</f>
        <v>-0.52442514367603721</v>
      </c>
      <c r="AR90" s="13">
        <f>('Base original'!AO94/'Base original'!AO82*100-100)*'Base original'!AO82/('Base original'!$AU82)</f>
        <v>-5.781735599569731E-2</v>
      </c>
      <c r="AS90" s="13">
        <f>('Base original'!AP94/'Base original'!AP82*100-100)*'Base original'!AP82/('Base original'!$AU82)</f>
        <v>0.46712969480505512</v>
      </c>
      <c r="AT90" s="13">
        <f>('Base original'!AQ94/'Base original'!AQ82*100-100)*'Base original'!AQ82/('Base original'!$AU82)</f>
        <v>-9.6415289168588006E-3</v>
      </c>
      <c r="AU90" s="13">
        <f>('Base original'!AR94/'Base original'!AR82*100-100)*'Base original'!AR82/('Base original'!$AU82)</f>
        <v>1.055859564880538E-2</v>
      </c>
      <c r="AV90" s="13">
        <f>-('Base original'!AS94/'Base original'!AS82*100-100)*'Base original'!AS82/('Base original'!$AU82)</f>
        <v>2.047806791384681E-2</v>
      </c>
      <c r="AW90" s="13">
        <f>-('Base original'!AT94/'Base original'!AT82*100-100)*'Base original'!AT82/('Base original'!$AU82)</f>
        <v>1.0228215504731804E-4</v>
      </c>
      <c r="AX90" s="13">
        <f>(('Base original'!AQ94-'Base original'!AS94)/('Base original'!AQ82-'Base original'!AS82)*100-100)*(('Base original'!AQ82-'Base original'!AS82)/'Base original'!AU82)</f>
        <v>1.0836538996987874E-2</v>
      </c>
      <c r="AY90" s="13">
        <f>(('Base original'!AR94-'Base original'!AT94)/('Base original'!AR82-'Base original'!AT82)*100-100)*(('Base original'!AR82-'Base original'!AT82)/'Base original'!AU82)</f>
        <v>1.0660877803852619E-2</v>
      </c>
      <c r="AZ90" s="9">
        <f>('Base original'!AU94/'Base original'!AU82*100-100)*'Base original'!AU82/('Base original'!$AU82)</f>
        <v>6.2379621817244981</v>
      </c>
    </row>
    <row r="91" spans="1:52" x14ac:dyDescent="0.25">
      <c r="A91" s="21">
        <v>41275</v>
      </c>
      <c r="B91" s="13">
        <f>'Base original'!B95/'Base original'!B83*100-100</f>
        <v>12.873180930696833</v>
      </c>
      <c r="C91" s="13">
        <f>'Base original'!C95/'Base original'!C83*100-100</f>
        <v>11.42271621760915</v>
      </c>
      <c r="D91" s="13">
        <f>'Base original'!D95/'Base original'!D83*100-100</f>
        <v>10.584707149563584</v>
      </c>
      <c r="E91" s="13">
        <f>'Base original'!E95/'Base original'!E83*100-100</f>
        <v>12.581433479378902</v>
      </c>
      <c r="F91" s="9">
        <f>'Base original'!F95/'Base original'!F83*100-100</f>
        <v>12.130276420488542</v>
      </c>
      <c r="G91" s="13">
        <f>'Base original'!H95</f>
        <v>14.52</v>
      </c>
      <c r="H91" s="13">
        <f>'Base original'!I95</f>
        <v>36.81</v>
      </c>
      <c r="I91" s="13">
        <f>'Base original'!J95</f>
        <v>29.08</v>
      </c>
      <c r="J91" s="13">
        <f>'Base original'!K95</f>
        <v>23.25</v>
      </c>
      <c r="K91" s="9">
        <f>'Base original'!G95</f>
        <v>25.891702328024799</v>
      </c>
      <c r="L91" s="13">
        <f>'Base original'!M95</f>
        <v>9.4</v>
      </c>
      <c r="M91" s="13">
        <f>'Base original'!N95</f>
        <v>8.3699999999999992</v>
      </c>
      <c r="N91" s="13">
        <f>'Base original'!O95</f>
        <v>8.06</v>
      </c>
      <c r="O91" s="13">
        <f>'Base original'!P95</f>
        <v>10.16</v>
      </c>
      <c r="P91" s="13">
        <f>'Base original'!Q95</f>
        <v>10.62</v>
      </c>
      <c r="Q91" s="9">
        <f>'Base original'!L95</f>
        <v>9.3112663279834198</v>
      </c>
      <c r="R91" s="13">
        <f>'Base original'!S95</f>
        <v>2.34</v>
      </c>
      <c r="S91" s="13">
        <f>'Base original'!T95</f>
        <v>1.43</v>
      </c>
      <c r="T91" s="13">
        <f>'Base original'!U95</f>
        <v>1.92</v>
      </c>
      <c r="U91" s="13">
        <f>'Base original'!V95</f>
        <v>2.2200000000000002</v>
      </c>
      <c r="V91" s="13">
        <f>'Base original'!W95</f>
        <v>3.58</v>
      </c>
      <c r="W91" s="9">
        <f>'Base original'!R95</f>
        <v>1.8710290952025601</v>
      </c>
      <c r="X91" s="11">
        <f>'Base original'!X95</f>
        <v>4.43</v>
      </c>
      <c r="Y91" s="13">
        <f>('Base original'!Z95/'Base original'!Z83*100-100)*'Base original'!Z83/'Base original'!$AC83</f>
        <v>2.9938235613165425</v>
      </c>
      <c r="Z91" s="13">
        <f>('Base original'!AA95/'Base original'!AA83*100-100)*'Base original'!AA83/'Base original'!$AC83</f>
        <v>5.516718345456229</v>
      </c>
      <c r="AA91" s="13">
        <f>('Base original'!AB95/'Base original'!AB83*100-100)*'Base original'!AB83/'Base original'!$AC83</f>
        <v>2.0744969585689472</v>
      </c>
      <c r="AB91" s="9">
        <f>('Base original'!AC95/'Base original'!AC83*100-100)*'Base original'!AC83/'Base original'!$AC83</f>
        <v>10.585038865341716</v>
      </c>
      <c r="AC91" s="13">
        <f>('Base original'!AC95/'Base original'!AC83*100-100)*'Base original'!AC83/('Base original'!$AJ83)</f>
        <v>2.8075212812727153</v>
      </c>
      <c r="AD91" s="13">
        <f>('Base original'!AD95/'Base original'!AD83*100-100)*'Base original'!AD83/('Base original'!$AJ83)</f>
        <v>5.0774218655067207</v>
      </c>
      <c r="AE91" s="13">
        <f>('Base original'!AE95/'Base original'!AE83*100-100)*'Base original'!AE83/('Base original'!$AJ83)</f>
        <v>0.27391867114318413</v>
      </c>
      <c r="AF91" s="13">
        <f>('Base original'!AF95/'Base original'!AF83*100-100)*'Base original'!AF83/('Base original'!$AJ83)</f>
        <v>0.68586575182931064</v>
      </c>
      <c r="AG91" s="13">
        <f>('Base original'!AG95/'Base original'!AG83*100-100)*'Base original'!AG83/('Base original'!$AJ83)</f>
        <v>2.8827565585889999E-2</v>
      </c>
      <c r="AH91" s="13">
        <f>-('Base original'!AH95/'Base original'!AH83*100-100)*'Base original'!AH83/('Base original'!$AJ83)</f>
        <v>-1.0732840876917236</v>
      </c>
      <c r="AI91" s="13">
        <f>-('Base original'!AI95/'Base original'!AI83*100-100)*'Base original'!AI83/('Base original'!$AJ83)</f>
        <v>6.7343932251308237E-3</v>
      </c>
      <c r="AJ91" s="13">
        <f>(('Base original'!AF95-'Base original'!AH95)/('Base original'!AF83-'Base original'!AH83)*100-100)*(('Base original'!AF83-'Base original'!AH83)/'Base original'!AJ83)</f>
        <v>-0.38741833586241392</v>
      </c>
      <c r="AK91" s="13">
        <f>(('Base original'!AG95-'Base original'!AI95)/('Base original'!AG83-'Base original'!AI83)*100-100)*(('Base original'!AG83-'Base original'!AI83)/'Base original'!AJ83)</f>
        <v>3.5561958811020894E-2</v>
      </c>
      <c r="AL91" s="9">
        <f>('Base original'!AJ95/'Base original'!AJ83*100-100)*'Base original'!AJ83/('Base original'!$AJ83)</f>
        <v>7.8070054408712508</v>
      </c>
      <c r="AM91" s="13">
        <f>('Base original'!AJ95/'Base original'!AJ83*100-100)*'Base original'!AJ83/('Base original'!$AU83)</f>
        <v>4.5451197309815452</v>
      </c>
      <c r="AN91" s="13">
        <f>('Base original'!AK95/'Base original'!AK83*100-100)*'Base original'!AK83/('Base original'!$AU83)</f>
        <v>0.57011759706823717</v>
      </c>
      <c r="AO91" s="13">
        <f>('Base original'!AL95/'Base original'!AL83*100-100)*'Base original'!AL83/('Base original'!$AU83)</f>
        <v>-3.4876224275256482E-2</v>
      </c>
      <c r="AP91" s="13">
        <f>('Base original'!AM95/'Base original'!AM83*100-100)*'Base original'!AM83/('Base original'!$AU83)</f>
        <v>0.99137110773626314</v>
      </c>
      <c r="AQ91" s="13">
        <f>('Base original'!AN95/'Base original'!AN83*100-100)*'Base original'!AN83/('Base original'!$AU83)</f>
        <v>-0.73432280743762601</v>
      </c>
      <c r="AR91" s="13">
        <f>('Base original'!AO95/'Base original'!AO83*100-100)*'Base original'!AO83/('Base original'!$AU83)</f>
        <v>-4.3931966651719029E-2</v>
      </c>
      <c r="AS91" s="13">
        <f>('Base original'!AP95/'Base original'!AP83*100-100)*'Base original'!AP83/('Base original'!$AU83)</f>
        <v>0.4878124099805064</v>
      </c>
      <c r="AT91" s="13">
        <f>('Base original'!AQ95/'Base original'!AQ83*100-100)*'Base original'!AQ83/('Base original'!$AU83)</f>
        <v>-4.9552640485924976E-2</v>
      </c>
      <c r="AU91" s="13">
        <f>('Base original'!AR95/'Base original'!AR83*100-100)*'Base original'!AR83/('Base original'!$AU83)</f>
        <v>1.5586796320909932E-2</v>
      </c>
      <c r="AV91" s="13">
        <f>-('Base original'!AS95/'Base original'!AS83*100-100)*'Base original'!AS83/('Base original'!$AU83)</f>
        <v>0.11347648940010027</v>
      </c>
      <c r="AW91" s="13">
        <f>-('Base original'!AT95/'Base original'!AT83*100-100)*'Base original'!AT83/('Base original'!$AU83)</f>
        <v>4.6298284801381141E-3</v>
      </c>
      <c r="AX91" s="13">
        <f>(('Base original'!AQ95-'Base original'!AS95)/('Base original'!AQ83-'Base original'!AS83)*100-100)*(('Base original'!AQ83-'Base original'!AS83)/'Base original'!AU83)</f>
        <v>6.3923848914175532E-2</v>
      </c>
      <c r="AY91" s="13">
        <f>(('Base original'!AR95-'Base original'!AT95)/('Base original'!AR83-'Base original'!AT83)*100-100)*(('Base original'!AR83-'Base original'!AT83)/'Base original'!AU83)</f>
        <v>2.0216624801048147E-2</v>
      </c>
      <c r="AZ91" s="9">
        <f>('Base original'!AU95/'Base original'!AU83*100-100)*'Base original'!AU83/('Base original'!$AU83)</f>
        <v>5.865430321117187</v>
      </c>
    </row>
    <row r="92" spans="1:52" x14ac:dyDescent="0.25">
      <c r="A92" s="20">
        <v>41306</v>
      </c>
      <c r="B92" s="13">
        <f>'Base original'!B96/'Base original'!B84*100-100</f>
        <v>12.887861446613627</v>
      </c>
      <c r="C92" s="13">
        <f>'Base original'!C96/'Base original'!C84*100-100</f>
        <v>11.001522577444405</v>
      </c>
      <c r="D92" s="13">
        <f>'Base original'!D96/'Base original'!D84*100-100</f>
        <v>10.598185467217718</v>
      </c>
      <c r="E92" s="13">
        <f>'Base original'!E96/'Base original'!E84*100-100</f>
        <v>12.259796341476843</v>
      </c>
      <c r="F92" s="9">
        <f>'Base original'!F96/'Base original'!F84*100-100</f>
        <v>12.065884751131264</v>
      </c>
      <c r="G92" s="13">
        <f>'Base original'!H96</f>
        <v>15.51</v>
      </c>
      <c r="H92" s="13">
        <f>'Base original'!I96</f>
        <v>37.94</v>
      </c>
      <c r="I92" s="13">
        <f>'Base original'!J96</f>
        <v>29.62</v>
      </c>
      <c r="J92" s="13">
        <f>'Base original'!K96</f>
        <v>23.29</v>
      </c>
      <c r="K92" s="9">
        <f>'Base original'!G96</f>
        <v>26.6867512337794</v>
      </c>
      <c r="L92" s="13">
        <f>'Base original'!M96</f>
        <v>8.98</v>
      </c>
      <c r="M92" s="13">
        <f>'Base original'!N96</f>
        <v>9.09</v>
      </c>
      <c r="N92" s="13">
        <f>'Base original'!O96</f>
        <v>8.42</v>
      </c>
      <c r="O92" s="13">
        <f>'Base original'!P96</f>
        <v>10.78</v>
      </c>
      <c r="P92" s="13">
        <f>'Base original'!Q96</f>
        <v>11.28</v>
      </c>
      <c r="Q92" s="9">
        <f>'Base original'!L96</f>
        <v>9.6767054838341906</v>
      </c>
      <c r="R92" s="13">
        <f>'Base original'!S96</f>
        <v>2.2000000000000002</v>
      </c>
      <c r="S92" s="13">
        <f>'Base original'!T96</f>
        <v>1.5</v>
      </c>
      <c r="T92" s="13">
        <f>'Base original'!U96</f>
        <v>2.17</v>
      </c>
      <c r="U92" s="13">
        <f>'Base original'!V96</f>
        <v>2.1</v>
      </c>
      <c r="V92" s="13">
        <f>'Base original'!W96</f>
        <v>3.91</v>
      </c>
      <c r="W92" s="9">
        <f>'Base original'!R96</f>
        <v>1.84139679700394</v>
      </c>
      <c r="X92" s="11">
        <f>'Base original'!X96</f>
        <v>4.5199999999999996</v>
      </c>
      <c r="Y92" s="13">
        <f>('Base original'!Z96/'Base original'!Z84*100-100)*'Base original'!Z84/'Base original'!$AC84</f>
        <v>3.1076588863042045</v>
      </c>
      <c r="Z92" s="13">
        <f>('Base original'!AA96/'Base original'!AA84*100-100)*'Base original'!AA84/'Base original'!$AC84</f>
        <v>5.4944519623856243</v>
      </c>
      <c r="AA92" s="13">
        <f>('Base original'!AB96/'Base original'!AB84*100-100)*'Base original'!AB84/'Base original'!$AC84</f>
        <v>2.1091036914503891</v>
      </c>
      <c r="AB92" s="9">
        <f>('Base original'!AC96/'Base original'!AC84*100-100)*'Base original'!AC84/'Base original'!$AC84</f>
        <v>10.711214540140219</v>
      </c>
      <c r="AC92" s="13">
        <f>('Base original'!AC96/'Base original'!AC84*100-100)*'Base original'!AC84/('Base original'!$AJ84)</f>
        <v>2.8123880151847227</v>
      </c>
      <c r="AD92" s="13">
        <f>('Base original'!AD96/'Base original'!AD84*100-100)*'Base original'!AD84/('Base original'!$AJ84)</f>
        <v>6.1132578908631672</v>
      </c>
      <c r="AE92" s="13">
        <f>('Base original'!AE96/'Base original'!AE84*100-100)*'Base original'!AE84/('Base original'!$AJ84)</f>
        <v>0.26694100138486887</v>
      </c>
      <c r="AF92" s="13">
        <f>('Base original'!AF96/'Base original'!AF84*100-100)*'Base original'!AF84/('Base original'!$AJ84)</f>
        <v>0.76780929439071632</v>
      </c>
      <c r="AG92" s="13">
        <f>('Base original'!AG96/'Base original'!AG84*100-100)*'Base original'!AG84/('Base original'!$AJ84)</f>
        <v>3.2711096587869457E-2</v>
      </c>
      <c r="AH92" s="13">
        <f>-('Base original'!AH96/'Base original'!AH84*100-100)*'Base original'!AH84/('Base original'!$AJ84)</f>
        <v>-0.87278761991682385</v>
      </c>
      <c r="AI92" s="13">
        <f>-('Base original'!AI96/'Base original'!AI84*100-100)*'Base original'!AI84/('Base original'!$AJ84)</f>
        <v>-7.8837696031366263E-3</v>
      </c>
      <c r="AJ92" s="13">
        <f>(('Base original'!AF96-'Base original'!AH96)/('Base original'!AF84-'Base original'!AH84)*100-100)*(('Base original'!AF84-'Base original'!AH84)/'Base original'!AJ84)</f>
        <v>-0.10497832552610646</v>
      </c>
      <c r="AK92" s="13">
        <f>(('Base original'!AG96-'Base original'!AI96)/('Base original'!AG84-'Base original'!AI84)*100-100)*(('Base original'!AG84-'Base original'!AI84)/'Base original'!AJ84)</f>
        <v>2.4827326984732705E-2</v>
      </c>
      <c r="AL92" s="9">
        <f>('Base original'!AJ96/'Base original'!AJ84*100-100)*'Base original'!AJ84/('Base original'!$AJ84)</f>
        <v>9.1124359088913707</v>
      </c>
      <c r="AM92" s="13">
        <f>('Base original'!AJ96/'Base original'!AJ84*100-100)*'Base original'!AJ84/('Base original'!$AU84)</f>
        <v>5.2429293337202241</v>
      </c>
      <c r="AN92" s="13">
        <f>('Base original'!AK96/'Base original'!AK84*100-100)*'Base original'!AK84/('Base original'!$AU84)</f>
        <v>0.58979730792345242</v>
      </c>
      <c r="AO92" s="13">
        <f>('Base original'!AL96/'Base original'!AL84*100-100)*'Base original'!AL84/('Base original'!$AU84)</f>
        <v>6.9383659770517608E-2</v>
      </c>
      <c r="AP92" s="13">
        <f>('Base original'!AM96/'Base original'!AM84*100-100)*'Base original'!AM84/('Base original'!$AU84)</f>
        <v>1.0875276891157257</v>
      </c>
      <c r="AQ92" s="13">
        <f>('Base original'!AN96/'Base original'!AN84*100-100)*'Base original'!AN84/('Base original'!$AU84)</f>
        <v>-0.83781584734768766</v>
      </c>
      <c r="AR92" s="13">
        <f>('Base original'!AO96/'Base original'!AO84*100-100)*'Base original'!AO84/('Base original'!$AU84)</f>
        <v>-5.230334841436448E-2</v>
      </c>
      <c r="AS92" s="13">
        <f>('Base original'!AP96/'Base original'!AP84*100-100)*'Base original'!AP84/('Base original'!$AU84)</f>
        <v>0.5151876435813173</v>
      </c>
      <c r="AT92" s="13">
        <f>('Base original'!AQ96/'Base original'!AQ84*100-100)*'Base original'!AQ84/('Base original'!$AU84)</f>
        <v>-0.1283435497600543</v>
      </c>
      <c r="AU92" s="13">
        <f>('Base original'!AR96/'Base original'!AR84*100-100)*'Base original'!AR84/('Base original'!$AU84)</f>
        <v>1.4031039240753034E-2</v>
      </c>
      <c r="AV92" s="13">
        <f>-('Base original'!AS96/'Base original'!AS84*100-100)*'Base original'!AS84/('Base original'!$AU84)</f>
        <v>4.4704964604867316E-2</v>
      </c>
      <c r="AW92" s="13">
        <f>-('Base original'!AT96/'Base original'!AT84*100-100)*'Base original'!AT84/('Base original'!$AU84)</f>
        <v>7.1895746947164612E-3</v>
      </c>
      <c r="AX92" s="13">
        <f>(('Base original'!AQ96-'Base original'!AS96)/('Base original'!AQ84-'Base original'!AS84)*100-100)*(('Base original'!AQ84-'Base original'!AS84)/'Base original'!AU84)</f>
        <v>-8.3638585155186532E-2</v>
      </c>
      <c r="AY92" s="13">
        <f>(('Base original'!AR96-'Base original'!AT96)/('Base original'!AR84-'Base original'!AT84)*100-100)*(('Base original'!AR84-'Base original'!AT84)/'Base original'!AU84)</f>
        <v>2.1220613935469444E-2</v>
      </c>
      <c r="AZ92" s="9">
        <f>('Base original'!AU96/'Base original'!AU84*100-100)*'Base original'!AU84/('Base original'!$AU84)</f>
        <v>6.5522884671295003</v>
      </c>
    </row>
    <row r="93" spans="1:52" x14ac:dyDescent="0.25">
      <c r="A93" s="20">
        <v>41334</v>
      </c>
      <c r="B93" s="13">
        <f>'Base original'!B97/'Base original'!B85*100-100</f>
        <v>11.733207654473148</v>
      </c>
      <c r="C93" s="13">
        <f>'Base original'!C97/'Base original'!C85*100-100</f>
        <v>10.897038368448577</v>
      </c>
      <c r="D93" s="13">
        <f>'Base original'!D97/'Base original'!D85*100-100</f>
        <v>10.514497389348193</v>
      </c>
      <c r="E93" s="13">
        <f>'Base original'!E97/'Base original'!E85*100-100</f>
        <v>9.8541480675197022</v>
      </c>
      <c r="F93" s="9">
        <f>'Base original'!F97/'Base original'!F85*100-100</f>
        <v>11.196389610344355</v>
      </c>
      <c r="G93" s="13">
        <f>'Base original'!H97</f>
        <v>22.88</v>
      </c>
      <c r="H93" s="13">
        <f>'Base original'!I97</f>
        <v>35.74</v>
      </c>
      <c r="I93" s="13">
        <f>'Base original'!J97</f>
        <v>28.39</v>
      </c>
      <c r="J93" s="13">
        <f>'Base original'!K97</f>
        <v>21.24</v>
      </c>
      <c r="K93" s="9">
        <f>'Base original'!G97</f>
        <v>26.561767147938301</v>
      </c>
      <c r="L93" s="13">
        <f>'Base original'!M97</f>
        <v>8.2899999999999991</v>
      </c>
      <c r="M93" s="13">
        <f>'Base original'!N97</f>
        <v>8.69</v>
      </c>
      <c r="N93" s="13">
        <f>'Base original'!O97</f>
        <v>7.93</v>
      </c>
      <c r="O93" s="13">
        <f>'Base original'!P97</f>
        <v>10.76</v>
      </c>
      <c r="P93" s="13">
        <f>'Base original'!Q97</f>
        <v>11.8</v>
      </c>
      <c r="Q93" s="9">
        <f>'Base original'!L97</f>
        <v>9.2852544936548398</v>
      </c>
      <c r="R93" s="13">
        <f>'Base original'!S97</f>
        <v>2.02</v>
      </c>
      <c r="S93" s="13">
        <f>'Base original'!T97</f>
        <v>1.5</v>
      </c>
      <c r="T93" s="13">
        <f>'Base original'!U97</f>
        <v>1.54</v>
      </c>
      <c r="U93" s="13">
        <f>'Base original'!V97</f>
        <v>2.39</v>
      </c>
      <c r="V93" s="13">
        <f>'Base original'!W97</f>
        <v>3.19</v>
      </c>
      <c r="W93" s="9">
        <f>'Base original'!R97</f>
        <v>1.7211954079737899</v>
      </c>
      <c r="X93" s="11">
        <f>'Base original'!X97</f>
        <v>4.53</v>
      </c>
      <c r="Y93" s="13">
        <f>('Base original'!Z97/'Base original'!Z85*100-100)*'Base original'!Z85/'Base original'!$AC85</f>
        <v>3.1396678445679749</v>
      </c>
      <c r="Z93" s="13">
        <f>('Base original'!AA97/'Base original'!AA85*100-100)*'Base original'!AA85/'Base original'!$AC85</f>
        <v>5.392606462470944</v>
      </c>
      <c r="AA93" s="13">
        <f>('Base original'!AB97/'Base original'!AB85*100-100)*'Base original'!AB85/'Base original'!$AC85</f>
        <v>3.0161499635231475</v>
      </c>
      <c r="AB93" s="9">
        <f>('Base original'!AC97/'Base original'!AC85*100-100)*'Base original'!AC85/'Base original'!$AC85</f>
        <v>11.548424270562066</v>
      </c>
      <c r="AC93" s="13">
        <f>('Base original'!AC97/'Base original'!AC85*100-100)*'Base original'!AC85/('Base original'!$AJ85)</f>
        <v>3.0114316325803867</v>
      </c>
      <c r="AD93" s="13">
        <f>('Base original'!AD97/'Base original'!AD85*100-100)*'Base original'!AD85/('Base original'!$AJ85)</f>
        <v>6.2279593961795499</v>
      </c>
      <c r="AE93" s="13">
        <f>('Base original'!AE97/'Base original'!AE85*100-100)*'Base original'!AE85/('Base original'!$AJ85)</f>
        <v>0.26431745811212704</v>
      </c>
      <c r="AF93" s="13">
        <f>('Base original'!AF97/'Base original'!AF85*100-100)*'Base original'!AF85/('Base original'!$AJ85)</f>
        <v>0.53121052095175536</v>
      </c>
      <c r="AG93" s="13">
        <f>('Base original'!AG97/'Base original'!AG85*100-100)*'Base original'!AG85/('Base original'!$AJ85)</f>
        <v>4.0307786112618933E-2</v>
      </c>
      <c r="AH93" s="13">
        <f>-('Base original'!AH97/'Base original'!AH85*100-100)*'Base original'!AH85/('Base original'!$AJ85)</f>
        <v>-0.36509475939687269</v>
      </c>
      <c r="AI93" s="13">
        <f>-('Base original'!AI97/'Base original'!AI85*100-100)*'Base original'!AI85/('Base original'!$AJ85)</f>
        <v>-5.1960016130724882E-3</v>
      </c>
      <c r="AJ93" s="13">
        <f>(('Base original'!AF97-'Base original'!AH97)/('Base original'!AF85-'Base original'!AH85)*100-100)*(('Base original'!AF85-'Base original'!AH85)/'Base original'!AJ85)</f>
        <v>0.16611576155488231</v>
      </c>
      <c r="AK93" s="13">
        <f>(('Base original'!AG97-'Base original'!AI97)/('Base original'!AG85-'Base original'!AI85)*100-100)*(('Base original'!AG85-'Base original'!AI85)/'Base original'!AJ85)</f>
        <v>3.5111784499546474E-2</v>
      </c>
      <c r="AL93" s="9">
        <f>('Base original'!AJ97/'Base original'!AJ85*100-100)*'Base original'!AJ85/('Base original'!$AJ85)</f>
        <v>9.7049360329264971</v>
      </c>
      <c r="AM93" s="13">
        <f>('Base original'!AJ97/'Base original'!AJ85*100-100)*'Base original'!AJ85/('Base original'!$AU85)</f>
        <v>5.5951620785285305</v>
      </c>
      <c r="AN93" s="13">
        <f>('Base original'!AK97/'Base original'!AK85*100-100)*'Base original'!AK85/('Base original'!$AU85)</f>
        <v>0.44548033064886916</v>
      </c>
      <c r="AO93" s="13">
        <f>('Base original'!AL97/'Base original'!AL85*100-100)*'Base original'!AL85/('Base original'!$AU85)</f>
        <v>-0.18663356433472017</v>
      </c>
      <c r="AP93" s="13">
        <f>('Base original'!AM97/'Base original'!AM85*100-100)*'Base original'!AM85/('Base original'!$AU85)</f>
        <v>1.1041635872217761</v>
      </c>
      <c r="AQ93" s="13">
        <f>('Base original'!AN97/'Base original'!AN85*100-100)*'Base original'!AN85/('Base original'!$AU85)</f>
        <v>-0.58820038742298708</v>
      </c>
      <c r="AR93" s="13">
        <f>('Base original'!AO97/'Base original'!AO85*100-100)*'Base original'!AO85/('Base original'!$AU85)</f>
        <v>-5.5803986985110042E-2</v>
      </c>
      <c r="AS93" s="13">
        <f>('Base original'!AP97/'Base original'!AP85*100-100)*'Base original'!AP85/('Base original'!$AU85)</f>
        <v>0.48682605453974165</v>
      </c>
      <c r="AT93" s="13">
        <f>('Base original'!AQ97/'Base original'!AQ85*100-100)*'Base original'!AQ85/('Base original'!$AU85)</f>
        <v>-0.1710218357014085</v>
      </c>
      <c r="AU93" s="13">
        <f>('Base original'!AR97/'Base original'!AR85*100-100)*'Base original'!AR85/('Base original'!$AU85)</f>
        <v>1.3331501614845677E-2</v>
      </c>
      <c r="AV93" s="13">
        <f>-('Base original'!AS97/'Base original'!AS85*100-100)*'Base original'!AS85/('Base original'!$AU85)</f>
        <v>0.11737153358374161</v>
      </c>
      <c r="AW93" s="13">
        <f>-('Base original'!AT97/'Base original'!AT85*100-100)*'Base original'!AT85/('Base original'!$AU85)</f>
        <v>1.4534655672910019E-3</v>
      </c>
      <c r="AX93" s="13">
        <f>(('Base original'!AQ97-'Base original'!AS97)/('Base original'!AQ85-'Base original'!AS85)*100-100)*(('Base original'!AQ85-'Base original'!AS85)/'Base original'!AU85)</f>
        <v>-5.3650302117666596E-2</v>
      </c>
      <c r="AY93" s="13">
        <f>(('Base original'!AR97-'Base original'!AT97)/('Base original'!AR85-'Base original'!AT85)*100-100)*(('Base original'!AR85-'Base original'!AT85)/'Base original'!AU85)</f>
        <v>1.4784967182136651E-2</v>
      </c>
      <c r="AZ93" s="9">
        <f>('Base original'!AU97/'Base original'!AU85*100-100)*'Base original'!AU85/('Base original'!$AU85)</f>
        <v>6.7621287772605854</v>
      </c>
    </row>
    <row r="94" spans="1:52" x14ac:dyDescent="0.25">
      <c r="A94" s="20">
        <v>41365</v>
      </c>
      <c r="B94" s="13">
        <f>'Base original'!B98/'Base original'!B86*100-100</f>
        <v>10.771729540869288</v>
      </c>
      <c r="C94" s="13">
        <f>'Base original'!C98/'Base original'!C86*100-100</f>
        <v>10.999970817742692</v>
      </c>
      <c r="D94" s="13">
        <f>'Base original'!D98/'Base original'!D86*100-100</f>
        <v>10.638889810491037</v>
      </c>
      <c r="E94" s="13">
        <f>'Base original'!E98/'Base original'!E86*100-100</f>
        <v>9.6686401332793253</v>
      </c>
      <c r="F94" s="9">
        <f>'Base original'!F98/'Base original'!F86*100-100</f>
        <v>10.679277218685627</v>
      </c>
      <c r="G94" s="13">
        <f>'Base original'!H98</f>
        <v>21.77</v>
      </c>
      <c r="H94" s="13">
        <f>'Base original'!I98</f>
        <v>36.07</v>
      </c>
      <c r="I94" s="13">
        <f>'Base original'!J98</f>
        <v>28.66</v>
      </c>
      <c r="J94" s="13">
        <f>'Base original'!K98</f>
        <v>19.59</v>
      </c>
      <c r="K94" s="9">
        <f>'Base original'!G98</f>
        <v>25.74</v>
      </c>
      <c r="L94" s="13">
        <f>'Base original'!M98</f>
        <v>8.43</v>
      </c>
      <c r="M94" s="13">
        <f>'Base original'!N98</f>
        <v>8.82</v>
      </c>
      <c r="N94" s="13">
        <f>'Base original'!O98</f>
        <v>7.29</v>
      </c>
      <c r="O94" s="13">
        <f>'Base original'!P98</f>
        <v>10.49</v>
      </c>
      <c r="P94" s="13">
        <f>'Base original'!Q98</f>
        <v>11.1</v>
      </c>
      <c r="Q94" s="9">
        <f>'Base original'!L98</f>
        <v>9.2200000000000006</v>
      </c>
      <c r="R94" s="13">
        <f>'Base original'!S98</f>
        <v>1.83</v>
      </c>
      <c r="S94" s="13">
        <f>'Base original'!T98</f>
        <v>1.1499999999999999</v>
      </c>
      <c r="T94" s="13">
        <f>'Base original'!U98</f>
        <v>1.4</v>
      </c>
      <c r="U94" s="13">
        <f>'Base original'!V98</f>
        <v>2.2400000000000002</v>
      </c>
      <c r="V94" s="13">
        <f>'Base original'!W98</f>
        <v>3.1</v>
      </c>
      <c r="W94" s="9">
        <f>'Base original'!R98</f>
        <v>1.52</v>
      </c>
      <c r="X94" s="11">
        <f>'Base original'!X98</f>
        <v>4.53</v>
      </c>
      <c r="Y94" s="13">
        <f>('Base original'!Z98/'Base original'!Z86*100-100)*'Base original'!Z86/'Base original'!$AC86</f>
        <v>2.8651579520819395</v>
      </c>
      <c r="Z94" s="13">
        <f>('Base original'!AA98/'Base original'!AA86*100-100)*'Base original'!AA86/'Base original'!$AC86</f>
        <v>4.3175264027059344</v>
      </c>
      <c r="AA94" s="13">
        <f>('Base original'!AB98/'Base original'!AB86*100-100)*'Base original'!AB86/'Base original'!$AC86</f>
        <v>2.2435150266726915</v>
      </c>
      <c r="AB94" s="9">
        <f>('Base original'!AC98/'Base original'!AC86*100-100)*'Base original'!AC86/'Base original'!$AC86</f>
        <v>9.4261993814605631</v>
      </c>
      <c r="AC94" s="13">
        <f>('Base original'!AC98/'Base original'!AC86*100-100)*'Base original'!AC86/('Base original'!$AJ86)</f>
        <v>2.4614492925355993</v>
      </c>
      <c r="AD94" s="13">
        <f>('Base original'!AD98/'Base original'!AD86*100-100)*'Base original'!AD86/('Base original'!$AJ86)</f>
        <v>6.0521029499112036</v>
      </c>
      <c r="AE94" s="13">
        <f>('Base original'!AE98/'Base original'!AE86*100-100)*'Base original'!AE86/('Base original'!$AJ86)</f>
        <v>0.25599144678555419</v>
      </c>
      <c r="AF94" s="13">
        <f>('Base original'!AF98/'Base original'!AF86*100-100)*'Base original'!AF86/('Base original'!$AJ86)</f>
        <v>1.137018514524369</v>
      </c>
      <c r="AG94" s="13">
        <f>('Base original'!AG98/'Base original'!AG86*100-100)*'Base original'!AG86/('Base original'!$AJ86)</f>
        <v>8.310406219802538E-2</v>
      </c>
      <c r="AH94" s="13">
        <f>-('Base original'!AH98/'Base original'!AH86*100-100)*'Base original'!AH86/('Base original'!$AJ86)</f>
        <v>-0.7932294614311115</v>
      </c>
      <c r="AI94" s="13">
        <f>-('Base original'!AI98/'Base original'!AI86*100-100)*'Base original'!AI86/('Base original'!$AJ86)</f>
        <v>-4.0279626150535094E-3</v>
      </c>
      <c r="AJ94" s="13">
        <f>(('Base original'!AF98-'Base original'!AH98)/('Base original'!AF86-'Base original'!AH86)*100-100)*(('Base original'!AF86-'Base original'!AH86)/'Base original'!AJ86)</f>
        <v>0.34378905309325719</v>
      </c>
      <c r="AK94" s="13">
        <f>(('Base original'!AG98-'Base original'!AI98)/('Base original'!AG86-'Base original'!AI86)*100-100)*(('Base original'!AG86-'Base original'!AI86)/'Base original'!AJ86)</f>
        <v>7.9076099582971904E-2</v>
      </c>
      <c r="AL94" s="9">
        <f>('Base original'!AJ98/'Base original'!AJ86*100-100)*'Base original'!AJ86/('Base original'!$AJ86)</f>
        <v>9.1924088419086161</v>
      </c>
      <c r="AM94" s="13">
        <f>('Base original'!AJ98/'Base original'!AJ86*100-100)*'Base original'!AJ86/('Base original'!$AU86)</f>
        <v>5.3313171464024345</v>
      </c>
      <c r="AN94" s="13">
        <f>('Base original'!AK98/'Base original'!AK86*100-100)*'Base original'!AK86/('Base original'!$AU86)</f>
        <v>0.4859437349248496</v>
      </c>
      <c r="AO94" s="13">
        <f>('Base original'!AL98/'Base original'!AL86*100-100)*'Base original'!AL86/('Base original'!$AU86)</f>
        <v>0.32128223667253525</v>
      </c>
      <c r="AP94" s="13">
        <f>('Base original'!AM98/'Base original'!AM86*100-100)*'Base original'!AM86/('Base original'!$AU86)</f>
        <v>1.2637753411978943</v>
      </c>
      <c r="AQ94" s="13">
        <f>('Base original'!AN98/'Base original'!AN86*100-100)*'Base original'!AN86/('Base original'!$AU86)</f>
        <v>-0.62764098888556297</v>
      </c>
      <c r="AR94" s="13">
        <f>('Base original'!AO98/'Base original'!AO86*100-100)*'Base original'!AO86/('Base original'!$AU86)</f>
        <v>-4.3288768472206855E-2</v>
      </c>
      <c r="AS94" s="13">
        <f>('Base original'!AP98/'Base original'!AP86*100-100)*'Base original'!AP86/('Base original'!$AU86)</f>
        <v>0.48905444373876716</v>
      </c>
      <c r="AT94" s="13">
        <f>('Base original'!AQ98/'Base original'!AQ86*100-100)*'Base original'!AQ86/('Base original'!$AU86)</f>
        <v>-0.16979345828193845</v>
      </c>
      <c r="AU94" s="13">
        <f>('Base original'!AR98/'Base original'!AR86*100-100)*'Base original'!AR86/('Base original'!$AU86)</f>
        <v>1.7662358329982503E-2</v>
      </c>
      <c r="AV94" s="13">
        <f>-('Base original'!AS98/'Base original'!AS86*100-100)*'Base original'!AS86/('Base original'!$AU86)</f>
        <v>-0.13200568680753427</v>
      </c>
      <c r="AW94" s="13">
        <f>-('Base original'!AT98/'Base original'!AT86*100-100)*'Base original'!AT86/('Base original'!$AU86)</f>
        <v>-7.9097691720104134E-3</v>
      </c>
      <c r="AX94" s="13">
        <f>(('Base original'!AQ98-'Base original'!AS98)/('Base original'!AQ86-'Base original'!AS86)*100-100)*(('Base original'!AQ86-'Base original'!AS86)/'Base original'!AU86)</f>
        <v>-0.30179914508947225</v>
      </c>
      <c r="AY94" s="13">
        <f>(('Base original'!AR98-'Base original'!AT98)/('Base original'!AR86-'Base original'!AT86)*100-100)*(('Base original'!AR86-'Base original'!AT86)/'Base original'!AU86)</f>
        <v>9.7525891579720528E-3</v>
      </c>
      <c r="AZ94" s="9">
        <f>('Base original'!AU98/'Base original'!AU86*100-100)*'Base original'!AU86/('Base original'!$AU86)</f>
        <v>6.9283965896472068</v>
      </c>
    </row>
    <row r="95" spans="1:52" x14ac:dyDescent="0.25">
      <c r="A95" s="20">
        <v>41395</v>
      </c>
      <c r="B95" s="13">
        <f>'Base original'!B99/'Base original'!B87*100-100</f>
        <v>9.8147731043772239</v>
      </c>
      <c r="C95" s="13">
        <f>'Base original'!C99/'Base original'!C87*100-100</f>
        <v>10.7789133143946</v>
      </c>
      <c r="D95" s="13">
        <f>'Base original'!D99/'Base original'!D87*100-100</f>
        <v>10.285565812562993</v>
      </c>
      <c r="E95" s="13">
        <f>'Base original'!E99/'Base original'!E87*100-100</f>
        <v>6.6982561280424022</v>
      </c>
      <c r="F95" s="9">
        <f>'Base original'!F99/'Base original'!F87*100-100</f>
        <v>9.7660467132638047</v>
      </c>
      <c r="G95" s="13">
        <f>'Base original'!H99</f>
        <v>23.03</v>
      </c>
      <c r="H95" s="13">
        <f>'Base original'!I99</f>
        <v>37.01</v>
      </c>
      <c r="I95" s="13">
        <f>'Base original'!J99</f>
        <v>29.56</v>
      </c>
      <c r="J95" s="13">
        <f>'Base original'!K99</f>
        <v>20.32</v>
      </c>
      <c r="K95" s="9">
        <f>'Base original'!G99</f>
        <v>26.62</v>
      </c>
      <c r="L95" s="13">
        <f>'Base original'!M99</f>
        <v>8.35</v>
      </c>
      <c r="M95" s="13">
        <f>'Base original'!N99</f>
        <v>8.85</v>
      </c>
      <c r="N95" s="13">
        <f>'Base original'!O99</f>
        <v>7.75</v>
      </c>
      <c r="O95" s="13">
        <f>'Base original'!P99</f>
        <v>9.73</v>
      </c>
      <c r="P95" s="13">
        <f>'Base original'!Q99</f>
        <v>10.49</v>
      </c>
      <c r="Q95" s="9">
        <f>'Base original'!L99</f>
        <v>9.1300000000000008</v>
      </c>
      <c r="R95" s="13">
        <f>'Base original'!S99</f>
        <v>1</v>
      </c>
      <c r="S95" s="13">
        <f>'Base original'!T99</f>
        <v>1.24</v>
      </c>
      <c r="T95" s="13">
        <f>'Base original'!U99</f>
        <v>1.64</v>
      </c>
      <c r="U95" s="13">
        <f>'Base original'!V99</f>
        <v>2.39</v>
      </c>
      <c r="V95" s="13">
        <f>'Base original'!W99</f>
        <v>2.4</v>
      </c>
      <c r="W95" s="9">
        <f>'Base original'!R99</f>
        <v>1.44</v>
      </c>
      <c r="X95" s="11">
        <f>'Base original'!X99</f>
        <v>4.51</v>
      </c>
      <c r="Y95" s="13">
        <f>('Base original'!Z99/'Base original'!Z87*100-100)*'Base original'!Z87/'Base original'!$AC87</f>
        <v>3.1317613663531367</v>
      </c>
      <c r="Z95" s="13">
        <f>('Base original'!AA99/'Base original'!AA87*100-100)*'Base original'!AA87/'Base original'!$AC87</f>
        <v>4.4123865670061599</v>
      </c>
      <c r="AA95" s="13">
        <f>('Base original'!AB99/'Base original'!AB87*100-100)*'Base original'!AB87/'Base original'!$AC87</f>
        <v>1.1635420295497849</v>
      </c>
      <c r="AB95" s="9">
        <f>('Base original'!AC99/'Base original'!AC87*100-100)*'Base original'!AC87/'Base original'!$AC87</f>
        <v>8.7076899629090718</v>
      </c>
      <c r="AC95" s="13">
        <f>('Base original'!AC99/'Base original'!AC87*100-100)*'Base original'!AC87/('Base original'!$AJ87)</f>
        <v>2.2903043375725547</v>
      </c>
      <c r="AD95" s="13">
        <f>('Base original'!AD99/'Base original'!AD87*100-100)*'Base original'!AD87/('Base original'!$AJ87)</f>
        <v>6.1005513918878318</v>
      </c>
      <c r="AE95" s="13">
        <f>('Base original'!AE99/'Base original'!AE87*100-100)*'Base original'!AE87/('Base original'!$AJ87)</f>
        <v>0.2391662205062397</v>
      </c>
      <c r="AF95" s="13">
        <f>('Base original'!AF99/'Base original'!AF87*100-100)*'Base original'!AF87/('Base original'!$AJ87)</f>
        <v>4.0827207511908243</v>
      </c>
      <c r="AG95" s="13">
        <f>('Base original'!AG99/'Base original'!AG87*100-100)*'Base original'!AG87/('Base original'!$AJ87)</f>
        <v>6.1716615594888412E-2</v>
      </c>
      <c r="AH95" s="13">
        <f>-('Base original'!AH99/'Base original'!AH87*100-100)*'Base original'!AH87/('Base original'!$AJ87)</f>
        <v>-3.1178688144685367</v>
      </c>
      <c r="AI95" s="13">
        <f>-('Base original'!AI99/'Base original'!AI87*100-100)*'Base original'!AI87/('Base original'!$AJ87)</f>
        <v>-6.8640694449381024E-3</v>
      </c>
      <c r="AJ95" s="13">
        <f>(('Base original'!AF99-'Base original'!AH99)/('Base original'!AF87-'Base original'!AH87)*100-100)*(('Base original'!AF87-'Base original'!AH87)/'Base original'!AJ87)</f>
        <v>0.96485193672228842</v>
      </c>
      <c r="AK95" s="13">
        <f>(('Base original'!AG99-'Base original'!AI99)/('Base original'!AG87-'Base original'!AI87)*100-100)*(('Base original'!AG87-'Base original'!AI87)/'Base original'!AJ87)</f>
        <v>5.4852546149950353E-2</v>
      </c>
      <c r="AL95" s="9">
        <f>('Base original'!AJ99/'Base original'!AJ87*100-100)*'Base original'!AJ87/('Base original'!$AJ87)</f>
        <v>9.649726432838861</v>
      </c>
      <c r="AM95" s="13">
        <f>('Base original'!AJ99/'Base original'!AJ87*100-100)*'Base original'!AJ87/('Base original'!$AU87)</f>
        <v>5.6342996421178979</v>
      </c>
      <c r="AN95" s="13">
        <f>('Base original'!AK99/'Base original'!AK87*100-100)*'Base original'!AK87/('Base original'!$AU87)</f>
        <v>0.6615272315713312</v>
      </c>
      <c r="AO95" s="13">
        <f>('Base original'!AL99/'Base original'!AL87*100-100)*'Base original'!AL87/('Base original'!$AU87)</f>
        <v>0.62119084490121379</v>
      </c>
      <c r="AP95" s="13">
        <f>('Base original'!AM99/'Base original'!AM87*100-100)*'Base original'!AM87/('Base original'!$AU87)</f>
        <v>1.5808293634819333</v>
      </c>
      <c r="AQ95" s="13">
        <f>('Base original'!AN99/'Base original'!AN87*100-100)*'Base original'!AN87/('Base original'!$AU87)</f>
        <v>-0.5180879328561504</v>
      </c>
      <c r="AR95" s="13">
        <f>('Base original'!AO99/'Base original'!AO87*100-100)*'Base original'!AO87/('Base original'!$AU87)</f>
        <v>-3.7618954754458415E-2</v>
      </c>
      <c r="AS95" s="13">
        <f>('Base original'!AP99/'Base original'!AP87*100-100)*'Base original'!AP87/('Base original'!$AU87)</f>
        <v>0.48153767762303951</v>
      </c>
      <c r="AT95" s="13">
        <f>('Base original'!AQ99/'Base original'!AQ87*100-100)*'Base original'!AQ87/('Base original'!$AU87)</f>
        <v>-2.3293756091978254E-2</v>
      </c>
      <c r="AU95" s="13">
        <f>('Base original'!AR99/'Base original'!AR87*100-100)*'Base original'!AR87/('Base original'!$AU87)</f>
        <v>3.0695024011903698E-2</v>
      </c>
      <c r="AV95" s="13">
        <f>-('Base original'!AS99/'Base original'!AS87*100-100)*'Base original'!AS87/('Base original'!$AU87)</f>
        <v>-0.37005472008526236</v>
      </c>
      <c r="AW95" s="13">
        <f>-('Base original'!AT99/'Base original'!AT87*100-100)*'Base original'!AT87/('Base original'!$AU87)</f>
        <v>-1.2390657567404042E-2</v>
      </c>
      <c r="AX95" s="13">
        <f>(('Base original'!AQ99-'Base original'!AS99)/('Base original'!AQ87-'Base original'!AS87)*100-100)*(('Base original'!AQ87-'Base original'!AS87)/'Base original'!AU87)</f>
        <v>-0.39334847617724039</v>
      </c>
      <c r="AY95" s="13">
        <f>(('Base original'!AR99-'Base original'!AT99)/('Base original'!AR87-'Base original'!AT87)*100-100)*(('Base original'!AR87-'Base original'!AT87)/'Base original'!AU87)</f>
        <v>1.8304366444499686E-2</v>
      </c>
      <c r="AZ95" s="9">
        <f>('Base original'!AU99/'Base original'!AU87*100-100)*'Base original'!AU87/('Base original'!$AU87)</f>
        <v>8.0486337623520967</v>
      </c>
    </row>
    <row r="96" spans="1:52" x14ac:dyDescent="0.25">
      <c r="A96" s="20">
        <v>41426</v>
      </c>
      <c r="B96" s="13">
        <f>'Base original'!B100/'Base original'!B88*100-100</f>
        <v>9.40134325108788</v>
      </c>
      <c r="C96" s="13">
        <f>'Base original'!C100/'Base original'!C88*100-100</f>
        <v>10.647731451508307</v>
      </c>
      <c r="D96" s="13">
        <f>'Base original'!D100/'Base original'!D88*100-100</f>
        <v>10.078986304374553</v>
      </c>
      <c r="E96" s="13">
        <f>'Base original'!E100/'Base original'!E88*100-100</f>
        <v>11.627699676451769</v>
      </c>
      <c r="F96" s="9">
        <f>'Base original'!F100/'Base original'!F88*100-100</f>
        <v>9.8922242248196284</v>
      </c>
      <c r="G96" s="13">
        <f>'Base original'!H100</f>
        <v>23.11</v>
      </c>
      <c r="H96" s="13">
        <f>'Base original'!I100</f>
        <v>36.96</v>
      </c>
      <c r="I96" s="13">
        <f>'Base original'!J100</f>
        <v>29.76</v>
      </c>
      <c r="J96" s="13">
        <f>'Base original'!K100</f>
        <v>20.28</v>
      </c>
      <c r="K96" s="9">
        <f>'Base original'!G100</f>
        <v>26.36</v>
      </c>
      <c r="L96" s="13">
        <f>'Base original'!M100</f>
        <v>7.8</v>
      </c>
      <c r="M96" s="13">
        <f>'Base original'!N100</f>
        <v>8.76</v>
      </c>
      <c r="N96" s="13">
        <f>'Base original'!O100</f>
        <v>7.56</v>
      </c>
      <c r="O96" s="13">
        <f>'Base original'!P100</f>
        <v>10.32</v>
      </c>
      <c r="P96" s="13">
        <f>'Base original'!Q100</f>
        <v>9.7200000000000006</v>
      </c>
      <c r="Q96" s="9">
        <f>'Base original'!L100</f>
        <v>9.0359999999999996</v>
      </c>
      <c r="R96" s="13">
        <f>'Base original'!S100</f>
        <v>1.69</v>
      </c>
      <c r="S96" s="13">
        <f>'Base original'!T100</f>
        <v>0.98</v>
      </c>
      <c r="T96" s="13">
        <f>'Base original'!U100</f>
        <v>1.95</v>
      </c>
      <c r="U96" s="13">
        <f>'Base original'!V100</f>
        <v>1.89</v>
      </c>
      <c r="V96" s="13">
        <f>'Base original'!W100</f>
        <v>2.42</v>
      </c>
      <c r="W96" s="9">
        <f>'Base original'!R100</f>
        <v>1.43</v>
      </c>
      <c r="X96" s="11">
        <f>'Base original'!X100</f>
        <v>4.45</v>
      </c>
      <c r="Y96" s="13">
        <f>('Base original'!Z100/'Base original'!Z88*100-100)*'Base original'!Z88/'Base original'!$AC88</f>
        <v>2.9669411335491698</v>
      </c>
      <c r="Z96" s="13">
        <f>('Base original'!AA100/'Base original'!AA88*100-100)*'Base original'!AA88/'Base original'!$AC88</f>
        <v>5.5070927396242597</v>
      </c>
      <c r="AA96" s="13">
        <f>('Base original'!AB100/'Base original'!AB88*100-100)*'Base original'!AB88/'Base original'!$AC88</f>
        <v>4.2418621933028469</v>
      </c>
      <c r="AB96" s="9">
        <f>('Base original'!AC100/'Base original'!AC88*100-100)*'Base original'!AC88/'Base original'!$AC88</f>
        <v>12.715896066476276</v>
      </c>
      <c r="AC96" s="13">
        <f>('Base original'!AC100/'Base original'!AC88*100-100)*'Base original'!AC88/('Base original'!$AJ88)</f>
        <v>3.2805538692596428</v>
      </c>
      <c r="AD96" s="13">
        <f>('Base original'!AD100/'Base original'!AD88*100-100)*'Base original'!AD88/('Base original'!$AJ88)</f>
        <v>6.4979614269867012</v>
      </c>
      <c r="AE96" s="13">
        <f>('Base original'!AE100/'Base original'!AE88*100-100)*'Base original'!AE88/('Base original'!$AJ88)</f>
        <v>0.1436935199164997</v>
      </c>
      <c r="AF96" s="13">
        <f>('Base original'!AF100/'Base original'!AF88*100-100)*'Base original'!AF88/('Base original'!$AJ88)</f>
        <v>2.8123561669738608</v>
      </c>
      <c r="AG96" s="13">
        <f>('Base original'!AG100/'Base original'!AG88*100-100)*'Base original'!AG88/('Base original'!$AJ88)</f>
        <v>4.4325782029254451E-3</v>
      </c>
      <c r="AH96" s="13">
        <f>-('Base original'!AH100/'Base original'!AH88*100-100)*'Base original'!AH88/('Base original'!$AJ88)</f>
        <v>-2.0549908179295215</v>
      </c>
      <c r="AI96" s="13">
        <f>-('Base original'!AI100/'Base original'!AI88*100-100)*'Base original'!AI88/('Base original'!$AJ88)</f>
        <v>-1.3283954495683051E-2</v>
      </c>
      <c r="AJ96" s="13">
        <f>(('Base original'!AF100-'Base original'!AH100)/('Base original'!AF88-'Base original'!AH88)*100-100)*(('Base original'!AF88-'Base original'!AH88)/'Base original'!AJ88)</f>
        <v>0.75736534904434105</v>
      </c>
      <c r="AK96" s="13">
        <f>(('Base original'!AG100-'Base original'!AI100)/('Base original'!AG88-'Base original'!AI88)*100-100)*(('Base original'!AG88-'Base original'!AI88)/'Base original'!AJ88)</f>
        <v>-8.8513762927575866E-3</v>
      </c>
      <c r="AL96" s="9">
        <f>('Base original'!AJ100/'Base original'!AJ88*100-100)*'Base original'!AJ88/('Base original'!$AJ88)</f>
        <v>10.67072278891446</v>
      </c>
      <c r="AM96" s="13">
        <f>('Base original'!AJ100/'Base original'!AJ88*100-100)*'Base original'!AJ88/('Base original'!$AU88)</f>
        <v>6.2650762667488751</v>
      </c>
      <c r="AN96" s="13">
        <f>('Base original'!AK100/'Base original'!AK88*100-100)*'Base original'!AK88/('Base original'!$AU88)</f>
        <v>0.97482014153526286</v>
      </c>
      <c r="AO96" s="13">
        <f>('Base original'!AL100/'Base original'!AL88*100-100)*'Base original'!AL88/('Base original'!$AU88)</f>
        <v>0.45600842811964076</v>
      </c>
      <c r="AP96" s="13">
        <f>('Base original'!AM100/'Base original'!AM88*100-100)*'Base original'!AM88/('Base original'!$AU88)</f>
        <v>1.8376387897502025</v>
      </c>
      <c r="AQ96" s="13">
        <f>('Base original'!AN100/'Base original'!AN88*100-100)*'Base original'!AN88/('Base original'!$AU88)</f>
        <v>-0.53647431554470493</v>
      </c>
      <c r="AR96" s="13">
        <f>('Base original'!AO100/'Base original'!AO88*100-100)*'Base original'!AO88/('Base original'!$AU88)</f>
        <v>-3.7641531125052786E-2</v>
      </c>
      <c r="AS96" s="13">
        <f>('Base original'!AP100/'Base original'!AP88*100-100)*'Base original'!AP88/('Base original'!$AU88)</f>
        <v>0.50344082260768996</v>
      </c>
      <c r="AT96" s="13">
        <f>('Base original'!AQ100/'Base original'!AQ88*100-100)*'Base original'!AQ88/('Base original'!$AU88)</f>
        <v>0.11235123616712676</v>
      </c>
      <c r="AU96" s="13">
        <f>('Base original'!AR100/'Base original'!AR88*100-100)*'Base original'!AR88/('Base original'!$AU88)</f>
        <v>3.4885716868060822E-2</v>
      </c>
      <c r="AV96" s="13">
        <f>-('Base original'!AS100/'Base original'!AS88*100-100)*'Base original'!AS88/('Base original'!$AU88)</f>
        <v>-0.17470054230070736</v>
      </c>
      <c r="AW96" s="13">
        <f>-('Base original'!AT100/'Base original'!AT88*100-100)*'Base original'!AT88/('Base original'!$AU88)</f>
        <v>-1.1770066582125961E-2</v>
      </c>
      <c r="AX96" s="13">
        <f>(('Base original'!AQ100-'Base original'!AS100)/('Base original'!AQ88-'Base original'!AS88)*100-100)*(('Base original'!AQ88-'Base original'!AS88)/'Base original'!AU88)</f>
        <v>-6.2349306133581493E-2</v>
      </c>
      <c r="AY96" s="13">
        <f>(('Base original'!AR100-'Base original'!AT100)/('Base original'!AR88-'Base original'!AT88)*100-100)*(('Base original'!AR88-'Base original'!AT88)/'Base original'!AU88)</f>
        <v>2.3115650285934784E-2</v>
      </c>
      <c r="AZ96" s="9">
        <f>('Base original'!AU100/'Base original'!AU88*100-100)*'Base original'!AU88/('Base original'!$AU88)</f>
        <v>9.423634946244249</v>
      </c>
    </row>
    <row r="97" spans="1:52" x14ac:dyDescent="0.25">
      <c r="A97" s="20">
        <v>41456</v>
      </c>
      <c r="B97" s="13">
        <f>'Base original'!B101/'Base original'!B89*100-100</f>
        <v>9.8928127275763558</v>
      </c>
      <c r="C97" s="13">
        <f>'Base original'!C101/'Base original'!C89*100-100</f>
        <v>10.485660187884463</v>
      </c>
      <c r="D97" s="13">
        <f>'Base original'!D101/'Base original'!D89*100-100</f>
        <v>10.80702455788385</v>
      </c>
      <c r="E97" s="13">
        <f>'Base original'!E101/'Base original'!E89*100-100</f>
        <v>17.663241534745879</v>
      </c>
      <c r="F97" s="9">
        <f>'Base original'!F101/'Base original'!F89*100-100</f>
        <v>10.813367315449767</v>
      </c>
      <c r="G97" s="13">
        <f>'Base original'!H101</f>
        <v>20.21</v>
      </c>
      <c r="H97" s="13">
        <f>'Base original'!I101</f>
        <v>37.049999999999997</v>
      </c>
      <c r="I97" s="13">
        <f>'Base original'!J101</f>
        <v>29.52</v>
      </c>
      <c r="J97" s="13">
        <f>'Base original'!K101</f>
        <v>23.1</v>
      </c>
      <c r="K97" s="9">
        <f>'Base original'!G101</f>
        <v>26.99</v>
      </c>
      <c r="L97" s="13">
        <f>'Base original'!M101</f>
        <v>8.19</v>
      </c>
      <c r="M97" s="13">
        <f>'Base original'!N101</f>
        <v>9.07</v>
      </c>
      <c r="N97" s="13">
        <f>'Base original'!O101</f>
        <v>7.36</v>
      </c>
      <c r="O97" s="13">
        <f>'Base original'!P101</f>
        <v>10.88</v>
      </c>
      <c r="P97" s="13">
        <f>'Base original'!Q101</f>
        <v>9.64</v>
      </c>
      <c r="Q97" s="9">
        <f>'Base original'!L101</f>
        <v>9.2200000000000006</v>
      </c>
      <c r="R97" s="13">
        <f>'Base original'!S101</f>
        <v>2.04</v>
      </c>
      <c r="S97" s="13">
        <f>'Base original'!T101</f>
        <v>0.97</v>
      </c>
      <c r="T97" s="13">
        <f>'Base original'!U101</f>
        <v>1.98</v>
      </c>
      <c r="U97" s="13">
        <f>'Base original'!V101</f>
        <v>2.2599999999999998</v>
      </c>
      <c r="V97" s="13">
        <f>'Base original'!W101</f>
        <v>3.11</v>
      </c>
      <c r="W97" s="9">
        <f>'Base original'!R101</f>
        <v>1.48</v>
      </c>
      <c r="X97" s="11">
        <f>'Base original'!X101</f>
        <v>4.46</v>
      </c>
      <c r="Y97" s="13">
        <f>('Base original'!Z101/'Base original'!Z89*100-100)*'Base original'!Z89/'Base original'!$AC89</f>
        <v>2.8628964584054168</v>
      </c>
      <c r="Z97" s="13">
        <f>('Base original'!AA101/'Base original'!AA89*100-100)*'Base original'!AA89/'Base original'!$AC89</f>
        <v>5.7899538588660038</v>
      </c>
      <c r="AA97" s="13">
        <f>('Base original'!AB101/'Base original'!AB89*100-100)*'Base original'!AB89/'Base original'!$AC89</f>
        <v>5.0273538701420222</v>
      </c>
      <c r="AB97" s="9">
        <f>('Base original'!AC101/'Base original'!AC89*100-100)*'Base original'!AC89/'Base original'!$AC89</f>
        <v>13.680204187413452</v>
      </c>
      <c r="AC97" s="13">
        <f>('Base original'!AC101/'Base original'!AC89*100-100)*'Base original'!AC89/('Base original'!$AJ89)</f>
        <v>3.4595499990794156</v>
      </c>
      <c r="AD97" s="13">
        <f>('Base original'!AD101/'Base original'!AD89*100-100)*'Base original'!AD89/('Base original'!$AJ89)</f>
        <v>5.4704328168386605</v>
      </c>
      <c r="AE97" s="13">
        <f>('Base original'!AE101/'Base original'!AE89*100-100)*'Base original'!AE89/('Base original'!$AJ89)</f>
        <v>0.2139359600738773</v>
      </c>
      <c r="AF97" s="13">
        <f>('Base original'!AF101/'Base original'!AF89*100-100)*'Base original'!AF89/('Base original'!$AJ89)</f>
        <v>0.8594180289841532</v>
      </c>
      <c r="AG97" s="13">
        <f>('Base original'!AG101/'Base original'!AG89*100-100)*'Base original'!AG89/('Base original'!$AJ89)</f>
        <v>7.4001799681669093E-3</v>
      </c>
      <c r="AH97" s="13">
        <f>-('Base original'!AH101/'Base original'!AH89*100-100)*'Base original'!AH89/('Base original'!$AJ89)</f>
        <v>-0.29105722942297185</v>
      </c>
      <c r="AI97" s="13">
        <f>-('Base original'!AI101/'Base original'!AI89*100-100)*'Base original'!AI89/('Base original'!$AJ89)</f>
        <v>-1.3938628129405439E-2</v>
      </c>
      <c r="AJ97" s="13">
        <f>(('Base original'!AF101-'Base original'!AH101)/('Base original'!AF89-'Base original'!AH89)*100-100)*(('Base original'!AF89-'Base original'!AH89)/'Base original'!AJ89)</f>
        <v>0.5683607995611839</v>
      </c>
      <c r="AK97" s="13">
        <f>(('Base original'!AG101-'Base original'!AI101)/('Base original'!AG89-'Base original'!AI89)*100-100)*(('Base original'!AG89-'Base original'!AI89)/'Base original'!AJ89)</f>
        <v>-6.5384481612386271E-3</v>
      </c>
      <c r="AL97" s="9">
        <f>('Base original'!AJ101/'Base original'!AJ89*100-100)*'Base original'!AJ89/('Base original'!$AJ89)</f>
        <v>9.7057411273918888</v>
      </c>
      <c r="AM97" s="13">
        <f>('Base original'!AJ101/'Base original'!AJ89*100-100)*'Base original'!AJ89/('Base original'!$AU89)</f>
        <v>5.7579947339816018</v>
      </c>
      <c r="AN97" s="13">
        <f>('Base original'!AK101/'Base original'!AK89*100-100)*'Base original'!AK89/('Base original'!$AU89)</f>
        <v>1.4579909041780894</v>
      </c>
      <c r="AO97" s="13">
        <f>('Base original'!AL101/'Base original'!AL89*100-100)*'Base original'!AL89/('Base original'!$AU89)</f>
        <v>0.66278259843389786</v>
      </c>
      <c r="AP97" s="13">
        <f>('Base original'!AM101/'Base original'!AM89*100-100)*'Base original'!AM89/('Base original'!$AU89)</f>
        <v>2.0085991949507052</v>
      </c>
      <c r="AQ97" s="13">
        <f>('Base original'!AN101/'Base original'!AN89*100-100)*'Base original'!AN89/('Base original'!$AU89)</f>
        <v>-0.58146859873637669</v>
      </c>
      <c r="AR97" s="13">
        <f>('Base original'!AO101/'Base original'!AO89*100-100)*'Base original'!AO89/('Base original'!$AU89)</f>
        <v>-3.1942789285557938E-2</v>
      </c>
      <c r="AS97" s="13">
        <f>('Base original'!AP101/'Base original'!AP89*100-100)*'Base original'!AP89/('Base original'!$AU89)</f>
        <v>0.44460770820490103</v>
      </c>
      <c r="AT97" s="13">
        <f>('Base original'!AQ101/'Base original'!AQ89*100-100)*'Base original'!AQ89/('Base original'!$AU89)</f>
        <v>0.31124374361917539</v>
      </c>
      <c r="AU97" s="13">
        <f>('Base original'!AR101/'Base original'!AR89*100-100)*'Base original'!AR89/('Base original'!$AU89)</f>
        <v>3.4128710933446077E-2</v>
      </c>
      <c r="AV97" s="13">
        <f>-('Base original'!AS101/'Base original'!AS89*100-100)*'Base original'!AS89/('Base original'!$AU89)</f>
        <v>-0.18763110769522784</v>
      </c>
      <c r="AW97" s="13">
        <f>-('Base original'!AT101/'Base original'!AT89*100-100)*'Base original'!AT89/('Base original'!$AU89)</f>
        <v>-1.0923563348361949E-2</v>
      </c>
      <c r="AX97" s="13">
        <f>(('Base original'!AQ101-'Base original'!AS101)/('Base original'!AQ89-'Base original'!AS89)*100-100)*(('Base original'!AQ89-'Base original'!AS89)/'Base original'!AU89)</f>
        <v>0.12361263592394829</v>
      </c>
      <c r="AY97" s="13">
        <f>(('Base original'!AR101-'Base original'!AT101)/('Base original'!AR89-'Base original'!AT89)*100-100)*(('Base original'!AR89-'Base original'!AT89)/'Base original'!AU89)</f>
        <v>2.3205147585084202E-2</v>
      </c>
      <c r="AZ97" s="9">
        <f>('Base original'!AU101/'Base original'!AU89*100-100)*'Base original'!AU89/('Base original'!$AU89)</f>
        <v>9.8653815352363097</v>
      </c>
    </row>
    <row r="98" spans="1:52" x14ac:dyDescent="0.25">
      <c r="A98" s="20">
        <v>41487</v>
      </c>
      <c r="B98" s="13">
        <f>'Base original'!B102/'Base original'!B90*100-100</f>
        <v>11.054962735275069</v>
      </c>
      <c r="C98" s="13">
        <f>'Base original'!C102/'Base original'!C90*100-100</f>
        <v>10.263818164196707</v>
      </c>
      <c r="D98" s="13">
        <f>'Base original'!D102/'Base original'!D90*100-100</f>
        <v>11.129304272929048</v>
      </c>
      <c r="E98" s="13">
        <f>'Base original'!E102/'Base original'!E90*100-100</f>
        <v>12.924569093994293</v>
      </c>
      <c r="F98" s="9">
        <f>'Base original'!F102/'Base original'!F90*100-100</f>
        <v>11.135056436796376</v>
      </c>
      <c r="G98" s="13">
        <f>'Base original'!H102</f>
        <v>18.309999999999999</v>
      </c>
      <c r="H98" s="13">
        <f>'Base original'!I102</f>
        <v>35.82</v>
      </c>
      <c r="I98" s="13">
        <f>'Base original'!J102</f>
        <v>28.51</v>
      </c>
      <c r="J98" s="13">
        <f>'Base original'!K102</f>
        <v>25.43</v>
      </c>
      <c r="K98" s="9">
        <f>'Base original'!G102</f>
        <v>27.410764499772501</v>
      </c>
      <c r="L98" s="13">
        <f>'Base original'!M102</f>
        <v>7.96</v>
      </c>
      <c r="M98" s="13">
        <f>'Base original'!N102</f>
        <v>8.6300000000000008</v>
      </c>
      <c r="N98" s="13">
        <f>'Base original'!O102</f>
        <v>7.26</v>
      </c>
      <c r="O98" s="13">
        <f>'Base original'!P102</f>
        <v>11.1</v>
      </c>
      <c r="P98" s="13">
        <f>'Base original'!Q102</f>
        <v>10.08</v>
      </c>
      <c r="Q98" s="9">
        <f>'Base original'!L102</f>
        <v>8.8965493557184896</v>
      </c>
      <c r="R98" s="13">
        <f>'Base original'!S102</f>
        <v>1.92</v>
      </c>
      <c r="S98" s="13">
        <f>'Base original'!T102</f>
        <v>1.1100000000000001</v>
      </c>
      <c r="T98" s="13">
        <f>'Base original'!U102</f>
        <v>1.89</v>
      </c>
      <c r="U98" s="13">
        <f>'Base original'!V102</f>
        <v>2.21</v>
      </c>
      <c r="V98" s="13">
        <f>'Base original'!W102</f>
        <v>2.98</v>
      </c>
      <c r="W98" s="9">
        <f>'Base original'!R102</f>
        <v>1.6821505055583701</v>
      </c>
      <c r="X98" s="11">
        <f>'Base original'!X102</f>
        <v>4.49</v>
      </c>
      <c r="Y98" s="13">
        <f>('Base original'!Z102/'Base original'!Z90*100-100)*'Base original'!Z90/'Base original'!$AC90</f>
        <v>2.7381737871115992</v>
      </c>
      <c r="Z98" s="13">
        <f>('Base original'!AA102/'Base original'!AA90*100-100)*'Base original'!AA90/'Base original'!$AC90</f>
        <v>7.0786175512168468</v>
      </c>
      <c r="AA98" s="13">
        <f>('Base original'!AB102/'Base original'!AB90*100-100)*'Base original'!AB90/'Base original'!$AC90</f>
        <v>4.9899287459477737</v>
      </c>
      <c r="AB98" s="9">
        <f>('Base original'!AC102/'Base original'!AC90*100-100)*'Base original'!AC90/'Base original'!$AC90</f>
        <v>14.806720084276193</v>
      </c>
      <c r="AC98" s="13">
        <f>('Base original'!AC102/'Base original'!AC90*100-100)*'Base original'!AC90/('Base original'!$AJ90)</f>
        <v>3.7121679037336945</v>
      </c>
      <c r="AD98" s="13">
        <f>('Base original'!AD102/'Base original'!AD90*100-100)*'Base original'!AD90/('Base original'!$AJ90)</f>
        <v>7.6770881586914328</v>
      </c>
      <c r="AE98" s="13">
        <f>('Base original'!AE102/'Base original'!AE90*100-100)*'Base original'!AE90/('Base original'!$AJ90)</f>
        <v>0.16958606730660622</v>
      </c>
      <c r="AF98" s="13">
        <f>('Base original'!AF102/'Base original'!AF90*100-100)*'Base original'!AF90/('Base original'!$AJ90)</f>
        <v>1.9969627966875192</v>
      </c>
      <c r="AG98" s="13">
        <f>('Base original'!AG102/'Base original'!AG90*100-100)*'Base original'!AG90/('Base original'!$AJ90)</f>
        <v>-1.0003770353171614E-2</v>
      </c>
      <c r="AH98" s="13">
        <f>-('Base original'!AH102/'Base original'!AH90*100-100)*'Base original'!AH90/('Base original'!$AJ90)</f>
        <v>-0.92935029931357882</v>
      </c>
      <c r="AI98" s="13">
        <f>-('Base original'!AI102/'Base original'!AI90*100-100)*'Base original'!AI90/('Base original'!$AJ90)</f>
        <v>-1.1766431923585542E-2</v>
      </c>
      <c r="AJ98" s="13">
        <f>(('Base original'!AF102-'Base original'!AH102)/('Base original'!AF90-'Base original'!AH90)*100-100)*(('Base original'!AF90-'Base original'!AH90)/'Base original'!AJ90)</f>
        <v>1.0676124973739389</v>
      </c>
      <c r="AK98" s="13">
        <f>(('Base original'!AG102-'Base original'!AI102)/('Base original'!AG90-'Base original'!AI90)*100-100)*(('Base original'!AG90-'Base original'!AI90)/'Base original'!AJ90)</f>
        <v>-2.1770202276757123E-2</v>
      </c>
      <c r="AL98" s="9">
        <f>('Base original'!AJ102/'Base original'!AJ90*100-100)*'Base original'!AJ90/('Base original'!$AJ90)</f>
        <v>12.604684424828932</v>
      </c>
      <c r="AM98" s="13">
        <f>('Base original'!AJ102/'Base original'!AJ90*100-100)*'Base original'!AJ90/('Base original'!$AU90)</f>
        <v>7.4087462608828814</v>
      </c>
      <c r="AN98" s="13">
        <f>('Base original'!AK102/'Base original'!AK90*100-100)*'Base original'!AK90/('Base original'!$AU90)</f>
        <v>1.9146007041782751</v>
      </c>
      <c r="AO98" s="13">
        <f>('Base original'!AL102/'Base original'!AL90*100-100)*'Base original'!AL90/('Base original'!$AU90)</f>
        <v>0.67107072185058392</v>
      </c>
      <c r="AP98" s="13">
        <f>('Base original'!AM102/'Base original'!AM90*100-100)*'Base original'!AM90/('Base original'!$AU90)</f>
        <v>2.2725653495664679</v>
      </c>
      <c r="AQ98" s="13">
        <f>('Base original'!AN102/'Base original'!AN90*100-100)*'Base original'!AN90/('Base original'!$AU90)</f>
        <v>-0.58567381831850474</v>
      </c>
      <c r="AR98" s="13">
        <f>('Base original'!AO102/'Base original'!AO90*100-100)*'Base original'!AO90/('Base original'!$AU90)</f>
        <v>-2.3649048201806983E-2</v>
      </c>
      <c r="AS98" s="13">
        <f>('Base original'!AP102/'Base original'!AP90*100-100)*'Base original'!AP90/('Base original'!$AU90)</f>
        <v>0.94748127703948737</v>
      </c>
      <c r="AT98" s="13">
        <f>('Base original'!AQ102/'Base original'!AQ90*100-100)*'Base original'!AQ90/('Base original'!$AU90)</f>
        <v>0.46173419075568589</v>
      </c>
      <c r="AU98" s="13">
        <f>('Base original'!AR102/'Base original'!AR90*100-100)*'Base original'!AR90/('Base original'!$AU90)</f>
        <v>3.6082577663965852E-2</v>
      </c>
      <c r="AV98" s="13">
        <f>-('Base original'!AS102/'Base original'!AS90*100-100)*'Base original'!AS90/('Base original'!$AU90)</f>
        <v>-0.35083632475938498</v>
      </c>
      <c r="AW98" s="13">
        <f>-('Base original'!AT102/'Base original'!AT90*100-100)*'Base original'!AT90/('Base original'!$AU90)</f>
        <v>-1.3902005091807199E-2</v>
      </c>
      <c r="AX98" s="13">
        <f>(('Base original'!AQ102-'Base original'!AS102)/('Base original'!AQ90-'Base original'!AS90)*100-100)*(('Base original'!AQ90-'Base original'!AS90)/'Base original'!AU90)</f>
        <v>0.11089786599630148</v>
      </c>
      <c r="AY98" s="13">
        <f>(('Base original'!AR102-'Base original'!AT102)/('Base original'!AR90-'Base original'!AT90)*100-100)*(('Base original'!AR90-'Base original'!AT90)/'Base original'!AU90)</f>
        <v>2.2180572572158747E-2</v>
      </c>
      <c r="AZ98" s="9">
        <f>('Base original'!AU102/'Base original'!AU90*100-100)*'Base original'!AU90/('Base original'!$AU90)</f>
        <v>12.738219885565854</v>
      </c>
    </row>
    <row r="99" spans="1:52" x14ac:dyDescent="0.25">
      <c r="A99" s="20">
        <v>41518</v>
      </c>
      <c r="B99" s="13">
        <f>'Base original'!B103/'Base original'!B91*100-100</f>
        <v>10.620346190305725</v>
      </c>
      <c r="C99" s="13">
        <f>'Base original'!C103/'Base original'!C91*100-100</f>
        <v>10.103639121283152</v>
      </c>
      <c r="D99" s="13">
        <f>'Base original'!D103/'Base original'!D91*100-100</f>
        <v>11.390851946324474</v>
      </c>
      <c r="E99" s="13">
        <f>'Base original'!E103/'Base original'!E91*100-100</f>
        <v>9.5923379884182367</v>
      </c>
      <c r="F99" s="9">
        <f>'Base original'!F103/'Base original'!F91*100-100</f>
        <v>10.655079012796762</v>
      </c>
      <c r="G99" s="13">
        <f>'Base original'!H103</f>
        <v>17.489999999999998</v>
      </c>
      <c r="H99" s="13">
        <f>'Base original'!I103</f>
        <v>35.89</v>
      </c>
      <c r="I99" s="13">
        <f>'Base original'!J103</f>
        <v>28.98</v>
      </c>
      <c r="J99" s="13">
        <f>'Base original'!K103</f>
        <v>25.62</v>
      </c>
      <c r="K99" s="9">
        <f>'Base original'!G103</f>
        <v>27.4567146608237</v>
      </c>
      <c r="L99" s="13">
        <f>'Base original'!M103</f>
        <v>8.65</v>
      </c>
      <c r="M99" s="13">
        <f>'Base original'!N103</f>
        <v>8.8699999999999992</v>
      </c>
      <c r="N99" s="13">
        <f>'Base original'!O103</f>
        <v>7.92</v>
      </c>
      <c r="O99" s="13">
        <f>'Base original'!P103</f>
        <v>10.57</v>
      </c>
      <c r="P99" s="13">
        <f>'Base original'!Q103</f>
        <v>9.59</v>
      </c>
      <c r="Q99" s="9">
        <f>'Base original'!L103</f>
        <v>9.2435012481818699</v>
      </c>
      <c r="R99" s="13">
        <f>'Base original'!S103</f>
        <v>1.72</v>
      </c>
      <c r="S99" s="13">
        <f>'Base original'!T103</f>
        <v>0.99</v>
      </c>
      <c r="T99" s="13">
        <f>'Base original'!U103</f>
        <v>1.56</v>
      </c>
      <c r="U99" s="13">
        <f>'Base original'!V103</f>
        <v>1.84</v>
      </c>
      <c r="V99" s="13">
        <f>'Base original'!W103</f>
        <v>2.2400000000000002</v>
      </c>
      <c r="W99" s="9">
        <f>'Base original'!R103</f>
        <v>1.4553408483150501</v>
      </c>
      <c r="X99" s="11">
        <f>'Base original'!X103</f>
        <v>4.37</v>
      </c>
      <c r="Y99" s="13">
        <f>('Base original'!Z103/'Base original'!Z91*100-100)*'Base original'!Z91/'Base original'!$AC91</f>
        <v>3.0314610843228165</v>
      </c>
      <c r="Z99" s="13">
        <f>('Base original'!AA103/'Base original'!AA91*100-100)*'Base original'!AA91/'Base original'!$AC91</f>
        <v>5.9122943791738596</v>
      </c>
      <c r="AA99" s="13">
        <f>('Base original'!AB103/'Base original'!AB91*100-100)*'Base original'!AB91/'Base original'!$AC91</f>
        <v>4.2819685153559446</v>
      </c>
      <c r="AB99" s="9">
        <f>('Base original'!AC103/'Base original'!AC91*100-100)*'Base original'!AC91/'Base original'!$AC91</f>
        <v>13.225723978852628</v>
      </c>
      <c r="AC99" s="13">
        <f>('Base original'!AC103/'Base original'!AC91*100-100)*'Base original'!AC91/('Base original'!$AJ91)</f>
        <v>3.4614937075977235</v>
      </c>
      <c r="AD99" s="13">
        <f>('Base original'!AD103/'Base original'!AD91*100-100)*'Base original'!AD91/('Base original'!$AJ91)</f>
        <v>8.2561632815694903</v>
      </c>
      <c r="AE99" s="13">
        <f>('Base original'!AE103/'Base original'!AE91*100-100)*'Base original'!AE91/('Base original'!$AJ91)</f>
        <v>0.25719387241555941</v>
      </c>
      <c r="AF99" s="13">
        <f>('Base original'!AF103/'Base original'!AF91*100-100)*'Base original'!AF91/('Base original'!$AJ91)</f>
        <v>2.1054717360398914</v>
      </c>
      <c r="AG99" s="13">
        <f>('Base original'!AG103/'Base original'!AG91*100-100)*'Base original'!AG91/('Base original'!$AJ91)</f>
        <v>-2.3866326104793376E-2</v>
      </c>
      <c r="AH99" s="13">
        <f>-('Base original'!AH103/'Base original'!AH91*100-100)*'Base original'!AH91/('Base original'!$AJ91)</f>
        <v>-1.1397246138216115</v>
      </c>
      <c r="AI99" s="13">
        <f>-('Base original'!AI103/'Base original'!AI91*100-100)*'Base original'!AI91/('Base original'!$AJ91)</f>
        <v>-1.7220942703456258E-2</v>
      </c>
      <c r="AJ99" s="13">
        <f>(('Base original'!AF103-'Base original'!AH103)/('Base original'!AF91-'Base original'!AH91)*100-100)*(('Base original'!AF91-'Base original'!AH91)/'Base original'!AJ91)</f>
        <v>0.96574712221828263</v>
      </c>
      <c r="AK99" s="13">
        <f>(('Base original'!AG103-'Base original'!AI103)/('Base original'!AG91-'Base original'!AI91)*100-100)*(('Base original'!AG91-'Base original'!AI91)/'Base original'!AJ91)</f>
        <v>-4.1087268808249734E-2</v>
      </c>
      <c r="AL99" s="9">
        <f>('Base original'!AJ103/'Base original'!AJ91*100-100)*'Base original'!AJ91/('Base original'!$AJ91)</f>
        <v>12.899510714992829</v>
      </c>
      <c r="AM99" s="13">
        <f>('Base original'!AJ103/'Base original'!AJ91*100-100)*'Base original'!AJ91/('Base original'!$AU91)</f>
        <v>7.5936134405109623</v>
      </c>
      <c r="AN99" s="13">
        <f>('Base original'!AK103/'Base original'!AK91*100-100)*'Base original'!AK91/('Base original'!$AU91)</f>
        <v>1.9894593653693238</v>
      </c>
      <c r="AO99" s="13">
        <f>('Base original'!AL103/'Base original'!AL91*100-100)*'Base original'!AL91/('Base original'!$AU91)</f>
        <v>0.83412449445877157</v>
      </c>
      <c r="AP99" s="13">
        <f>('Base original'!AM103/'Base original'!AM91*100-100)*'Base original'!AM91/('Base original'!$AU91)</f>
        <v>2.3681800597596236</v>
      </c>
      <c r="AQ99" s="13">
        <f>('Base original'!AN103/'Base original'!AN91*100-100)*'Base original'!AN91/('Base original'!$AU91)</f>
        <v>-0.53998076338874934</v>
      </c>
      <c r="AR99" s="13">
        <f>('Base original'!AO103/'Base original'!AO91*100-100)*'Base original'!AO91/('Base original'!$AU91)</f>
        <v>-2.2130091677829193E-2</v>
      </c>
      <c r="AS99" s="13">
        <f>('Base original'!AP103/'Base original'!AP91*100-100)*'Base original'!AP91/('Base original'!$AU91)</f>
        <v>1.3014854456268086</v>
      </c>
      <c r="AT99" s="13">
        <f>('Base original'!AQ103/'Base original'!AQ91*100-100)*'Base original'!AQ91/('Base original'!$AU91)</f>
        <v>0.38932267183358565</v>
      </c>
      <c r="AU99" s="13">
        <f>('Base original'!AR103/'Base original'!AR91*100-100)*'Base original'!AR91/('Base original'!$AU91)</f>
        <v>3.3922812812425603E-2</v>
      </c>
      <c r="AV99" s="13">
        <f>-('Base original'!AS103/'Base original'!AS91*100-100)*'Base original'!AS91/('Base original'!$AU91)</f>
        <v>-0.3661928787912001</v>
      </c>
      <c r="AW99" s="13">
        <f>-('Base original'!AT103/'Base original'!AT91*100-100)*'Base original'!AT91/('Base original'!$AU91)</f>
        <v>-1.6519020246762755E-2</v>
      </c>
      <c r="AX99" s="13">
        <f>(('Base original'!AQ103-'Base original'!AS103)/('Base original'!AQ91-'Base original'!AS91)*100-100)*(('Base original'!AQ91-'Base original'!AS91)/'Base original'!AU91)</f>
        <v>2.3129793042385376E-2</v>
      </c>
      <c r="AY99" s="13">
        <f>(('Base original'!AR103-'Base original'!AT103)/('Base original'!AR91-'Base original'!AT91)*100-100)*(('Base original'!AR91-'Base original'!AT91)/'Base original'!AU91)</f>
        <v>1.7403792565662886E-2</v>
      </c>
      <c r="AZ99" s="9">
        <f>('Base original'!AU103/'Base original'!AU91*100-100)*'Base original'!AU91/('Base original'!$AU91)</f>
        <v>13.565285536266941</v>
      </c>
    </row>
    <row r="100" spans="1:52" x14ac:dyDescent="0.25">
      <c r="A100" s="20">
        <v>41548</v>
      </c>
      <c r="B100" s="13">
        <f>'Base original'!B104/'Base original'!B92*100-100</f>
        <v>10.008016601017047</v>
      </c>
      <c r="C100" s="13">
        <f>'Base original'!C104/'Base original'!C92*100-100</f>
        <v>10.243643667531344</v>
      </c>
      <c r="D100" s="13">
        <f>'Base original'!D104/'Base original'!D92*100-100</f>
        <v>11.319330338618585</v>
      </c>
      <c r="E100" s="13">
        <f>'Base original'!E104/'Base original'!E92*100-100</f>
        <v>9.1932362684713667</v>
      </c>
      <c r="F100" s="9">
        <f>'Base original'!F104/'Base original'!F92*100-100</f>
        <v>10.278353984996613</v>
      </c>
      <c r="G100" s="13">
        <f>'Base original'!H104</f>
        <v>17.45</v>
      </c>
      <c r="H100" s="13">
        <f>'Base original'!I104</f>
        <v>36.19</v>
      </c>
      <c r="I100" s="13">
        <f>'Base original'!J104</f>
        <v>28.35</v>
      </c>
      <c r="J100" s="13">
        <f>'Base original'!K104</f>
        <v>24.53</v>
      </c>
      <c r="K100" s="9">
        <f>'Base original'!G104</f>
        <v>26.863969371184801</v>
      </c>
      <c r="L100" s="13">
        <f>'Base original'!M104</f>
        <v>7.73</v>
      </c>
      <c r="M100" s="13">
        <f>'Base original'!N104</f>
        <v>8.4499999999999993</v>
      </c>
      <c r="N100" s="13">
        <f>'Base original'!O104</f>
        <v>7.6</v>
      </c>
      <c r="O100" s="13">
        <f>'Base original'!P104</f>
        <v>11.37</v>
      </c>
      <c r="P100" s="13">
        <f>'Base original'!Q104</f>
        <v>9.4</v>
      </c>
      <c r="Q100" s="9">
        <f>'Base original'!L104</f>
        <v>8.8171856697405993</v>
      </c>
      <c r="R100" s="13">
        <f>'Base original'!S104</f>
        <v>2.2599999999999998</v>
      </c>
      <c r="S100" s="13">
        <f>'Base original'!T104</f>
        <v>1.25</v>
      </c>
      <c r="T100" s="13">
        <f>'Base original'!U104</f>
        <v>1.63</v>
      </c>
      <c r="U100" s="13">
        <f>'Base original'!V104</f>
        <v>2.2599999999999998</v>
      </c>
      <c r="V100" s="13">
        <f>'Base original'!W104</f>
        <v>3.1</v>
      </c>
      <c r="W100" s="9">
        <f>'Base original'!R104</f>
        <v>1.6687795377367101</v>
      </c>
      <c r="X100" s="11">
        <f>'Base original'!X104</f>
        <v>4.3899999999999997</v>
      </c>
      <c r="Y100" s="13">
        <f>('Base original'!Z104/'Base original'!Z92*100-100)*'Base original'!Z92/'Base original'!$AC92</f>
        <v>3.1478153330175429</v>
      </c>
      <c r="Z100" s="13">
        <f>('Base original'!AA104/'Base original'!AA92*100-100)*'Base original'!AA92/'Base original'!$AC92</f>
        <v>5.988369772241775</v>
      </c>
      <c r="AA100" s="13">
        <f>('Base original'!AB104/'Base original'!AB92*100-100)*'Base original'!AB92/'Base original'!$AC92</f>
        <v>2.2649186249375228</v>
      </c>
      <c r="AB100" s="9">
        <f>('Base original'!AC104/'Base original'!AC92*100-100)*'Base original'!AC92/'Base original'!$AC92</f>
        <v>11.401103730196851</v>
      </c>
      <c r="AC100" s="13">
        <f>('Base original'!AC104/'Base original'!AC92*100-100)*'Base original'!AC92/('Base original'!$AJ92)</f>
        <v>2.907077548074906</v>
      </c>
      <c r="AD100" s="13">
        <f>('Base original'!AD104/'Base original'!AD92*100-100)*'Base original'!AD92/('Base original'!$AJ92)</f>
        <v>7.5012495859988704</v>
      </c>
      <c r="AE100" s="13">
        <f>('Base original'!AE104/'Base original'!AE92*100-100)*'Base original'!AE92/('Base original'!$AJ92)</f>
        <v>0.24262764740494727</v>
      </c>
      <c r="AF100" s="13">
        <f>('Base original'!AF104/'Base original'!AF92*100-100)*'Base original'!AF92/('Base original'!$AJ92)</f>
        <v>2.1768707294404419</v>
      </c>
      <c r="AG100" s="13">
        <f>('Base original'!AG104/'Base original'!AG92*100-100)*'Base original'!AG92/('Base original'!$AJ92)</f>
        <v>-7.0360128912330365E-3</v>
      </c>
      <c r="AH100" s="13">
        <f>-('Base original'!AH104/'Base original'!AH92*100-100)*'Base original'!AH92/('Base original'!$AJ92)</f>
        <v>-1.7051058040711311</v>
      </c>
      <c r="AI100" s="13">
        <f>-('Base original'!AI104/'Base original'!AI92*100-100)*'Base original'!AI92/('Base original'!$AJ92)</f>
        <v>-1.9631305419455541E-2</v>
      </c>
      <c r="AJ100" s="13">
        <f>(('Base original'!AF104-'Base original'!AH104)/('Base original'!AF92-'Base original'!AH92)*100-100)*(('Base original'!AF92-'Base original'!AH92)/'Base original'!AJ92)</f>
        <v>0.47176492536930942</v>
      </c>
      <c r="AK100" s="13">
        <f>(('Base original'!AG104-'Base original'!AI104)/('Base original'!AG92-'Base original'!AI92)*100-100)*(('Base original'!AG92-'Base original'!AI92)/'Base original'!AJ92)</f>
        <v>-2.6667318310688592E-2</v>
      </c>
      <c r="AL100" s="9">
        <f>('Base original'!AJ104/'Base original'!AJ92*100-100)*'Base original'!AJ92/('Base original'!$AJ92)</f>
        <v>11.096052388537331</v>
      </c>
      <c r="AM100" s="13">
        <f>('Base original'!AJ104/'Base original'!AJ92*100-100)*'Base original'!AJ92/('Base original'!$AU92)</f>
        <v>6.5456414179760403</v>
      </c>
      <c r="AN100" s="13">
        <f>('Base original'!AK104/'Base original'!AK92*100-100)*'Base original'!AK92/('Base original'!$AU92)</f>
        <v>1.7496978704824722</v>
      </c>
      <c r="AO100" s="13">
        <f>('Base original'!AL104/'Base original'!AL92*100-100)*'Base original'!AL92/('Base original'!$AU92)</f>
        <v>0.72186872264077395</v>
      </c>
      <c r="AP100" s="13">
        <f>('Base original'!AM104/'Base original'!AM92*100-100)*'Base original'!AM92/('Base original'!$AU92)</f>
        <v>2.5138679858943567</v>
      </c>
      <c r="AQ100" s="13">
        <f>('Base original'!AN104/'Base original'!AN92*100-100)*'Base original'!AN92/('Base original'!$AU92)</f>
        <v>-0.39597418482956448</v>
      </c>
      <c r="AR100" s="13">
        <f>('Base original'!AO104/'Base original'!AO92*100-100)*'Base original'!AO92/('Base original'!$AU92)</f>
        <v>-2.0030906798298498E-2</v>
      </c>
      <c r="AS100" s="13">
        <f>('Base original'!AP104/'Base original'!AP92*100-100)*'Base original'!AP92/('Base original'!$AU92)</f>
        <v>1.2064496145895778</v>
      </c>
      <c r="AT100" s="13">
        <f>('Base original'!AQ104/'Base original'!AQ92*100-100)*'Base original'!AQ92/('Base original'!$AU92)</f>
        <v>0.4289240990341584</v>
      </c>
      <c r="AU100" s="13">
        <f>('Base original'!AR104/'Base original'!AR92*100-100)*'Base original'!AR92/('Base original'!$AU92)</f>
        <v>4.0978577326721381E-2</v>
      </c>
      <c r="AV100" s="13">
        <f>-('Base original'!AS104/'Base original'!AS92*100-100)*'Base original'!AS92/('Base original'!$AU92)</f>
        <v>-0.34008978286610198</v>
      </c>
      <c r="AW100" s="13">
        <f>-('Base original'!AT104/'Base original'!AT92*100-100)*'Base original'!AT92/('Base original'!$AU92)</f>
        <v>-1.7369116254934869E-2</v>
      </c>
      <c r="AX100" s="13">
        <f>(('Base original'!AQ104-'Base original'!AS104)/('Base original'!AQ92-'Base original'!AS92)*100-100)*(('Base original'!AQ92-'Base original'!AS92)/'Base original'!AU92)</f>
        <v>8.8834316168055358E-2</v>
      </c>
      <c r="AY100" s="13">
        <f>(('Base original'!AR104-'Base original'!AT104)/('Base original'!AR92-'Base original'!AT92)*100-100)*(('Base original'!AR92-'Base original'!AT92)/'Base original'!AU92)</f>
        <v>2.3609461071786589E-2</v>
      </c>
      <c r="AZ100" s="9">
        <f>('Base original'!AU104/'Base original'!AU92*100-100)*'Base original'!AU92/('Base original'!$AU92)</f>
        <v>12.433964297195162</v>
      </c>
    </row>
    <row r="101" spans="1:52" x14ac:dyDescent="0.25">
      <c r="A101" s="20">
        <v>41579</v>
      </c>
      <c r="B101" s="13">
        <f>'Base original'!B105/'Base original'!B93*100-100</f>
        <v>10.472881465167958</v>
      </c>
      <c r="C101" s="13">
        <f>'Base original'!C105/'Base original'!C93*100-100</f>
        <v>10.408234025971311</v>
      </c>
      <c r="D101" s="13">
        <f>'Base original'!D105/'Base original'!D93*100-100</f>
        <v>10.782447771735121</v>
      </c>
      <c r="E101" s="13">
        <f>'Base original'!E105/'Base original'!E93*100-100</f>
        <v>12.240040219752558</v>
      </c>
      <c r="F101" s="9">
        <f>'Base original'!F105/'Base original'!F93*100-100</f>
        <v>10.678124607964335</v>
      </c>
      <c r="G101" s="13">
        <f>'Base original'!H105</f>
        <v>17.12</v>
      </c>
      <c r="H101" s="13">
        <f>'Base original'!I105</f>
        <v>34.08</v>
      </c>
      <c r="I101" s="13">
        <f>'Base original'!J105</f>
        <v>28.54</v>
      </c>
      <c r="J101" s="13">
        <f>'Base original'!K105</f>
        <v>25.02</v>
      </c>
      <c r="K101" s="9">
        <f>'Base original'!G105</f>
        <v>26.783234874877898</v>
      </c>
      <c r="L101" s="13">
        <f>'Base original'!M105</f>
        <v>8.3800000000000008</v>
      </c>
      <c r="M101" s="13">
        <f>'Base original'!N105</f>
        <v>8.43</v>
      </c>
      <c r="N101" s="13">
        <f>'Base original'!O105</f>
        <v>7.01</v>
      </c>
      <c r="O101" s="13">
        <f>'Base original'!P105</f>
        <v>10.46</v>
      </c>
      <c r="P101" s="13">
        <f>'Base original'!Q105</f>
        <v>9.6999999999999993</v>
      </c>
      <c r="Q101" s="9">
        <f>'Base original'!L105</f>
        <v>8.8913731545848105</v>
      </c>
      <c r="R101" s="13">
        <f>'Base original'!S105</f>
        <v>1.46</v>
      </c>
      <c r="S101" s="13">
        <f>'Base original'!T105</f>
        <v>1.1299999999999999</v>
      </c>
      <c r="T101" s="13">
        <f>'Base original'!U105</f>
        <v>1.9</v>
      </c>
      <c r="U101" s="13">
        <f>'Base original'!V105</f>
        <v>2.02</v>
      </c>
      <c r="V101" s="13">
        <f>'Base original'!W105</f>
        <v>2</v>
      </c>
      <c r="W101" s="9">
        <f>'Base original'!R105</f>
        <v>1.57103355560465</v>
      </c>
      <c r="X101" s="11">
        <f>'Base original'!X105</f>
        <v>4.3600000000000003</v>
      </c>
      <c r="Y101" s="13">
        <f>('Base original'!Z105/'Base original'!Z93*100-100)*'Base original'!Z93/'Base original'!$AC93</f>
        <v>2.9160652375559266</v>
      </c>
      <c r="Z101" s="13">
        <f>('Base original'!AA105/'Base original'!AA93*100-100)*'Base original'!AA93/'Base original'!$AC93</f>
        <v>6.1122806579716293</v>
      </c>
      <c r="AA101" s="13">
        <f>('Base original'!AB105/'Base original'!AB93*100-100)*'Base original'!AB93/'Base original'!$AC93</f>
        <v>4.82439831274396</v>
      </c>
      <c r="AB101" s="9">
        <f>('Base original'!AC105/'Base original'!AC93*100-100)*'Base original'!AC93/'Base original'!$AC93</f>
        <v>13.852744208271517</v>
      </c>
      <c r="AC101" s="13">
        <f>('Base original'!AC105/'Base original'!AC93*100-100)*'Base original'!AC93/('Base original'!$AJ93)</f>
        <v>3.5344032586827479</v>
      </c>
      <c r="AD101" s="13">
        <f>('Base original'!AD105/'Base original'!AD93*100-100)*'Base original'!AD93/('Base original'!$AJ93)</f>
        <v>8.5881532830777143</v>
      </c>
      <c r="AE101" s="13">
        <f>('Base original'!AE105/'Base original'!AE93*100-100)*'Base original'!AE93/('Base original'!$AJ93)</f>
        <v>0.22232917889625126</v>
      </c>
      <c r="AF101" s="13">
        <f>('Base original'!AF105/'Base original'!AF93*100-100)*'Base original'!AF93/('Base original'!$AJ93)</f>
        <v>2.36430745656101</v>
      </c>
      <c r="AG101" s="13">
        <f>('Base original'!AG105/'Base original'!AG93*100-100)*'Base original'!AG93/('Base original'!$AJ93)</f>
        <v>2.4772761043862705E-3</v>
      </c>
      <c r="AH101" s="13">
        <f>-('Base original'!AH105/'Base original'!AH93*100-100)*'Base original'!AH93/('Base original'!$AJ93)</f>
        <v>-1.902827426907943</v>
      </c>
      <c r="AI101" s="13">
        <f>-('Base original'!AI105/'Base original'!AI93*100-100)*'Base original'!AI93/('Base original'!$AJ93)</f>
        <v>-1.9405547018423824E-2</v>
      </c>
      <c r="AJ101" s="13">
        <f>(('Base original'!AF105-'Base original'!AH105)/('Base original'!AF93-'Base original'!AH93)*100-100)*(('Base original'!AF93-'Base original'!AH93)/'Base original'!AJ93)</f>
        <v>0.46148002965306667</v>
      </c>
      <c r="AK101" s="13">
        <f>(('Base original'!AG105-'Base original'!AI105)/('Base original'!AG93-'Base original'!AI93)*100-100)*(('Base original'!AG93-'Base original'!AI93)/'Base original'!AJ93)</f>
        <v>-1.6928270914037608E-2</v>
      </c>
      <c r="AL101" s="9">
        <f>('Base original'!AJ105/'Base original'!AJ93*100-100)*'Base original'!AJ93/('Base original'!$AJ93)</f>
        <v>12.789437479395758</v>
      </c>
      <c r="AM101" s="13">
        <f>('Base original'!AJ105/'Base original'!AJ93*100-100)*'Base original'!AJ93/('Base original'!$AU93)</f>
        <v>7.4946727625426224</v>
      </c>
      <c r="AN101" s="13">
        <f>('Base original'!AK105/'Base original'!AK93*100-100)*'Base original'!AK93/('Base original'!$AU93)</f>
        <v>1.5103339621391334</v>
      </c>
      <c r="AO101" s="13">
        <f>('Base original'!AL105/'Base original'!AL93*100-100)*'Base original'!AL93/('Base original'!$AU93)</f>
        <v>0.51171317783174541</v>
      </c>
      <c r="AP101" s="13">
        <f>('Base original'!AM105/'Base original'!AM93*100-100)*'Base original'!AM93/('Base original'!$AU93)</f>
        <v>2.3392843278263866</v>
      </c>
      <c r="AQ101" s="13">
        <f>('Base original'!AN105/'Base original'!AN93*100-100)*'Base original'!AN93/('Base original'!$AU93)</f>
        <v>-0.2773480611303285</v>
      </c>
      <c r="AR101" s="13">
        <f>('Base original'!AO105/'Base original'!AO93*100-100)*'Base original'!AO93/('Base original'!$AU93)</f>
        <v>-2.3893512227617267E-2</v>
      </c>
      <c r="AS101" s="13">
        <f>('Base original'!AP105/'Base original'!AP93*100-100)*'Base original'!AP93/('Base original'!$AU93)</f>
        <v>1.2147101744020359</v>
      </c>
      <c r="AT101" s="13">
        <f>('Base original'!AQ105/'Base original'!AQ93*100-100)*'Base original'!AQ93/('Base original'!$AU93)</f>
        <v>0.65025319346053334</v>
      </c>
      <c r="AU101" s="13">
        <f>('Base original'!AR105/'Base original'!AR93*100-100)*'Base original'!AR93/('Base original'!$AU93)</f>
        <v>4.9092303085935714E-2</v>
      </c>
      <c r="AV101" s="13">
        <f>-('Base original'!AS105/'Base original'!AS93*100-100)*'Base original'!AS93/('Base original'!$AU93)</f>
        <v>-0.47835759689942958</v>
      </c>
      <c r="AW101" s="13">
        <f>-('Base original'!AT105/'Base original'!AT93*100-100)*'Base original'!AT93/('Base original'!$AU93)</f>
        <v>-1.9192666769321326E-2</v>
      </c>
      <c r="AX101" s="13">
        <f>(('Base original'!AQ105-'Base original'!AS105)/('Base original'!AQ93-'Base original'!AS93)*100-100)*(('Base original'!AQ93-'Base original'!AS93)/'Base original'!AU93)</f>
        <v>0.17189559656110398</v>
      </c>
      <c r="AY101" s="13">
        <f>(('Base original'!AR105-'Base original'!AT105)/('Base original'!AR93-'Base original'!AT93)*100-100)*(('Base original'!AR93-'Base original'!AT93)/'Base original'!AU93)</f>
        <v>2.9899636316614228E-2</v>
      </c>
      <c r="AZ101" s="9">
        <f>('Base original'!AU105/'Base original'!AU93*100-100)*'Base original'!AU93/('Base original'!$AU93)</f>
        <v>12.971268064261679</v>
      </c>
    </row>
    <row r="102" spans="1:52" x14ac:dyDescent="0.25">
      <c r="A102" s="20">
        <v>41609</v>
      </c>
      <c r="B102" s="13">
        <f>'Base original'!B106/'Base original'!B94*100-100</f>
        <v>9.8351553928431628</v>
      </c>
      <c r="C102" s="13">
        <f>'Base original'!C106/'Base original'!C94*100-100</f>
        <v>10.397704852451966</v>
      </c>
      <c r="D102" s="13">
        <f>'Base original'!D106/'Base original'!D94*100-100</f>
        <v>11.342144201315406</v>
      </c>
      <c r="E102" s="13">
        <f>'Base original'!E106/'Base original'!E94*100-100</f>
        <v>7.6438001478593236</v>
      </c>
      <c r="F102" s="9">
        <f>'Base original'!F106/'Base original'!F94*100-100</f>
        <v>10.084698851076681</v>
      </c>
      <c r="G102" s="13">
        <f>'Base original'!H106</f>
        <v>16.45</v>
      </c>
      <c r="H102" s="13">
        <f>'Base original'!I106</f>
        <v>32.39</v>
      </c>
      <c r="I102" s="13">
        <f>'Base original'!J106</f>
        <v>27.71</v>
      </c>
      <c r="J102" s="13">
        <f>'Base original'!K106</f>
        <v>24.86</v>
      </c>
      <c r="K102" s="9">
        <f>'Base original'!G106</f>
        <v>26.061785231993301</v>
      </c>
      <c r="L102" s="13">
        <f>'Base original'!M106</f>
        <v>7.18</v>
      </c>
      <c r="M102" s="13">
        <f>'Base original'!N106</f>
        <v>8.68</v>
      </c>
      <c r="N102" s="13">
        <f>'Base original'!O106</f>
        <v>6.73</v>
      </c>
      <c r="O102" s="13">
        <f>'Base original'!P106</f>
        <v>9.93</v>
      </c>
      <c r="P102" s="13">
        <f>'Base original'!Q106</f>
        <v>8.43</v>
      </c>
      <c r="Q102" s="9">
        <f>'Base original'!L106</f>
        <v>8.3457161833634004</v>
      </c>
      <c r="R102" s="13">
        <f>'Base original'!S106</f>
        <v>2.02</v>
      </c>
      <c r="S102" s="13">
        <f>'Base original'!T106</f>
        <v>1.49</v>
      </c>
      <c r="T102" s="13">
        <f>'Base original'!U106</f>
        <v>1.52</v>
      </c>
      <c r="U102" s="13">
        <f>'Base original'!V106</f>
        <v>1.91</v>
      </c>
      <c r="V102" s="13">
        <f>'Base original'!W106</f>
        <v>4.28</v>
      </c>
      <c r="W102" s="9">
        <f>'Base original'!R106</f>
        <v>1.6486526813059601</v>
      </c>
      <c r="X102" s="11">
        <f>'Base original'!X106</f>
        <v>4.3600000000000003</v>
      </c>
      <c r="Y102" s="13">
        <f>('Base original'!Z106/'Base original'!Z94*100-100)*'Base original'!Z94/'Base original'!$AC94</f>
        <v>2.5213262133021344</v>
      </c>
      <c r="Z102" s="13">
        <f>('Base original'!AA106/'Base original'!AA94*100-100)*'Base original'!AA94/'Base original'!$AC94</f>
        <v>7.0635912616611494</v>
      </c>
      <c r="AA102" s="13">
        <f>('Base original'!AB106/'Base original'!AB94*100-100)*'Base original'!AB94/'Base original'!$AC94</f>
        <v>3.239981231136233</v>
      </c>
      <c r="AB102" s="9">
        <f>('Base original'!AC106/'Base original'!AC94*100-100)*'Base original'!AC94/'Base original'!$AC94</f>
        <v>12.824898706099532</v>
      </c>
      <c r="AC102" s="13">
        <f>('Base original'!AC106/'Base original'!AC94*100-100)*'Base original'!AC94/('Base original'!$AJ94)</f>
        <v>3.4901507975023627</v>
      </c>
      <c r="AD102" s="13">
        <f>('Base original'!AD106/'Base original'!AD94*100-100)*'Base original'!AD94/('Base original'!$AJ94)</f>
        <v>10.522733621698452</v>
      </c>
      <c r="AE102" s="13">
        <f>('Base original'!AE106/'Base original'!AE94*100-100)*'Base original'!AE94/('Base original'!$AJ94)</f>
        <v>0.21646353544187832</v>
      </c>
      <c r="AF102" s="13">
        <f>('Base original'!AF106/'Base original'!AF94*100-100)*'Base original'!AF94/('Base original'!$AJ94)</f>
        <v>2.1917821400927116</v>
      </c>
      <c r="AG102" s="13">
        <f>('Base original'!AG106/'Base original'!AG94*100-100)*'Base original'!AG94/('Base original'!$AJ94)</f>
        <v>1.421537500136285E-2</v>
      </c>
      <c r="AH102" s="13">
        <f>-('Base original'!AH106/'Base original'!AH94*100-100)*'Base original'!AH94/('Base original'!$AJ94)</f>
        <v>-1.533448969117553</v>
      </c>
      <c r="AI102" s="13">
        <f>-('Base original'!AI106/'Base original'!AI94*100-100)*'Base original'!AI94/('Base original'!$AJ94)</f>
        <v>-2.1533621806527462E-2</v>
      </c>
      <c r="AJ102" s="13">
        <f>(('Base original'!AF106-'Base original'!AH106)/('Base original'!AF94-'Base original'!AH94)*100-100)*(('Base original'!AF94-'Base original'!AH94)/'Base original'!AJ94)</f>
        <v>0.65833317097515864</v>
      </c>
      <c r="AK102" s="13">
        <f>(('Base original'!AG106-'Base original'!AI106)/('Base original'!AG94-'Base original'!AI94)*100-100)*(('Base original'!AG94-'Base original'!AI94)/'Base original'!AJ94)</f>
        <v>-7.318246805164655E-3</v>
      </c>
      <c r="AL102" s="9">
        <f>('Base original'!AJ106/'Base original'!AJ94*100-100)*'Base original'!AJ94/('Base original'!$AJ94)</f>
        <v>14.880362878812647</v>
      </c>
      <c r="AM102" s="13">
        <f>('Base original'!AJ106/'Base original'!AJ94*100-100)*'Base original'!AJ94/('Base original'!$AU94)</f>
        <v>8.7714843743158735</v>
      </c>
      <c r="AN102" s="13">
        <f>('Base original'!AK106/'Base original'!AK94*100-100)*'Base original'!AK94/('Base original'!$AU94)</f>
        <v>1.2770576807007721</v>
      </c>
      <c r="AO102" s="13">
        <f>('Base original'!AL106/'Base original'!AL94*100-100)*'Base original'!AL94/('Base original'!$AU94)</f>
        <v>0.7709509158007104</v>
      </c>
      <c r="AP102" s="13">
        <f>('Base original'!AM106/'Base original'!AM94*100-100)*'Base original'!AM94/('Base original'!$AU94)</f>
        <v>2.221319387159467</v>
      </c>
      <c r="AQ102" s="13">
        <f>('Base original'!AN106/'Base original'!AN94*100-100)*'Base original'!AN94/('Base original'!$AU94)</f>
        <v>-0.40676145782694428</v>
      </c>
      <c r="AR102" s="13">
        <f>('Base original'!AO106/'Base original'!AO94*100-100)*'Base original'!AO94/('Base original'!$AU94)</f>
        <v>-2.7102090108603264E-2</v>
      </c>
      <c r="AS102" s="13">
        <f>('Base original'!AP106/'Base original'!AP94*100-100)*'Base original'!AP94/('Base original'!$AU94)</f>
        <v>1.1158814677894147</v>
      </c>
      <c r="AT102" s="13">
        <f>('Base original'!AQ106/'Base original'!AQ94*100-100)*'Base original'!AQ94/('Base original'!$AU94)</f>
        <v>0.86968639061268693</v>
      </c>
      <c r="AU102" s="13">
        <f>('Base original'!AR106/'Base original'!AR94*100-100)*'Base original'!AR94/('Base original'!$AU94)</f>
        <v>4.8842743048871123E-2</v>
      </c>
      <c r="AV102" s="13">
        <f>-('Base original'!AS106/'Base original'!AS94*100-100)*'Base original'!AS94/('Base original'!$AU94)</f>
        <v>-0.73118281532877172</v>
      </c>
      <c r="AW102" s="13">
        <f>-('Base original'!AT106/'Base original'!AT94*100-100)*'Base original'!AT94/('Base original'!$AU94)</f>
        <v>-1.83950551133755E-2</v>
      </c>
      <c r="AX102" s="13">
        <f>(('Base original'!AQ106-'Base original'!AS106)/('Base original'!AQ94-'Base original'!AS94)*100-100)*(('Base original'!AQ94-'Base original'!AS94)/'Base original'!AU94)</f>
        <v>0.13850357528391508</v>
      </c>
      <c r="AY102" s="13">
        <f>(('Base original'!AR106-'Base original'!AT106)/('Base original'!AR94-'Base original'!AT94)*100-100)*(('Base original'!AR94-'Base original'!AT94)/'Base original'!AU94)</f>
        <v>3.0447687935495609E-2</v>
      </c>
      <c r="AZ102" s="9">
        <f>('Base original'!AU106/'Base original'!AU94*100-100)*'Base original'!AU94/('Base original'!$AU94)</f>
        <v>13.891781541050136</v>
      </c>
    </row>
    <row r="103" spans="1:52" x14ac:dyDescent="0.25">
      <c r="A103" s="21">
        <v>41640</v>
      </c>
      <c r="B103" s="13">
        <f>'Base original'!B107/'Base original'!B95*100-100</f>
        <v>11.01727310358676</v>
      </c>
      <c r="C103" s="13">
        <f>'Base original'!C107/'Base original'!C95*100-100</f>
        <v>10.809090356488312</v>
      </c>
      <c r="D103" s="13">
        <f>'Base original'!D107/'Base original'!D95*100-100</f>
        <v>12.220495809732938</v>
      </c>
      <c r="E103" s="13">
        <f>'Base original'!E107/'Base original'!E95*100-100</f>
        <v>13.008616373607325</v>
      </c>
      <c r="F103" s="9">
        <f>'Base original'!F107/'Base original'!F95*100-100</f>
        <v>11.427737634954951</v>
      </c>
      <c r="G103" s="13">
        <f>'Base original'!H107</f>
        <v>17.059999999999999</v>
      </c>
      <c r="H103" s="13">
        <f>'Base original'!I107</f>
        <v>33.28</v>
      </c>
      <c r="I103" s="13">
        <f>'Base original'!J107</f>
        <v>28.1</v>
      </c>
      <c r="J103" s="13">
        <f>'Base original'!K107</f>
        <v>24.75</v>
      </c>
      <c r="K103" s="9">
        <f>'Base original'!G107</f>
        <v>26.412031708642619</v>
      </c>
      <c r="L103" s="13">
        <f>'Base original'!M107</f>
        <v>7.97</v>
      </c>
      <c r="M103" s="13">
        <f>'Base original'!N107</f>
        <v>8.18</v>
      </c>
      <c r="N103" s="13">
        <f>'Base original'!O107</f>
        <v>7</v>
      </c>
      <c r="O103" s="13">
        <f>'Base original'!P107</f>
        <v>9.7100000000000009</v>
      </c>
      <c r="P103" s="13">
        <f>'Base original'!Q107</f>
        <v>9.76</v>
      </c>
      <c r="Q103" s="9">
        <f>'Base original'!L107</f>
        <v>8.5691470463123132</v>
      </c>
      <c r="R103" s="13">
        <f>'Base original'!S107</f>
        <v>2.13</v>
      </c>
      <c r="S103" s="13">
        <f>'Base original'!T107</f>
        <v>1.61</v>
      </c>
      <c r="T103" s="13">
        <f>'Base original'!U107</f>
        <v>2.1800000000000002</v>
      </c>
      <c r="U103" s="13">
        <f>'Base original'!V107</f>
        <v>2.19</v>
      </c>
      <c r="V103" s="13">
        <f>'Base original'!W107</f>
        <v>3.12</v>
      </c>
      <c r="W103" s="9">
        <f>'Base original'!R107</f>
        <v>1.9783569076592389</v>
      </c>
      <c r="X103" s="11">
        <f>'Base original'!X107</f>
        <v>4.32</v>
      </c>
      <c r="Y103" s="13">
        <f>('Base original'!Z107/'Base original'!Z95*100-100)*'Base original'!Z95/'Base original'!$AC95</f>
        <v>2.7967112523580506</v>
      </c>
      <c r="Z103" s="13">
        <f>('Base original'!AA107/'Base original'!AA95*100-100)*'Base original'!AA95/'Base original'!$AC95</f>
        <v>5.1647165470963818</v>
      </c>
      <c r="AA103" s="13">
        <f>('Base original'!AB107/'Base original'!AB95*100-100)*'Base original'!AB95/'Base original'!$AC95</f>
        <v>3.1763343850785604</v>
      </c>
      <c r="AB103" s="9">
        <f>('Base original'!AC107/'Base original'!AC95*100-100)*'Base original'!AC95/'Base original'!$AC95</f>
        <v>11.137762184532988</v>
      </c>
      <c r="AC103" s="13">
        <f>('Base original'!AC107/'Base original'!AC95*100-100)*'Base original'!AC95/('Base original'!$AJ95)</f>
        <v>3.0302463208466692</v>
      </c>
      <c r="AD103" s="13">
        <f>('Base original'!AD107/'Base original'!AD95*100-100)*'Base original'!AD95/('Base original'!$AJ95)</f>
        <v>9.0460926691356587</v>
      </c>
      <c r="AE103" s="13">
        <f>('Base original'!AE107/'Base original'!AE95*100-100)*'Base original'!AE95/('Base original'!$AJ95)</f>
        <v>0.2255059781683699</v>
      </c>
      <c r="AF103" s="13">
        <f>('Base original'!AF107/'Base original'!AF95*100-100)*'Base original'!AF95/('Base original'!$AJ95)</f>
        <v>3.262479674618409</v>
      </c>
      <c r="AG103" s="13">
        <f>('Base original'!AG107/'Base original'!AG95*100-100)*'Base original'!AG95/('Base original'!$AJ95)</f>
        <v>3.0348055623461941E-2</v>
      </c>
      <c r="AH103" s="13">
        <f>-('Base original'!AH107/'Base original'!AH95*100-100)*'Base original'!AH95/('Base original'!$AJ95)</f>
        <v>-2.625986702417594</v>
      </c>
      <c r="AI103" s="13">
        <f>-('Base original'!AI107/'Base original'!AI95*100-100)*'Base original'!AI95/('Base original'!$AJ95)</f>
        <v>-1.7018160917698599E-2</v>
      </c>
      <c r="AJ103" s="13">
        <f>(('Base original'!AF107-'Base original'!AH107)/('Base original'!AF95-'Base original'!AH95)*100-100)*(('Base original'!AF95-'Base original'!AH95)/'Base original'!AJ95)</f>
        <v>0.63649297220081225</v>
      </c>
      <c r="AK103" s="13">
        <f>(('Base original'!AG107-'Base original'!AI107)/('Base original'!AG95-'Base original'!AI95)*100-100)*(('Base original'!AG95-'Base original'!AI95)/'Base original'!AJ95)</f>
        <v>1.3329894705763264E-2</v>
      </c>
      <c r="AL103" s="9">
        <f>('Base original'!AJ107/'Base original'!AJ95*100-100)*'Base original'!AJ95/('Base original'!$AJ95)</f>
        <v>12.951667835057279</v>
      </c>
      <c r="AM103" s="13">
        <f>('Base original'!AJ107/'Base original'!AJ95*100-100)*'Base original'!AJ95/('Base original'!$AU95)</f>
        <v>7.6785525279100098</v>
      </c>
      <c r="AN103" s="13">
        <f>('Base original'!AK107/'Base original'!AK95*100-100)*'Base original'!AK95/('Base original'!$AU95)</f>
        <v>1.3695328870403347</v>
      </c>
      <c r="AO103" s="13">
        <f>('Base original'!AL107/'Base original'!AL95*100-100)*'Base original'!AL95/('Base original'!$AU95)</f>
        <v>0.54555230203598393</v>
      </c>
      <c r="AP103" s="13">
        <f>('Base original'!AM107/'Base original'!AM95*100-100)*'Base original'!AM95/('Base original'!$AU95)</f>
        <v>1.4764904371823879</v>
      </c>
      <c r="AQ103" s="13">
        <f>('Base original'!AN107/'Base original'!AN95*100-100)*'Base original'!AN95/('Base original'!$AU95)</f>
        <v>-0.46351728675010717</v>
      </c>
      <c r="AR103" s="13">
        <f>('Base original'!AO107/'Base original'!AO95*100-100)*'Base original'!AO95/('Base original'!$AU95)</f>
        <v>-2.9256689137295958E-2</v>
      </c>
      <c r="AS103" s="13">
        <f>('Base original'!AP107/'Base original'!AP95*100-100)*'Base original'!AP95/('Base original'!$AU95)</f>
        <v>1.0879988027147551</v>
      </c>
      <c r="AT103" s="13">
        <f>('Base original'!AQ107/'Base original'!AQ95*100-100)*'Base original'!AQ95/('Base original'!$AU95)</f>
        <v>1.0538019529470151</v>
      </c>
      <c r="AU103" s="13">
        <f>('Base original'!AR107/'Base original'!AR95*100-100)*'Base original'!AR95/('Base original'!$AU95)</f>
        <v>3.9889105637792702E-2</v>
      </c>
      <c r="AV103" s="13">
        <f>-('Base original'!AS107/'Base original'!AS95*100-100)*'Base original'!AS95/('Base original'!$AU95)</f>
        <v>-0.89115818114171208</v>
      </c>
      <c r="AW103" s="13">
        <f>-('Base original'!AT107/'Base original'!AT95*100-100)*'Base original'!AT95/('Base original'!$AU95)</f>
        <v>-2.7605332604129635E-2</v>
      </c>
      <c r="AX103" s="13">
        <f>(('Base original'!AQ107-'Base original'!AS107)/('Base original'!AQ95-'Base original'!AS95)*100-100)*(('Base original'!AQ95-'Base original'!AS95)/'Base original'!AU95)</f>
        <v>0.16264377180530296</v>
      </c>
      <c r="AY103" s="13">
        <f>(('Base original'!AR107-'Base original'!AT107)/('Base original'!AR95-'Base original'!AT95)*100-100)*(('Base original'!AR95-'Base original'!AT95)/'Base original'!AU95)</f>
        <v>1.2283773033663108E-2</v>
      </c>
      <c r="AZ103" s="9">
        <f>('Base original'!AU107/'Base original'!AU95*100-100)*'Base original'!AU95/('Base original'!$AU95)</f>
        <v>11.840280525835027</v>
      </c>
    </row>
    <row r="104" spans="1:52" x14ac:dyDescent="0.25">
      <c r="A104" s="20">
        <v>41671</v>
      </c>
      <c r="B104" s="13">
        <f>'Base original'!B108/'Base original'!B96*100-100</f>
        <v>10.4818536690467</v>
      </c>
      <c r="C104" s="13">
        <f>'Base original'!C108/'Base original'!C96*100-100</f>
        <v>10.839167082191679</v>
      </c>
      <c r="D104" s="13">
        <f>'Base original'!D108/'Base original'!D96*100-100</f>
        <v>12.498940970695287</v>
      </c>
      <c r="E104" s="13">
        <f>'Base original'!E108/'Base original'!E96*100-100</f>
        <v>12.306941074646957</v>
      </c>
      <c r="F104" s="9">
        <f>'Base original'!F108/'Base original'!F96*100-100</f>
        <v>11.139751956183687</v>
      </c>
      <c r="G104" s="13">
        <f>'Base original'!H108</f>
        <v>16.96</v>
      </c>
      <c r="H104" s="13">
        <f>'Base original'!I108</f>
        <v>34.200000000000003</v>
      </c>
      <c r="I104" s="13">
        <f>'Base original'!J108</f>
        <v>28.02</v>
      </c>
      <c r="J104" s="13">
        <f>'Base original'!K108</f>
        <v>25.64</v>
      </c>
      <c r="K104" s="9">
        <f>'Base original'!G108</f>
        <v>26.870807576773871</v>
      </c>
      <c r="L104" s="13">
        <f>'Base original'!M108</f>
        <v>7.27</v>
      </c>
      <c r="M104" s="13">
        <f>'Base original'!N108</f>
        <v>8.94</v>
      </c>
      <c r="N104" s="13">
        <f>'Base original'!O108</f>
        <v>6.92</v>
      </c>
      <c r="O104" s="13">
        <f>'Base original'!P108</f>
        <v>9.51</v>
      </c>
      <c r="P104" s="13">
        <f>'Base original'!Q108</f>
        <v>10.59</v>
      </c>
      <c r="Q104" s="9">
        <f>'Base original'!L108</f>
        <v>8.5283087521029941</v>
      </c>
      <c r="R104" s="13">
        <f>'Base original'!S108</f>
        <v>1.45</v>
      </c>
      <c r="S104" s="13">
        <f>'Base original'!T108</f>
        <v>1.43</v>
      </c>
      <c r="T104" s="13">
        <f>'Base original'!U108</f>
        <v>1.74</v>
      </c>
      <c r="U104" s="13">
        <f>'Base original'!V108</f>
        <v>1.6</v>
      </c>
      <c r="V104" s="13">
        <f>'Base original'!W108</f>
        <v>3.35</v>
      </c>
      <c r="W104" s="9">
        <f>'Base original'!R108</f>
        <v>1.573835960313003</v>
      </c>
      <c r="X104" s="11">
        <f>'Base original'!X108</f>
        <v>4.3</v>
      </c>
      <c r="Y104" s="13">
        <f>('Base original'!Z108/'Base original'!Z96*100-100)*'Base original'!Z96/'Base original'!$AC96</f>
        <v>2.6155221573075371</v>
      </c>
      <c r="Z104" s="13">
        <f>('Base original'!AA108/'Base original'!AA96*100-100)*'Base original'!AA96/'Base original'!$AC96</f>
        <v>5.4072853768288915</v>
      </c>
      <c r="AA104" s="13">
        <f>('Base original'!AB108/'Base original'!AB96*100-100)*'Base original'!AB96/'Base original'!$AC96</f>
        <v>4.5692487292144062</v>
      </c>
      <c r="AB104" s="9">
        <f>('Base original'!AC108/'Base original'!AC96*100-100)*'Base original'!AC96/'Base original'!$AC96</f>
        <v>12.592056263350855</v>
      </c>
      <c r="AC104" s="13">
        <f>('Base original'!AC108/'Base original'!AC96*100-100)*'Base original'!AC96/('Base original'!$AJ96)</f>
        <v>3.3546756759757841</v>
      </c>
      <c r="AD104" s="13">
        <f>('Base original'!AD108/'Base original'!AD96*100-100)*'Base original'!AD96/('Base original'!$AJ96)</f>
        <v>9.3580704485042006</v>
      </c>
      <c r="AE104" s="13">
        <f>('Base original'!AE108/'Base original'!AE96*100-100)*'Base original'!AE96/('Base original'!$AJ96)</f>
        <v>0.24317419595086179</v>
      </c>
      <c r="AF104" s="13">
        <f>('Base original'!AF108/'Base original'!AF96*100-100)*'Base original'!AF96/('Base original'!$AJ96)</f>
        <v>4.6681182630019382</v>
      </c>
      <c r="AG104" s="13">
        <f>('Base original'!AG108/'Base original'!AG96*100-100)*'Base original'!AG96/('Base original'!$AJ96)</f>
        <v>4.034274036107257E-2</v>
      </c>
      <c r="AH104" s="13">
        <f>-('Base original'!AH108/'Base original'!AH96*100-100)*'Base original'!AH96/('Base original'!$AJ96)</f>
        <v>-3.9349088448891525</v>
      </c>
      <c r="AI104" s="13">
        <f>-('Base original'!AI108/'Base original'!AI96*100-100)*'Base original'!AI96/('Base original'!$AJ96)</f>
        <v>-1.4005839220583596E-2</v>
      </c>
      <c r="AJ104" s="13">
        <f>(('Base original'!AF108-'Base original'!AH108)/('Base original'!AF96-'Base original'!AH96)*100-100)*(('Base original'!AF96-'Base original'!AH96)/'Base original'!AJ96)</f>
        <v>0.73320941811278195</v>
      </c>
      <c r="AK104" s="13">
        <f>(('Base original'!AG108-'Base original'!AI108)/('Base original'!AG96-'Base original'!AI96)*100-100)*(('Base original'!AG96-'Base original'!AI96)/'Base original'!AJ96)</f>
        <v>2.6336901140489106E-2</v>
      </c>
      <c r="AL104" s="9">
        <f>('Base original'!AJ108/'Base original'!AJ96*100-100)*'Base original'!AJ96/('Base original'!$AJ96)</f>
        <v>13.715466639684109</v>
      </c>
      <c r="AM104" s="13">
        <f>('Base original'!AJ108/'Base original'!AJ96*100-100)*'Base original'!AJ96/('Base original'!$AU96)</f>
        <v>8.0809342886561843</v>
      </c>
      <c r="AN104" s="13">
        <f>('Base original'!AK108/'Base original'!AK96*100-100)*'Base original'!AK96/('Base original'!$AU96)</f>
        <v>1.8436188791946648</v>
      </c>
      <c r="AO104" s="13">
        <f>('Base original'!AL108/'Base original'!AL96*100-100)*'Base original'!AL96/('Base original'!$AU96)</f>
        <v>0.93355798344138152</v>
      </c>
      <c r="AP104" s="13">
        <f>('Base original'!AM108/'Base original'!AM96*100-100)*'Base original'!AM96/('Base original'!$AU96)</f>
        <v>1.6312090115612394</v>
      </c>
      <c r="AQ104" s="13">
        <f>('Base original'!AN108/'Base original'!AN96*100-100)*'Base original'!AN96/('Base original'!$AU96)</f>
        <v>-0.42563510675225102</v>
      </c>
      <c r="AR104" s="13">
        <f>('Base original'!AO108/'Base original'!AO96*100-100)*'Base original'!AO96/('Base original'!$AU96)</f>
        <v>-3.6361010961754085E-2</v>
      </c>
      <c r="AS104" s="13">
        <f>('Base original'!AP108/'Base original'!AP96*100-100)*'Base original'!AP96/('Base original'!$AU96)</f>
        <v>1.088599413713859</v>
      </c>
      <c r="AT104" s="13">
        <f>('Base original'!AQ108/'Base original'!AQ96*100-100)*'Base original'!AQ96/('Base original'!$AU96)</f>
        <v>1.3573014889027164</v>
      </c>
      <c r="AU104" s="13">
        <f>('Base original'!AR108/'Base original'!AR96*100-100)*'Base original'!AR96/('Base original'!$AU96)</f>
        <v>4.243536665276449E-2</v>
      </c>
      <c r="AV104" s="13">
        <f>-('Base original'!AS108/'Base original'!AS96*100-100)*'Base original'!AS96/('Base original'!$AU96)</f>
        <v>-1.1325431812142039</v>
      </c>
      <c r="AW104" s="13">
        <f>-('Base original'!AT108/'Base original'!AT96*100-100)*'Base original'!AT96/('Base original'!$AU96)</f>
        <v>-3.6920927308423161E-2</v>
      </c>
      <c r="AX104" s="13">
        <f>(('Base original'!AQ108-'Base original'!AS108)/('Base original'!AQ96-'Base original'!AS96)*100-100)*(('Base original'!AQ96-'Base original'!AS96)/'Base original'!AU96)</f>
        <v>0.2247583076885119</v>
      </c>
      <c r="AY104" s="13">
        <f>(('Base original'!AR108-'Base original'!AT108)/('Base original'!AR96-'Base original'!AT96)*100-100)*(('Base original'!AR96-'Base original'!AT96)/'Base original'!AU96)</f>
        <v>5.5144393443413613E-3</v>
      </c>
      <c r="AZ104" s="9">
        <f>('Base original'!AU108/'Base original'!AU96*100-100)*'Base original'!AU96/('Base original'!$AU96)</f>
        <v>13.346196205886201</v>
      </c>
    </row>
    <row r="105" spans="1:52" x14ac:dyDescent="0.25">
      <c r="A105" s="20">
        <v>41699</v>
      </c>
      <c r="B105" s="13">
        <f>'Base original'!B109/'Base original'!B97*100-100</f>
        <v>8.8494460935687727</v>
      </c>
      <c r="C105" s="13">
        <f>'Base original'!C109/'Base original'!C97*100-100</f>
        <v>10.450260864939025</v>
      </c>
      <c r="D105" s="13">
        <f>'Base original'!D109/'Base original'!D97*100-100</f>
        <v>12.880964406179871</v>
      </c>
      <c r="E105" s="13">
        <f>'Base original'!E109/'Base original'!E97*100-100</f>
        <v>6.7406485234794218</v>
      </c>
      <c r="F105" s="9">
        <f>'Base original'!F109/'Base original'!F97*100-100</f>
        <v>9.8261912385824388</v>
      </c>
      <c r="G105" s="13">
        <f>'Base original'!H109</f>
        <v>13.49</v>
      </c>
      <c r="H105" s="13">
        <f>'Base original'!I109</f>
        <v>31.7</v>
      </c>
      <c r="I105" s="13">
        <f>'Base original'!J109</f>
        <v>26.79</v>
      </c>
      <c r="J105" s="13">
        <f>'Base original'!K109</f>
        <v>23.21</v>
      </c>
      <c r="K105" s="9">
        <f>'Base original'!G109</f>
        <v>24.533370625872152</v>
      </c>
      <c r="L105" s="13">
        <f>'Base original'!M109</f>
        <v>7.38</v>
      </c>
      <c r="M105" s="13">
        <f>'Base original'!N109</f>
        <v>8.1300000000000008</v>
      </c>
      <c r="N105" s="13">
        <f>'Base original'!O109</f>
        <v>6.79</v>
      </c>
      <c r="O105" s="13">
        <f>'Base original'!P109</f>
        <v>10.23</v>
      </c>
      <c r="P105" s="13">
        <f>'Base original'!Q109</f>
        <v>9.57</v>
      </c>
      <c r="Q105" s="9">
        <f>'Base original'!L109</f>
        <v>8.4679797802710421</v>
      </c>
      <c r="R105" s="13">
        <f>'Base original'!S109</f>
        <v>1.54</v>
      </c>
      <c r="S105" s="13">
        <f>'Base original'!T109</f>
        <v>1.38</v>
      </c>
      <c r="T105" s="13">
        <f>'Base original'!U109</f>
        <v>1.43</v>
      </c>
      <c r="U105" s="13">
        <f>'Base original'!V109</f>
        <v>1.91</v>
      </c>
      <c r="V105" s="13">
        <f>'Base original'!W109</f>
        <v>2.5</v>
      </c>
      <c r="W105" s="9">
        <f>'Base original'!R109</f>
        <v>1.5645734390072867</v>
      </c>
      <c r="X105" s="11">
        <f>'Base original'!X109</f>
        <v>4.3</v>
      </c>
      <c r="Y105" s="13">
        <f>('Base original'!Z109/'Base original'!Z97*100-100)*'Base original'!Z97/'Base original'!$AC97</f>
        <v>2.4324611596303876</v>
      </c>
      <c r="Z105" s="13">
        <f>('Base original'!AA109/'Base original'!AA97*100-100)*'Base original'!AA97/'Base original'!$AC97</f>
        <v>4.9600919038599489</v>
      </c>
      <c r="AA105" s="13">
        <f>('Base original'!AB109/'Base original'!AB97*100-100)*'Base original'!AB97/'Base original'!$AC97</f>
        <v>3.885631762021835</v>
      </c>
      <c r="AB105" s="9">
        <f>('Base original'!AC109/'Base original'!AC97*100-100)*'Base original'!AC97/'Base original'!$AC97</f>
        <v>11.278184825512156</v>
      </c>
      <c r="AC105" s="13">
        <f>('Base original'!AC109/'Base original'!AC97*100-100)*'Base original'!AC97/('Base original'!$AJ97)</f>
        <v>2.9903825927418173</v>
      </c>
      <c r="AD105" s="13">
        <f>('Base original'!AD109/'Base original'!AD97*100-100)*'Base original'!AD97/('Base original'!$AJ97)</f>
        <v>7.407372736526403</v>
      </c>
      <c r="AE105" s="13">
        <f>('Base original'!AE109/'Base original'!AE97*100-100)*'Base original'!AE97/('Base original'!$AJ97)</f>
        <v>0.25090004031038093</v>
      </c>
      <c r="AF105" s="13">
        <f>('Base original'!AF109/'Base original'!AF97*100-100)*'Base original'!AF97/('Base original'!$AJ97)</f>
        <v>3.0145328304676298</v>
      </c>
      <c r="AG105" s="13">
        <f>('Base original'!AG109/'Base original'!AG97*100-100)*'Base original'!AG97/('Base original'!$AJ97)</f>
        <v>3.4867577507868737E-2</v>
      </c>
      <c r="AH105" s="13">
        <f>-('Base original'!AH109/'Base original'!AH97*100-100)*'Base original'!AH97/('Base original'!$AJ97)</f>
        <v>-2.4212028653616109</v>
      </c>
      <c r="AI105" s="13">
        <f>-('Base original'!AI109/'Base original'!AI97*100-100)*'Base original'!AI97/('Base original'!$AJ97)</f>
        <v>-1.4756980100503417E-2</v>
      </c>
      <c r="AJ105" s="13">
        <f>(('Base original'!AF109-'Base original'!AH109)/('Base original'!AF97-'Base original'!AH97)*100-100)*(('Base original'!AF97-'Base original'!AH97)/'Base original'!AJ97)</f>
        <v>0.5933299651060181</v>
      </c>
      <c r="AK105" s="13">
        <f>(('Base original'!AG109-'Base original'!AI109)/('Base original'!AG97-'Base original'!AI97)*100-100)*(('Base original'!AG97-'Base original'!AI97)/'Base original'!AJ97)</f>
        <v>2.0110597407365354E-2</v>
      </c>
      <c r="AL105" s="9">
        <f>('Base original'!AJ109/'Base original'!AJ97*100-100)*'Base original'!AJ97/('Base original'!$AJ97)</f>
        <v>11.262095932091995</v>
      </c>
      <c r="AM105" s="13">
        <f>('Base original'!AJ109/'Base original'!AJ97*100-100)*'Base original'!AJ97/('Base original'!$AU97)</f>
        <v>6.6718789852632572</v>
      </c>
      <c r="AN105" s="13">
        <f>('Base original'!AK109/'Base original'!AK97*100-100)*'Base original'!AK97/('Base original'!$AU97)</f>
        <v>1.9411899394770018</v>
      </c>
      <c r="AO105" s="13">
        <f>('Base original'!AL109/'Base original'!AL97*100-100)*'Base original'!AL97/('Base original'!$AU97)</f>
        <v>1.1859362348346139</v>
      </c>
      <c r="AP105" s="13">
        <f>('Base original'!AM109/'Base original'!AM97*100-100)*'Base original'!AM97/('Base original'!$AU97)</f>
        <v>1.5109184027087275</v>
      </c>
      <c r="AQ105" s="13">
        <f>('Base original'!AN109/'Base original'!AN97*100-100)*'Base original'!AN97/('Base original'!$AU97)</f>
        <v>-0.49486620333507647</v>
      </c>
      <c r="AR105" s="13">
        <f>('Base original'!AO109/'Base original'!AO97*100-100)*'Base original'!AO97/('Base original'!$AU97)</f>
        <v>-3.32877563346047E-2</v>
      </c>
      <c r="AS105" s="13">
        <f>('Base original'!AP109/'Base original'!AP97*100-100)*'Base original'!AP97/('Base original'!$AU97)</f>
        <v>1.0482000638061286</v>
      </c>
      <c r="AT105" s="13">
        <f>('Base original'!AQ109/'Base original'!AQ97*100-100)*'Base original'!AQ97/('Base original'!$AU97)</f>
        <v>1.7728830801790845</v>
      </c>
      <c r="AU105" s="13">
        <f>('Base original'!AR109/'Base original'!AR97*100-100)*'Base original'!AR97/('Base original'!$AU97)</f>
        <v>5.0088507570013249E-2</v>
      </c>
      <c r="AV105" s="13">
        <f>-('Base original'!AS109/'Base original'!AS97*100-100)*'Base original'!AS97/('Base original'!$AU97)</f>
        <v>-1.4021049207494944</v>
      </c>
      <c r="AW105" s="13">
        <f>-('Base original'!AT109/'Base original'!AT97*100-100)*'Base original'!AT97/('Base original'!$AU97)</f>
        <v>-3.8432103042411743E-2</v>
      </c>
      <c r="AX105" s="13">
        <f>(('Base original'!AQ109-'Base original'!AS109)/('Base original'!AQ97-'Base original'!AS97)*100-100)*(('Base original'!AQ97-'Base original'!AS97)/'Base original'!AU97)</f>
        <v>0.37077815942959025</v>
      </c>
      <c r="AY105" s="13">
        <f>(('Base original'!AR109-'Base original'!AT109)/('Base original'!AR97-'Base original'!AT97)*100-100)*(('Base original'!AR97-'Base original'!AT97)/'Base original'!AU97)</f>
        <v>1.1656404527601421E-2</v>
      </c>
      <c r="AZ105" s="9">
        <f>('Base original'!AU109/'Base original'!AU97*100-100)*'Base original'!AU97/('Base original'!$AU97)</f>
        <v>12.212404230377217</v>
      </c>
    </row>
    <row r="106" spans="1:52" x14ac:dyDescent="0.25">
      <c r="A106" s="20">
        <v>41730</v>
      </c>
      <c r="B106" s="13">
        <f>'Base original'!B110/'Base original'!B98*100-100</f>
        <v>8.8590801887445707</v>
      </c>
      <c r="C106" s="13">
        <f>'Base original'!C110/'Base original'!C98*100-100</f>
        <v>10.346302893740017</v>
      </c>
      <c r="D106" s="13">
        <f>'Base original'!D110/'Base original'!D98*100-100</f>
        <v>13.473467156097541</v>
      </c>
      <c r="E106" s="13">
        <f>'Base original'!E110/'Base original'!E98*100-100</f>
        <v>7.9554647014397943</v>
      </c>
      <c r="F106" s="9">
        <f>'Base original'!F110/'Base original'!F98*100-100</f>
        <v>10.055393628039198</v>
      </c>
      <c r="G106" s="13">
        <f>'Base original'!H110</f>
        <v>13.97</v>
      </c>
      <c r="H106" s="13">
        <f>'Base original'!I110</f>
        <v>32.18</v>
      </c>
      <c r="I106" s="13">
        <f>'Base original'!J110</f>
        <v>27.06</v>
      </c>
      <c r="J106" s="13">
        <f>'Base original'!K110</f>
        <v>25.87</v>
      </c>
      <c r="K106" s="9">
        <f>'Base original'!G110</f>
        <v>26.128753305750863</v>
      </c>
      <c r="L106" s="13">
        <f>'Base original'!M110</f>
        <v>7.3</v>
      </c>
      <c r="M106" s="13">
        <f>'Base original'!N110</f>
        <v>8.2799999999999994</v>
      </c>
      <c r="N106" s="13">
        <f>'Base original'!O110</f>
        <v>6.26</v>
      </c>
      <c r="O106" s="13">
        <f>'Base original'!P110</f>
        <v>10.220000000000001</v>
      </c>
      <c r="P106" s="13">
        <f>'Base original'!Q110</f>
        <v>10.62</v>
      </c>
      <c r="Q106" s="9">
        <f>'Base original'!L110</f>
        <v>8.7159404390390769</v>
      </c>
      <c r="R106" s="13">
        <f>'Base original'!S110</f>
        <v>1.55</v>
      </c>
      <c r="S106" s="13">
        <f>'Base original'!T110</f>
        <v>1.35</v>
      </c>
      <c r="T106" s="13">
        <f>'Base original'!U110</f>
        <v>1.68</v>
      </c>
      <c r="U106" s="13">
        <f>'Base original'!V110</f>
        <v>1.76</v>
      </c>
      <c r="V106" s="13">
        <f>'Base original'!W110</f>
        <v>2.5499999999999998</v>
      </c>
      <c r="W106" s="9">
        <f>'Base original'!R110</f>
        <v>1.5915439607837103</v>
      </c>
      <c r="X106" s="11">
        <f>'Base original'!X110</f>
        <v>4.25</v>
      </c>
      <c r="Y106" s="13">
        <f>('Base original'!Z110/'Base original'!Z98*100-100)*'Base original'!Z98/'Base original'!$AC98</f>
        <v>2.6006051832231369</v>
      </c>
      <c r="Z106" s="13">
        <f>('Base original'!AA110/'Base original'!AA98*100-100)*'Base original'!AA98/'Base original'!$AC98</f>
        <v>6.0662580291018884</v>
      </c>
      <c r="AA106" s="13">
        <f>('Base original'!AB110/'Base original'!AB98*100-100)*'Base original'!AB98/'Base original'!$AC98</f>
        <v>4.3757423608548311</v>
      </c>
      <c r="AB106" s="9">
        <f>('Base original'!AC110/'Base original'!AC98*100-100)*'Base original'!AC98/'Base original'!$AC98</f>
        <v>13.04260557317987</v>
      </c>
      <c r="AC106" s="13">
        <f>('Base original'!AC110/'Base original'!AC98*100-100)*'Base original'!AC98/('Base original'!$AJ98)</f>
        <v>3.4130881203685792</v>
      </c>
      <c r="AD106" s="13">
        <f>('Base original'!AD110/'Base original'!AD98*100-100)*'Base original'!AD98/('Base original'!$AJ98)</f>
        <v>4.7657967788296673</v>
      </c>
      <c r="AE106" s="13">
        <f>('Base original'!AE110/'Base original'!AE98*100-100)*'Base original'!AE98/('Base original'!$AJ98)</f>
        <v>0.25303453371097723</v>
      </c>
      <c r="AF106" s="13">
        <f>('Base original'!AF110/'Base original'!AF98*100-100)*'Base original'!AF98/('Base original'!$AJ98)</f>
        <v>1.6267348264943704</v>
      </c>
      <c r="AG106" s="13">
        <f>('Base original'!AG110/'Base original'!AG98*100-100)*'Base original'!AG98/('Base original'!$AJ98)</f>
        <v>3.3020371863332218E-2</v>
      </c>
      <c r="AH106" s="13">
        <f>-('Base original'!AH110/'Base original'!AH98*100-100)*'Base original'!AH98/('Base original'!$AJ98)</f>
        <v>-1.0220393503074867</v>
      </c>
      <c r="AI106" s="13">
        <f>-('Base original'!AI110/'Base original'!AI98*100-100)*'Base original'!AI98/('Base original'!$AJ98)</f>
        <v>-1.4205656964171325E-2</v>
      </c>
      <c r="AJ106" s="13">
        <f>(('Base original'!AF110-'Base original'!AH110)/('Base original'!AF98-'Base original'!AH98)*100-100)*(('Base original'!AF98-'Base original'!AH98)/'Base original'!AJ98)</f>
        <v>0.60469547618688246</v>
      </c>
      <c r="AK106" s="13">
        <f>(('Base original'!AG110-'Base original'!AI110)/('Base original'!AG98-'Base original'!AI98)*100-100)*(('Base original'!AG98-'Base original'!AI98)/'Base original'!AJ98)</f>
        <v>1.8814714899160787E-2</v>
      </c>
      <c r="AL106" s="9">
        <f>('Base original'!AJ110/'Base original'!AJ98*100-100)*'Base original'!AJ98/('Base original'!$AJ98)</f>
        <v>9.0554296239952521</v>
      </c>
      <c r="AM106" s="13">
        <f>('Base original'!AJ110/'Base original'!AJ98*100-100)*'Base original'!AJ98/('Base original'!$AU98)</f>
        <v>5.3630721372831127</v>
      </c>
      <c r="AN106" s="13">
        <f>('Base original'!AK110/'Base original'!AK98*100-100)*'Base original'!AK98/('Base original'!$AU98)</f>
        <v>2.15327294184757</v>
      </c>
      <c r="AO106" s="13">
        <f>('Base original'!AL110/'Base original'!AL98*100-100)*'Base original'!AL98/('Base original'!$AU98)</f>
        <v>0.58433093004784875</v>
      </c>
      <c r="AP106" s="13">
        <f>('Base original'!AM110/'Base original'!AM98*100-100)*'Base original'!AM98/('Base original'!$AU98)</f>
        <v>1.2644929383427594</v>
      </c>
      <c r="AQ106" s="13">
        <f>('Base original'!AN110/'Base original'!AN98*100-100)*'Base original'!AN98/('Base original'!$AU98)</f>
        <v>-0.35350241271155775</v>
      </c>
      <c r="AR106" s="13">
        <f>('Base original'!AO110/'Base original'!AO98*100-100)*'Base original'!AO98/('Base original'!$AU98)</f>
        <v>-2.4256223565923312E-2</v>
      </c>
      <c r="AS106" s="13">
        <f>('Base original'!AP110/'Base original'!AP98*100-100)*'Base original'!AP98/('Base original'!$AU98)</f>
        <v>0.81872631455535549</v>
      </c>
      <c r="AT106" s="13">
        <f>('Base original'!AQ110/'Base original'!AQ98*100-100)*'Base original'!AQ98/('Base original'!$AU98)</f>
        <v>2.3260524468640438</v>
      </c>
      <c r="AU106" s="13">
        <f>('Base original'!AR110/'Base original'!AR98*100-100)*'Base original'!AR98/('Base original'!$AU98)</f>
        <v>5.8384267233437863E-2</v>
      </c>
      <c r="AV106" s="13">
        <f>-('Base original'!AS110/'Base original'!AS98*100-100)*'Base original'!AS98/('Base original'!$AU98)</f>
        <v>-1.5886155290936983</v>
      </c>
      <c r="AW106" s="13">
        <f>-('Base original'!AT110/'Base original'!AT98*100-100)*'Base original'!AT98/('Base original'!$AU98)</f>
        <v>-3.5298035593623163E-2</v>
      </c>
      <c r="AX106" s="13">
        <f>(('Base original'!AQ110-'Base original'!AS110)/('Base original'!AQ98-'Base original'!AS98)*100-100)*(('Base original'!AQ98-'Base original'!AS98)/'Base original'!AU98)</f>
        <v>0.73743691777034459</v>
      </c>
      <c r="AY106" s="13">
        <f>(('Base original'!AR110-'Base original'!AT110)/('Base original'!AR98-'Base original'!AT98)*100-100)*(('Base original'!AR98-'Base original'!AT98)/'Base original'!AU98)</f>
        <v>2.3086231639814631E-2</v>
      </c>
      <c r="AZ106" s="9">
        <f>('Base original'!AU110/'Base original'!AU98*100-100)*'Base original'!AU98/('Base original'!$AU98)</f>
        <v>10.566659775209317</v>
      </c>
    </row>
    <row r="107" spans="1:52" x14ac:dyDescent="0.25">
      <c r="A107" s="20">
        <v>41760</v>
      </c>
      <c r="B107" s="13">
        <f>'Base original'!B111/'Base original'!B99*100-100</f>
        <v>8.0892820022049108</v>
      </c>
      <c r="C107" s="13">
        <f>'Base original'!C111/'Base original'!C99*100-100</f>
        <v>10.172961967836287</v>
      </c>
      <c r="D107" s="13">
        <f>'Base original'!D111/'Base original'!D99*100-100</f>
        <v>14.460377102131616</v>
      </c>
      <c r="E107" s="13">
        <f>'Base original'!E111/'Base original'!E99*100-100</f>
        <v>-1.2233582247140191</v>
      </c>
      <c r="F107" s="9">
        <f>'Base original'!F111/'Base original'!F99*100-100</f>
        <v>9.0360988673035223</v>
      </c>
      <c r="G107" s="13">
        <f>'Base original'!H111</f>
        <v>21.12</v>
      </c>
      <c r="H107" s="13">
        <f>'Base original'!I111</f>
        <v>32.47</v>
      </c>
      <c r="I107" s="13">
        <f>'Base original'!J111</f>
        <v>28.19</v>
      </c>
      <c r="J107" s="13">
        <f>'Base original'!K111</f>
        <v>26.72</v>
      </c>
      <c r="K107" s="9">
        <f>'Base original'!G111</f>
        <v>27.427716397807067</v>
      </c>
      <c r="L107" s="13">
        <f>'Base original'!M111</f>
        <v>8.34</v>
      </c>
      <c r="M107" s="13">
        <f>'Base original'!N111</f>
        <v>7.24</v>
      </c>
      <c r="N107" s="13">
        <f>'Base original'!O111</f>
        <v>6.34</v>
      </c>
      <c r="O107" s="13">
        <f>'Base original'!P111</f>
        <v>9.83</v>
      </c>
      <c r="P107" s="13">
        <f>'Base original'!Q111</f>
        <v>10.18</v>
      </c>
      <c r="Q107" s="9">
        <f>'Base original'!L111</f>
        <v>8.5526738198805123</v>
      </c>
      <c r="R107" s="13">
        <f>'Base original'!S111</f>
        <v>1</v>
      </c>
      <c r="S107" s="13">
        <f>'Base original'!T111</f>
        <v>0.92</v>
      </c>
      <c r="T107" s="13">
        <f>'Base original'!U111</f>
        <v>1.45</v>
      </c>
      <c r="U107" s="13">
        <f>'Base original'!V111</f>
        <v>1.44</v>
      </c>
      <c r="V107" s="13">
        <f>'Base original'!W111</f>
        <v>2.98</v>
      </c>
      <c r="W107" s="9">
        <f>'Base original'!R111</f>
        <v>1.241849285992547</v>
      </c>
      <c r="X107" s="11">
        <f>'Base original'!X111</f>
        <v>4.1399999999999997</v>
      </c>
      <c r="Y107" s="13">
        <f>('Base original'!Z111/'Base original'!Z99*100-100)*'Base original'!Z99/'Base original'!$AC99</f>
        <v>2.1133466604262816</v>
      </c>
      <c r="Z107" s="13">
        <f>('Base original'!AA111/'Base original'!AA99*100-100)*'Base original'!AA99/'Base original'!$AC99</f>
        <v>4.7024584861737351</v>
      </c>
      <c r="AA107" s="13">
        <f>('Base original'!AB111/'Base original'!AB99*100-100)*'Base original'!AB99/'Base original'!$AC99</f>
        <v>5.6769535349441504</v>
      </c>
      <c r="AB107" s="9">
        <f>('Base original'!AC111/'Base original'!AC99*100-100)*'Base original'!AC99/'Base original'!$AC99</f>
        <v>12.49275868154416</v>
      </c>
      <c r="AC107" s="13">
        <f>('Base original'!AC111/'Base original'!AC99*100-100)*'Base original'!AC99/('Base original'!$AJ99)</f>
        <v>3.2576266073712872</v>
      </c>
      <c r="AD107" s="13">
        <f>('Base original'!AD111/'Base original'!AD99*100-100)*'Base original'!AD99/('Base original'!$AJ99)</f>
        <v>2.337708220893767</v>
      </c>
      <c r="AE107" s="13">
        <f>('Base original'!AE111/'Base original'!AE99*100-100)*'Base original'!AE99/('Base original'!$AJ99)</f>
        <v>0.26800606370776353</v>
      </c>
      <c r="AF107" s="13">
        <f>('Base original'!AF111/'Base original'!AF99*100-100)*'Base original'!AF99/('Base original'!$AJ99)</f>
        <v>1.1741209952967671</v>
      </c>
      <c r="AG107" s="13">
        <f>('Base original'!AG111/'Base original'!AG99*100-100)*'Base original'!AG99/('Base original'!$AJ99)</f>
        <v>3.5881237540751822E-2</v>
      </c>
      <c r="AH107" s="13">
        <f>-('Base original'!AH111/'Base original'!AH99*100-100)*'Base original'!AH99/('Base original'!$AJ99)</f>
        <v>-0.52689169237271893</v>
      </c>
      <c r="AI107" s="13">
        <f>-('Base original'!AI111/'Base original'!AI99*100-100)*'Base original'!AI99/('Base original'!$AJ99)</f>
        <v>-1.2798114295715878E-2</v>
      </c>
      <c r="AJ107" s="13">
        <f>(('Base original'!AF111-'Base original'!AH111)/('Base original'!AF99-'Base original'!AH99)*100-100)*(('Base original'!AF99-'Base original'!AH99)/'Base original'!AJ99)</f>
        <v>0.64722930292404779</v>
      </c>
      <c r="AK107" s="13">
        <f>(('Base original'!AG111-'Base original'!AI111)/('Base original'!AG99-'Base original'!AI99)*100-100)*(('Base original'!AG99-'Base original'!AI99)/'Base original'!AJ99)</f>
        <v>2.3083123245035864E-2</v>
      </c>
      <c r="AL107" s="9">
        <f>('Base original'!AJ111/'Base original'!AJ99*100-100)*'Base original'!AJ99/('Base original'!$AJ99)</f>
        <v>6.5336533181419014</v>
      </c>
      <c r="AM107" s="13">
        <f>('Base original'!AJ111/'Base original'!AJ99*100-100)*'Base original'!AJ99/('Base original'!$AU99)</f>
        <v>3.8714111616889917</v>
      </c>
      <c r="AN107" s="13">
        <f>('Base original'!AK111/'Base original'!AK99*100-100)*'Base original'!AK99/('Base original'!$AU99)</f>
        <v>2.2860902538553507</v>
      </c>
      <c r="AO107" s="13">
        <f>('Base original'!AL111/'Base original'!AL99*100-100)*'Base original'!AL99/('Base original'!$AU99)</f>
        <v>0.6378056077126274</v>
      </c>
      <c r="AP107" s="13">
        <f>('Base original'!AM111/'Base original'!AM99*100-100)*'Base original'!AM99/('Base original'!$AU99)</f>
        <v>1.1659122342995392</v>
      </c>
      <c r="AQ107" s="13">
        <f>('Base original'!AN111/'Base original'!AN99*100-100)*'Base original'!AN99/('Base original'!$AU99)</f>
        <v>-0.12469763154950046</v>
      </c>
      <c r="AR107" s="13">
        <f>('Base original'!AO111/'Base original'!AO99*100-100)*'Base original'!AO99/('Base original'!$AU99)</f>
        <v>-2.1480881426781763E-2</v>
      </c>
      <c r="AS107" s="13">
        <f>('Base original'!AP111/'Base original'!AP99*100-100)*'Base original'!AP99/('Base original'!$AU99)</f>
        <v>0.7029859064378442</v>
      </c>
      <c r="AT107" s="13">
        <f>('Base original'!AQ111/'Base original'!AQ99*100-100)*'Base original'!AQ99/('Base original'!$AU99)</f>
        <v>2.8968729170559553</v>
      </c>
      <c r="AU107" s="13">
        <f>('Base original'!AR111/'Base original'!AR99*100-100)*'Base original'!AR99/('Base original'!$AU99)</f>
        <v>6.689602833102104E-2</v>
      </c>
      <c r="AV107" s="13">
        <f>-('Base original'!AS111/'Base original'!AS99*100-100)*'Base original'!AS99/('Base original'!$AU99)</f>
        <v>-1.8164480226014814</v>
      </c>
      <c r="AW107" s="13">
        <f>-('Base original'!AT111/'Base original'!AT99*100-100)*'Base original'!AT99/('Base original'!$AU99)</f>
        <v>-3.0246103627327835E-2</v>
      </c>
      <c r="AX107" s="13">
        <f>(('Base original'!AQ111-'Base original'!AS111)/('Base original'!AQ99-'Base original'!AS99)*100-100)*(('Base original'!AQ99-'Base original'!AS99)/'Base original'!AU99)</f>
        <v>1.0804248944544748</v>
      </c>
      <c r="AY107" s="13">
        <f>(('Base original'!AR111-'Base original'!AT111)/('Base original'!AR99-'Base original'!AT99)*100-100)*(('Base original'!AR99-'Base original'!AT99)/'Base original'!AU99)</f>
        <v>3.6649924703693139E-2</v>
      </c>
      <c r="AZ107" s="9">
        <f>('Base original'!AU111/'Base original'!AU99*100-100)*'Base original'!AU99/('Base original'!$AU99)</f>
        <v>9.6351014701762381</v>
      </c>
    </row>
    <row r="108" spans="1:52" x14ac:dyDescent="0.25">
      <c r="A108" s="20">
        <v>41791</v>
      </c>
      <c r="B108" s="13">
        <f>'Base original'!B112/'Base original'!B100*100-100</f>
        <v>7.8021011285882764</v>
      </c>
      <c r="C108" s="13">
        <f>'Base original'!C112/'Base original'!C100*100-100</f>
        <v>9.7965398163549509</v>
      </c>
      <c r="D108" s="13">
        <f>'Base original'!D112/'Base original'!D100*100-100</f>
        <v>15.00664138254983</v>
      </c>
      <c r="E108" s="13">
        <f>'Base original'!E112/'Base original'!E100*100-100</f>
        <v>-5.9011162680432108</v>
      </c>
      <c r="F108" s="9">
        <f>'Base original'!F112/'Base original'!F100*100-100</f>
        <v>8.5507506142370033</v>
      </c>
      <c r="G108" s="13">
        <f>'Base original'!H112</f>
        <v>16.34</v>
      </c>
      <c r="H108" s="13">
        <f>'Base original'!I112</f>
        <v>31.56</v>
      </c>
      <c r="I108" s="13">
        <f>'Base original'!J112</f>
        <v>28.12</v>
      </c>
      <c r="J108" s="13">
        <f>'Base original'!K112</f>
        <v>26.24</v>
      </c>
      <c r="K108" s="9">
        <f>'Base original'!G112</f>
        <v>26.578430844051667</v>
      </c>
      <c r="L108" s="13">
        <f>'Base original'!M112</f>
        <v>8.02</v>
      </c>
      <c r="M108" s="13">
        <f>'Base original'!N112</f>
        <v>8.41</v>
      </c>
      <c r="N108" s="13">
        <f>'Base original'!O112</f>
        <v>6.09</v>
      </c>
      <c r="O108" s="13">
        <f>'Base original'!P112</f>
        <v>8.2899999999999991</v>
      </c>
      <c r="P108" s="13">
        <f>'Base original'!Q112</f>
        <v>8.9700000000000006</v>
      </c>
      <c r="Q108" s="9">
        <f>'Base original'!L112</f>
        <v>8.2215048189788327</v>
      </c>
      <c r="R108" s="13">
        <f>'Base original'!S112</f>
        <v>0.78</v>
      </c>
      <c r="S108" s="13">
        <f>'Base original'!T112</f>
        <v>1.08</v>
      </c>
      <c r="T108" s="13">
        <f>'Base original'!U112</f>
        <v>1.37</v>
      </c>
      <c r="U108" s="13">
        <f>'Base original'!V112</f>
        <v>2.21</v>
      </c>
      <c r="V108" s="13">
        <f>'Base original'!W112</f>
        <v>3.6</v>
      </c>
      <c r="W108" s="9">
        <f>'Base original'!R112</f>
        <v>1.367077825268709</v>
      </c>
      <c r="X108" s="11">
        <f>'Base original'!X112</f>
        <v>3.94</v>
      </c>
      <c r="Y108" s="13">
        <f>('Base original'!Z112/'Base original'!Z100*100-100)*'Base original'!Z100/'Base original'!$AC100</f>
        <v>2.1854400017406381</v>
      </c>
      <c r="Z108" s="13">
        <f>('Base original'!AA112/'Base original'!AA100*100-100)*'Base original'!AA100/'Base original'!$AC100</f>
        <v>4.8749479276629843</v>
      </c>
      <c r="AA108" s="13">
        <f>('Base original'!AB112/'Base original'!AB100*100-100)*'Base original'!AB100/'Base original'!$AC100</f>
        <v>4.2959495110856345</v>
      </c>
      <c r="AB108" s="9">
        <f>('Base original'!AC112/'Base original'!AC100*100-100)*'Base original'!AC100/'Base original'!$AC100</f>
        <v>11.35633744048927</v>
      </c>
      <c r="AC108" s="13">
        <f>('Base original'!AC112/'Base original'!AC100*100-100)*'Base original'!AC100/('Base original'!$AJ100)</f>
        <v>2.9839456891318057</v>
      </c>
      <c r="AD108" s="13">
        <f>('Base original'!AD112/'Base original'!AD100*100-100)*'Base original'!AD100/('Base original'!$AJ100)</f>
        <v>1.9298424820696669</v>
      </c>
      <c r="AE108" s="13">
        <f>('Base original'!AE112/'Base original'!AE100*100-100)*'Base original'!AE100/('Base original'!$AJ100)</f>
        <v>0.28855114789474295</v>
      </c>
      <c r="AF108" s="13">
        <f>('Base original'!AF112/'Base original'!AF100*100-100)*'Base original'!AF100/('Base original'!$AJ100)</f>
        <v>0.22913020378914933</v>
      </c>
      <c r="AG108" s="13">
        <f>('Base original'!AG112/'Base original'!AG100*100-100)*'Base original'!AG100/('Base original'!$AJ100)</f>
        <v>2.4944169140502636E-2</v>
      </c>
      <c r="AH108" s="13">
        <f>-('Base original'!AH112/'Base original'!AH100*100-100)*'Base original'!AH100/('Base original'!$AJ100)</f>
        <v>0.22066169060810062</v>
      </c>
      <c r="AI108" s="13">
        <f>-('Base original'!AI112/'Base original'!AI100*100-100)*'Base original'!AI100/('Base original'!$AJ100)</f>
        <v>-7.543804806100984E-3</v>
      </c>
      <c r="AJ108" s="13">
        <f>(('Base original'!AF112-'Base original'!AH112)/('Base original'!AF100-'Base original'!AH100)*100-100)*(('Base original'!AF100-'Base original'!AH100)/'Base original'!AJ100)</f>
        <v>0.44979189439724854</v>
      </c>
      <c r="AK108" s="13">
        <f>(('Base original'!AG112-'Base original'!AI112)/('Base original'!AG100-'Base original'!AI100)*100-100)*(('Base original'!AG100-'Base original'!AI100)/'Base original'!AJ100)</f>
        <v>1.7400364334401546E-2</v>
      </c>
      <c r="AL108" s="9">
        <f>('Base original'!AJ112/'Base original'!AJ100*100-100)*'Base original'!AJ100/('Base original'!$AJ100)</f>
        <v>5.6695315778278541</v>
      </c>
      <c r="AM108" s="13">
        <f>('Base original'!AJ112/'Base original'!AJ100*100-100)*'Base original'!AJ100/('Base original'!$AU100)</f>
        <v>3.3666759132550399</v>
      </c>
      <c r="AN108" s="13">
        <f>('Base original'!AK112/'Base original'!AK100*100-100)*'Base original'!AK100/('Base original'!$AU100)</f>
        <v>1.9135124433079582</v>
      </c>
      <c r="AO108" s="13">
        <f>('Base original'!AL112/'Base original'!AL100*100-100)*'Base original'!AL100/('Base original'!$AU100)</f>
        <v>0.66219454554273438</v>
      </c>
      <c r="AP108" s="13">
        <f>('Base original'!AM112/'Base original'!AM100*100-100)*'Base original'!AM100/('Base original'!$AU100)</f>
        <v>1.210032463236532</v>
      </c>
      <c r="AQ108" s="13">
        <f>('Base original'!AN112/'Base original'!AN100*100-100)*'Base original'!AN100/('Base original'!$AU100)</f>
        <v>0.12857234279808102</v>
      </c>
      <c r="AR108" s="13">
        <f>('Base original'!AO112/'Base original'!AO100*100-100)*'Base original'!AO100/('Base original'!$AU100)</f>
        <v>-2.2182661418589385E-2</v>
      </c>
      <c r="AS108" s="13">
        <f>('Base original'!AP112/'Base original'!AP100*100-100)*'Base original'!AP100/('Base original'!$AU100)</f>
        <v>0.80806533068559694</v>
      </c>
      <c r="AT108" s="13">
        <f>('Base original'!AQ112/'Base original'!AQ100*100-100)*'Base original'!AQ100/('Base original'!$AU100)</f>
        <v>3.4797264090981748</v>
      </c>
      <c r="AU108" s="13">
        <f>('Base original'!AR112/'Base original'!AR100*100-100)*'Base original'!AR100/('Base original'!$AU100)</f>
        <v>8.138758973297526E-2</v>
      </c>
      <c r="AV108" s="13">
        <f>-('Base original'!AS112/'Base original'!AS100*100-100)*'Base original'!AS100/('Base original'!$AU100)</f>
        <v>-2.0847829640530033</v>
      </c>
      <c r="AW108" s="13">
        <f>-('Base original'!AT112/'Base original'!AT100*100-100)*'Base original'!AT100/('Base original'!$AU100)</f>
        <v>-3.0206664291775886E-2</v>
      </c>
      <c r="AX108" s="13">
        <f>(('Base original'!AQ112-'Base original'!AS112)/('Base original'!AQ100-'Base original'!AS100)*100-100)*(('Base original'!AQ100-'Base original'!AS100)/'Base original'!AU100)</f>
        <v>1.3949434450451708</v>
      </c>
      <c r="AY108" s="13">
        <f>(('Base original'!AR112-'Base original'!AT112)/('Base original'!AR100-'Base original'!AT100)*100-100)*(('Base original'!AR100-'Base original'!AT100)/'Base original'!AU100)</f>
        <v>5.118092544119944E-2</v>
      </c>
      <c r="AZ108" s="9">
        <f>('Base original'!AU112/'Base original'!AU100*100-100)*'Base original'!AU100/('Base original'!$AU100)</f>
        <v>9.5129947478937567</v>
      </c>
    </row>
    <row r="109" spans="1:52" x14ac:dyDescent="0.25">
      <c r="A109" s="20">
        <v>41821</v>
      </c>
      <c r="B109" s="13">
        <f>'Base original'!B113/'Base original'!B101*100-100</f>
        <v>7.8188365090886975</v>
      </c>
      <c r="C109" s="13">
        <f>'Base original'!C113/'Base original'!C101*100-100</f>
        <v>9.8145472604617083</v>
      </c>
      <c r="D109" s="13">
        <f>'Base original'!D113/'Base original'!D101*100-100</f>
        <v>14.798262886551768</v>
      </c>
      <c r="E109" s="13">
        <f>'Base original'!E113/'Base original'!E101*100-100</f>
        <v>-5.3825847649971621</v>
      </c>
      <c r="F109" s="9">
        <f>'Base original'!F113/'Base original'!F101*100-100</f>
        <v>8.5375953163018039</v>
      </c>
      <c r="G109" s="13">
        <f>'Base original'!H113</f>
        <v>12.12</v>
      </c>
      <c r="H109" s="13">
        <f>'Base original'!I113</f>
        <v>30.21</v>
      </c>
      <c r="I109" s="13">
        <f>'Base original'!J113</f>
        <v>26.28</v>
      </c>
      <c r="J109" s="13">
        <f>'Base original'!K113</f>
        <v>25.19</v>
      </c>
      <c r="K109" s="9">
        <f>'Base original'!G113</f>
        <v>24.957813606664963</v>
      </c>
      <c r="L109" s="13">
        <f>'Base original'!M113</f>
        <v>7.39</v>
      </c>
      <c r="M109" s="13">
        <f>'Base original'!N113</f>
        <v>8.24</v>
      </c>
      <c r="N109" s="13">
        <f>'Base original'!O113</f>
        <v>6.32</v>
      </c>
      <c r="O109" s="13">
        <f>'Base original'!P113</f>
        <v>9.3699999999999992</v>
      </c>
      <c r="P109" s="13">
        <f>'Base original'!Q113</f>
        <v>7.83</v>
      </c>
      <c r="Q109" s="9">
        <f>'Base original'!L113</f>
        <v>8.05413924045423</v>
      </c>
      <c r="R109" s="13">
        <f>'Base original'!S113</f>
        <v>1.03</v>
      </c>
      <c r="S109" s="13">
        <f>'Base original'!T113</f>
        <v>0.85</v>
      </c>
      <c r="T109" s="13">
        <f>'Base original'!U113</f>
        <v>1.46</v>
      </c>
      <c r="U109" s="13">
        <f>'Base original'!V113</f>
        <v>1.79</v>
      </c>
      <c r="V109" s="13">
        <f>'Base original'!W113</f>
        <v>3.32</v>
      </c>
      <c r="W109" s="9">
        <f>'Base original'!R113</f>
        <v>1.2390792352240154</v>
      </c>
      <c r="X109" s="11">
        <f>'Base original'!X113</f>
        <v>3.86</v>
      </c>
      <c r="Y109" s="13">
        <f>('Base original'!Z113/'Base original'!Z101*100-100)*'Base original'!Z101/'Base original'!$AC101</f>
        <v>2.0224960761482471</v>
      </c>
      <c r="Z109" s="13">
        <f>('Base original'!AA113/'Base original'!AA101*100-100)*'Base original'!AA101/'Base original'!$AC101</f>
        <v>4.5924064614630646</v>
      </c>
      <c r="AA109" s="13">
        <f>('Base original'!AB113/'Base original'!AB101*100-100)*'Base original'!AB101/'Base original'!$AC101</f>
        <v>3.3691097617517602</v>
      </c>
      <c r="AB109" s="9">
        <f>('Base original'!AC113/'Base original'!AC101*100-100)*'Base original'!AC101/'Base original'!$AC101</f>
        <v>9.9840122993630729</v>
      </c>
      <c r="AC109" s="13">
        <f>('Base original'!AC113/'Base original'!AC101*100-100)*'Base original'!AC101/('Base original'!$AJ101)</f>
        <v>2.6163005267385744</v>
      </c>
      <c r="AD109" s="13">
        <f>('Base original'!AD113/'Base original'!AD101*100-100)*'Base original'!AD101/('Base original'!$AJ101)</f>
        <v>3.3138918971412306</v>
      </c>
      <c r="AE109" s="13">
        <f>('Base original'!AE113/'Base original'!AE101*100-100)*'Base original'!AE101/('Base original'!$AJ101)</f>
        <v>0.3337411114343955</v>
      </c>
      <c r="AF109" s="13">
        <f>('Base original'!AF113/'Base original'!AF101*100-100)*'Base original'!AF101/('Base original'!$AJ101)</f>
        <v>-0.38338206849518663</v>
      </c>
      <c r="AG109" s="13">
        <f>('Base original'!AG113/'Base original'!AG101*100-100)*'Base original'!AG101/('Base original'!$AJ101)</f>
        <v>2.4262458645737135E-2</v>
      </c>
      <c r="AH109" s="13">
        <f>-('Base original'!AH113/'Base original'!AH101*100-100)*'Base original'!AH101/('Base original'!$AJ101)</f>
        <v>0.74881374649838406</v>
      </c>
      <c r="AI109" s="13">
        <f>-('Base original'!AI113/'Base original'!AI101*100-100)*'Base original'!AI101/('Base original'!$AJ101)</f>
        <v>-7.7940904637870201E-3</v>
      </c>
      <c r="AJ109" s="13">
        <f>(('Base original'!AF113-'Base original'!AH113)/('Base original'!AF101-'Base original'!AH101)*100-100)*(('Base original'!AF101-'Base original'!AH101)/'Base original'!AJ101)</f>
        <v>0.36543167800319809</v>
      </c>
      <c r="AK109" s="13">
        <f>(('Base original'!AG113-'Base original'!AI113)/('Base original'!AG101-'Base original'!AI101)*100-100)*(('Base original'!AG101-'Base original'!AI101)/'Base original'!AJ101)</f>
        <v>1.6468368181950105E-2</v>
      </c>
      <c r="AL109" s="9">
        <f>('Base original'!AJ113/'Base original'!AJ101*100-100)*'Base original'!AJ101/('Base original'!$AJ101)</f>
        <v>6.6458335814993745</v>
      </c>
      <c r="AM109" s="13">
        <f>('Base original'!AJ113/'Base original'!AJ101*100-100)*'Base original'!AJ101/('Base original'!$AU101)</f>
        <v>3.9369555289430567</v>
      </c>
      <c r="AN109" s="13">
        <f>('Base original'!AK113/'Base original'!AK101*100-100)*'Base original'!AK101/('Base original'!$AU101)</f>
        <v>1.5668544678599892</v>
      </c>
      <c r="AO109" s="13">
        <f>('Base original'!AL113/'Base original'!AL101*100-100)*'Base original'!AL101/('Base original'!$AU101)</f>
        <v>0.16070394885865083</v>
      </c>
      <c r="AP109" s="13">
        <f>('Base original'!AM113/'Base original'!AM101*100-100)*'Base original'!AM101/('Base original'!$AU101)</f>
        <v>1.1732725706340266</v>
      </c>
      <c r="AQ109" s="13">
        <f>('Base original'!AN113/'Base original'!AN101*100-100)*'Base original'!AN101/('Base original'!$AU101)</f>
        <v>-4.8241597623357897E-2</v>
      </c>
      <c r="AR109" s="13">
        <f>('Base original'!AO113/'Base original'!AO101*100-100)*'Base original'!AO101/('Base original'!$AU101)</f>
        <v>-5.3081743604260941E-3</v>
      </c>
      <c r="AS109" s="13">
        <f>('Base original'!AP113/'Base original'!AP101*100-100)*'Base original'!AP101/('Base original'!$AU101)</f>
        <v>0.98574598098533794</v>
      </c>
      <c r="AT109" s="13">
        <f>('Base original'!AQ113/'Base original'!AQ101*100-100)*'Base original'!AQ101/('Base original'!$AU101)</f>
        <v>3.9676983451536634</v>
      </c>
      <c r="AU109" s="13">
        <f>('Base original'!AR113/'Base original'!AR101*100-100)*'Base original'!AR101/('Base original'!$AU101)</f>
        <v>0.10167190408202531</v>
      </c>
      <c r="AV109" s="13">
        <f>-('Base original'!AS113/'Base original'!AS101*100-100)*'Base original'!AS101/('Base original'!$AU101)</f>
        <v>-2.27370632694383</v>
      </c>
      <c r="AW109" s="13">
        <f>-('Base original'!AT113/'Base original'!AT101*100-100)*'Base original'!AT101/('Base original'!$AU101)</f>
        <v>-3.3451966113911401E-2</v>
      </c>
      <c r="AX109" s="13">
        <f>(('Base original'!AQ113-'Base original'!AS113)/('Base original'!AQ101-'Base original'!AS101)*100-100)*(('Base original'!AQ101-'Base original'!AS101)/'Base original'!AU101)</f>
        <v>1.6939920182098327</v>
      </c>
      <c r="AY109" s="13">
        <f>(('Base original'!AR113-'Base original'!AT113)/('Base original'!AR101-'Base original'!AT101)*100-100)*(('Base original'!AR101-'Base original'!AT101)/'Base original'!AU101)</f>
        <v>6.8219937968114E-2</v>
      </c>
      <c r="AZ109" s="9">
        <f>('Base original'!AU113/'Base original'!AU101*100-100)*'Base original'!AU101/('Base original'!$AU101)</f>
        <v>9.5321946814752323</v>
      </c>
    </row>
    <row r="110" spans="1:52" x14ac:dyDescent="0.25">
      <c r="A110" s="20">
        <v>41852</v>
      </c>
      <c r="B110" s="13">
        <f>'Base original'!B114/'Base original'!B102*100-100</f>
        <v>8.0283115404260315</v>
      </c>
      <c r="C110" s="13">
        <f>'Base original'!C114/'Base original'!C102*100-100</f>
        <v>9.3955426649378353</v>
      </c>
      <c r="D110" s="13">
        <f>'Base original'!D114/'Base original'!D102*100-100</f>
        <v>14.916275364476931</v>
      </c>
      <c r="E110" s="13">
        <f>'Base original'!E114/'Base original'!E102*100-100</f>
        <v>-4.5542669195978078</v>
      </c>
      <c r="F110" s="9">
        <f>'Base original'!F114/'Base original'!F102*100-100</f>
        <v>8.7273621587996786</v>
      </c>
      <c r="G110" s="13">
        <f>'Base original'!H114</f>
        <v>12.63</v>
      </c>
      <c r="H110" s="13">
        <f>'Base original'!I114</f>
        <v>29.65</v>
      </c>
      <c r="I110" s="13">
        <f>'Base original'!J114</f>
        <v>25.65</v>
      </c>
      <c r="J110" s="13">
        <f>'Base original'!K114</f>
        <v>24.94</v>
      </c>
      <c r="K110" s="9">
        <f>'Base original'!G114</f>
        <v>24.736555562183391</v>
      </c>
      <c r="L110" s="13">
        <f>'Base original'!M114</f>
        <v>7.43</v>
      </c>
      <c r="M110" s="13">
        <f>'Base original'!N114</f>
        <v>7.83</v>
      </c>
      <c r="N110" s="13">
        <f>'Base original'!O114</f>
        <v>6.12</v>
      </c>
      <c r="O110" s="13">
        <f>'Base original'!P114</f>
        <v>7.86</v>
      </c>
      <c r="P110" s="13">
        <f>'Base original'!Q114</f>
        <v>7.9</v>
      </c>
      <c r="Q110" s="9">
        <f>'Base original'!L114</f>
        <v>7.6667139531344972</v>
      </c>
      <c r="R110" s="13">
        <f>'Base original'!S114</f>
        <v>0.91</v>
      </c>
      <c r="S110" s="13">
        <f>'Base original'!T114</f>
        <v>1.1399999999999999</v>
      </c>
      <c r="T110" s="13">
        <f>'Base original'!U114</f>
        <v>1.4</v>
      </c>
      <c r="U110" s="13">
        <f>'Base original'!V114</f>
        <v>1.53</v>
      </c>
      <c r="V110" s="13">
        <f>'Base original'!W114</f>
        <v>2.2400000000000002</v>
      </c>
      <c r="W110" s="9">
        <f>'Base original'!R114</f>
        <v>1.3430400832379437</v>
      </c>
      <c r="X110" s="11">
        <f>'Base original'!X114</f>
        <v>3.67</v>
      </c>
      <c r="Y110" s="13">
        <f>('Base original'!Z114/'Base original'!Z102*100-100)*'Base original'!Z102/'Base original'!$AC102</f>
        <v>1.9798524884461466</v>
      </c>
      <c r="Z110" s="13">
        <f>('Base original'!AA114/'Base original'!AA102*100-100)*'Base original'!AA102/'Base original'!$AC102</f>
        <v>4.9829840262907394</v>
      </c>
      <c r="AA110" s="13">
        <f>('Base original'!AB114/'Base original'!AB102*100-100)*'Base original'!AB102/'Base original'!$AC102</f>
        <v>3.6735668081053161</v>
      </c>
      <c r="AB110" s="9">
        <f>('Base original'!AC114/'Base original'!AC102*100-100)*'Base original'!AC102/'Base original'!$AC102</f>
        <v>10.636403322842213</v>
      </c>
      <c r="AC110" s="13">
        <f>('Base original'!AC114/'Base original'!AC102*100-100)*'Base original'!AC102/('Base original'!$AJ102)</f>
        <v>2.7187820509014204</v>
      </c>
      <c r="AD110" s="13">
        <f>('Base original'!AD114/'Base original'!AD102*100-100)*'Base original'!AD102/('Base original'!$AJ102)</f>
        <v>3.2816417735387686</v>
      </c>
      <c r="AE110" s="13">
        <f>('Base original'!AE114/'Base original'!AE102*100-100)*'Base original'!AE102/('Base original'!$AJ102)</f>
        <v>0.2788679681175899</v>
      </c>
      <c r="AF110" s="13">
        <f>('Base original'!AF114/'Base original'!AF102*100-100)*'Base original'!AF102/('Base original'!$AJ102)</f>
        <v>-1.8417109032669088</v>
      </c>
      <c r="AG110" s="13">
        <f>('Base original'!AG114/'Base original'!AG102*100-100)*'Base original'!AG102/('Base original'!$AJ102)</f>
        <v>4.3640590893707851E-2</v>
      </c>
      <c r="AH110" s="13">
        <f>-('Base original'!AH114/'Base original'!AH102*100-100)*'Base original'!AH102/('Base original'!$AJ102)</f>
        <v>2.0856619668080989</v>
      </c>
      <c r="AI110" s="13">
        <f>-('Base original'!AI114/'Base original'!AI102*100-100)*'Base original'!AI102/('Base original'!$AJ102)</f>
        <v>-7.5020997687946425E-3</v>
      </c>
      <c r="AJ110" s="13">
        <f>(('Base original'!AF114-'Base original'!AH114)/('Base original'!AF102-'Base original'!AH102)*100-100)*(('Base original'!AF102-'Base original'!AH102)/'Base original'!AJ102)</f>
        <v>0.24395106354118937</v>
      </c>
      <c r="AK110" s="13">
        <f>(('Base original'!AG114-'Base original'!AI114)/('Base original'!AG102-'Base original'!AI102)*100-100)*(('Base original'!AG102-'Base original'!AI102)/'Base original'!AJ102)</f>
        <v>3.6138491124913213E-2</v>
      </c>
      <c r="AL110" s="9">
        <f>('Base original'!AJ114/'Base original'!AJ102*100-100)*'Base original'!AJ102/('Base original'!$AJ102)</f>
        <v>6.559381347223848</v>
      </c>
      <c r="AM110" s="13">
        <f>('Base original'!AJ114/'Base original'!AJ102*100-100)*'Base original'!AJ102/('Base original'!$AU102)</f>
        <v>3.8508881912521171</v>
      </c>
      <c r="AN110" s="13">
        <f>('Base original'!AK114/'Base original'!AK102*100-100)*'Base original'!AK102/('Base original'!$AU102)</f>
        <v>1.5667422652681042</v>
      </c>
      <c r="AO110" s="13">
        <f>('Base original'!AL114/'Base original'!AL102*100-100)*'Base original'!AL102/('Base original'!$AU102)</f>
        <v>-0.10679806852459689</v>
      </c>
      <c r="AP110" s="13">
        <f>('Base original'!AM114/'Base original'!AM102*100-100)*'Base original'!AM102/('Base original'!$AU102)</f>
        <v>1.0146825755903031</v>
      </c>
      <c r="AQ110" s="13">
        <f>('Base original'!AN114/'Base original'!AN102*100-100)*'Base original'!AN102/('Base original'!$AU102)</f>
        <v>-7.3041940993671006E-2</v>
      </c>
      <c r="AR110" s="13">
        <f>('Base original'!AO114/'Base original'!AO102*100-100)*'Base original'!AO102/('Base original'!$AU102)</f>
        <v>6.1962026911818796E-3</v>
      </c>
      <c r="AS110" s="13">
        <f>('Base original'!AP114/'Base original'!AP102*100-100)*'Base original'!AP102/('Base original'!$AU102)</f>
        <v>0.58159927736887984</v>
      </c>
      <c r="AT110" s="13">
        <f>('Base original'!AQ114/'Base original'!AQ102*100-100)*'Base original'!AQ102/('Base original'!$AU102)</f>
        <v>4.6009116407082731</v>
      </c>
      <c r="AU110" s="13">
        <f>('Base original'!AR114/'Base original'!AR102*100-100)*'Base original'!AR102/('Base original'!$AU102)</f>
        <v>0.12811385429697061</v>
      </c>
      <c r="AV110" s="13">
        <f>-('Base original'!AS114/'Base original'!AS102*100-100)*'Base original'!AS102/('Base original'!$AU102)</f>
        <v>-2.4834467461399368</v>
      </c>
      <c r="AW110" s="13">
        <f>-('Base original'!AT114/'Base original'!AT102*100-100)*'Base original'!AT102/('Base original'!$AU102)</f>
        <v>-3.5670039938145756E-2</v>
      </c>
      <c r="AX110" s="13">
        <f>(('Base original'!AQ114-'Base original'!AS114)/('Base original'!AQ102-'Base original'!AS102)*100-100)*(('Base original'!AQ102-'Base original'!AS102)/'Base original'!AU102)</f>
        <v>2.1174648945683359</v>
      </c>
      <c r="AY110" s="13">
        <f>(('Base original'!AR114-'Base original'!AT114)/('Base original'!AR102-'Base original'!AT102)*100-100)*(('Base original'!AR102-'Base original'!AT102)/'Base original'!AU102)</f>
        <v>9.2443814358824872E-2</v>
      </c>
      <c r="AZ110" s="9">
        <f>('Base original'!AU114/'Base original'!AU102*100-100)*'Base original'!AU102/('Base original'!$AU102)</f>
        <v>9.0501772115794523</v>
      </c>
    </row>
    <row r="111" spans="1:52" x14ac:dyDescent="0.25">
      <c r="A111" s="20">
        <v>41883</v>
      </c>
      <c r="B111" s="13">
        <f>'Base original'!B115/'Base original'!B103*100-100</f>
        <v>8.0629015418861769</v>
      </c>
      <c r="C111" s="13">
        <f>'Base original'!C115/'Base original'!C103*100-100</f>
        <v>9.4204846839571559</v>
      </c>
      <c r="D111" s="13">
        <f>'Base original'!D115/'Base original'!D103*100-100</f>
        <v>15.251453669224574</v>
      </c>
      <c r="E111" s="13">
        <f>'Base original'!E115/'Base original'!E103*100-100</f>
        <v>0.56806621214791164</v>
      </c>
      <c r="F111" s="9">
        <f>'Base original'!F115/'Base original'!F103*100-100</f>
        <v>9.3119428795189805</v>
      </c>
      <c r="G111" s="13">
        <f>'Base original'!H115</f>
        <v>12.17</v>
      </c>
      <c r="H111" s="13">
        <f>'Base original'!I115</f>
        <v>29.77</v>
      </c>
      <c r="I111" s="13">
        <f>'Base original'!J115</f>
        <v>23.23</v>
      </c>
      <c r="J111" s="13">
        <f>'Base original'!K115</f>
        <v>26.28</v>
      </c>
      <c r="K111" s="9">
        <f>'Base original'!G115</f>
        <v>24.962352136693131</v>
      </c>
      <c r="L111" s="13">
        <f>'Base original'!M115</f>
        <v>6.8</v>
      </c>
      <c r="M111" s="13">
        <f>'Base original'!N115</f>
        <v>7.37</v>
      </c>
      <c r="N111" s="13">
        <f>'Base original'!O115</f>
        <v>5.88</v>
      </c>
      <c r="O111" s="13">
        <f>'Base original'!P115</f>
        <v>7.27</v>
      </c>
      <c r="P111" s="13">
        <f>'Base original'!Q115</f>
        <v>8.3000000000000007</v>
      </c>
      <c r="Q111" s="9">
        <f>'Base original'!L115</f>
        <v>7.3536800904046364</v>
      </c>
      <c r="R111" s="13">
        <f>'Base original'!S115</f>
        <v>0.86</v>
      </c>
      <c r="S111" s="13">
        <f>'Base original'!T115</f>
        <v>0.97</v>
      </c>
      <c r="T111" s="13">
        <f>'Base original'!U115</f>
        <v>1.59</v>
      </c>
      <c r="U111" s="13">
        <f>'Base original'!V115</f>
        <v>1.78</v>
      </c>
      <c r="V111" s="13">
        <f>'Base original'!W115</f>
        <v>2.06</v>
      </c>
      <c r="W111" s="9">
        <f>'Base original'!R115</f>
        <v>1.2830019285065295</v>
      </c>
      <c r="X111" s="11">
        <f>'Base original'!X115</f>
        <v>3.58</v>
      </c>
      <c r="Y111" s="13">
        <f>('Base original'!Z115/'Base original'!Z103*100-100)*'Base original'!Z103/'Base original'!$AC103</f>
        <v>1.5001860684838566</v>
      </c>
      <c r="Z111" s="13">
        <f>('Base original'!AA115/'Base original'!AA103*100-100)*'Base original'!AA103/'Base original'!$AC103</f>
        <v>5.6089542219314632</v>
      </c>
      <c r="AA111" s="13">
        <f>('Base original'!AB115/'Base original'!AB103*100-100)*'Base original'!AB103/'Base original'!$AC103</f>
        <v>3.0594716403164006</v>
      </c>
      <c r="AB111" s="9">
        <f>('Base original'!AC115/'Base original'!AC103*100-100)*'Base original'!AC103/'Base original'!$AC103</f>
        <v>10.168611930731714</v>
      </c>
      <c r="AC111" s="13">
        <f>('Base original'!AC115/'Base original'!AC103*100-100)*'Base original'!AC103/('Base original'!$AJ103)</f>
        <v>2.6690629190994066</v>
      </c>
      <c r="AD111" s="13">
        <f>('Base original'!AD115/'Base original'!AD103*100-100)*'Base original'!AD103/('Base original'!$AJ103)</f>
        <v>3.120368753551062</v>
      </c>
      <c r="AE111" s="13">
        <f>('Base original'!AE115/'Base original'!AE103*100-100)*'Base original'!AE103/('Base original'!$AJ103)</f>
        <v>0.2772471253366901</v>
      </c>
      <c r="AF111" s="13">
        <f>('Base original'!AF115/'Base original'!AF103*100-100)*'Base original'!AF103/('Base original'!$AJ103)</f>
        <v>-1.4859921323290401</v>
      </c>
      <c r="AG111" s="13">
        <f>('Base original'!AG115/'Base original'!AG103*100-100)*'Base original'!AG103/('Base original'!$AJ103)</f>
        <v>6.2940717265870499E-2</v>
      </c>
      <c r="AH111" s="13">
        <f>-('Base original'!AH115/'Base original'!AH103*100-100)*'Base original'!AH103/('Base original'!$AJ103)</f>
        <v>1.775647100231323</v>
      </c>
      <c r="AI111" s="13">
        <f>-('Base original'!AI115/'Base original'!AI103*100-100)*'Base original'!AI103/('Base original'!$AJ103)</f>
        <v>-5.3546247092407214E-3</v>
      </c>
      <c r="AJ111" s="13">
        <f>(('Base original'!AF115-'Base original'!AH115)/('Base original'!AF103-'Base original'!AH103)*100-100)*(('Base original'!AF103-'Base original'!AH103)/'Base original'!AJ103)</f>
        <v>0.2896549679022849</v>
      </c>
      <c r="AK111" s="13">
        <f>(('Base original'!AG115-'Base original'!AI115)/('Base original'!AG103-'Base original'!AI103)*100-100)*(('Base original'!AG103-'Base original'!AI103)/'Base original'!AJ103)</f>
        <v>5.7586092556629734E-2</v>
      </c>
      <c r="AL111" s="9">
        <f>('Base original'!AJ115/'Base original'!AJ103*100-100)*'Base original'!AJ103/('Base original'!$AJ103)</f>
        <v>6.4139198584460644</v>
      </c>
      <c r="AM111" s="13">
        <f>('Base original'!AJ115/'Base original'!AJ103*100-100)*'Base original'!AJ103/('Base original'!$AU103)</f>
        <v>3.7535762226177036</v>
      </c>
      <c r="AN111" s="13">
        <f>('Base original'!AK115/'Base original'!AK103*100-100)*'Base original'!AK103/('Base original'!$AU103)</f>
        <v>1.9591359813013265</v>
      </c>
      <c r="AO111" s="13">
        <f>('Base original'!AL115/'Base original'!AL103*100-100)*'Base original'!AL103/('Base original'!$AU103)</f>
        <v>-0.35135918378732606</v>
      </c>
      <c r="AP111" s="13">
        <f>('Base original'!AM115/'Base original'!AM103*100-100)*'Base original'!AM103/('Base original'!$AU103)</f>
        <v>1.1184344071872674</v>
      </c>
      <c r="AQ111" s="13">
        <f>('Base original'!AN115/'Base original'!AN103*100-100)*'Base original'!AN103/('Base original'!$AU103)</f>
        <v>-2.5722401796862707E-2</v>
      </c>
      <c r="AR111" s="13">
        <f>('Base original'!AO115/'Base original'!AO103*100-100)*'Base original'!AO103/('Base original'!$AU103)</f>
        <v>-5.5455548294850747E-3</v>
      </c>
      <c r="AS111" s="13">
        <f>('Base original'!AP115/'Base original'!AP103*100-100)*'Base original'!AP103/('Base original'!$AU103)</f>
        <v>0.33991461655516131</v>
      </c>
      <c r="AT111" s="13">
        <f>('Base original'!AQ115/'Base original'!AQ103*100-100)*'Base original'!AQ103/('Base original'!$AU103)</f>
        <v>4.6957174671732016</v>
      </c>
      <c r="AU111" s="13">
        <f>('Base original'!AR115/'Base original'!AR103*100-100)*'Base original'!AR103/('Base original'!$AU103)</f>
        <v>0.1406617488638692</v>
      </c>
      <c r="AV111" s="13">
        <f>-('Base original'!AS115/'Base original'!AS103*100-100)*'Base original'!AS103/('Base original'!$AU103)</f>
        <v>-2.5834743969400384</v>
      </c>
      <c r="AW111" s="13">
        <f>-('Base original'!AT115/'Base original'!AT103*100-100)*'Base original'!AT103/('Base original'!$AU103)</f>
        <v>-3.3148229695162755E-2</v>
      </c>
      <c r="AX111" s="13">
        <f>(('Base original'!AQ115-'Base original'!AS115)/('Base original'!AQ103-'Base original'!AS103)*100-100)*(('Base original'!AQ103-'Base original'!AS103)/'Base original'!AU103)</f>
        <v>2.1122430702331632</v>
      </c>
      <c r="AY111" s="13">
        <f>(('Base original'!AR115-'Base original'!AT115)/('Base original'!AR103-'Base original'!AT103)*100-100)*(('Base original'!AR103-'Base original'!AT103)/'Base original'!AU103)</f>
        <v>0.10751351916870648</v>
      </c>
      <c r="AZ111" s="9">
        <f>('Base original'!AU115/'Base original'!AU103*100-100)*'Base original'!AU103/('Base original'!$AU103)</f>
        <v>9.00819067664969</v>
      </c>
    </row>
    <row r="112" spans="1:52" x14ac:dyDescent="0.25">
      <c r="A112" s="20">
        <v>41913</v>
      </c>
      <c r="B112" s="13">
        <f>'Base original'!B116/'Base original'!B104*100-100</f>
        <v>7.8623673037180026</v>
      </c>
      <c r="C112" s="13">
        <f>'Base original'!C116/'Base original'!C104*100-100</f>
        <v>8.9854273997387963</v>
      </c>
      <c r="D112" s="13">
        <f>'Base original'!D116/'Base original'!D104*100-100</f>
        <v>15.735572064263991</v>
      </c>
      <c r="E112" s="13">
        <f>'Base original'!E116/'Base original'!E104*100-100</f>
        <v>-2.3486572880015189</v>
      </c>
      <c r="F112" s="9">
        <f>'Base original'!F116/'Base original'!F104*100-100</f>
        <v>9.0484553388988189</v>
      </c>
      <c r="G112" s="13">
        <f>'Base original'!H116</f>
        <v>12.13</v>
      </c>
      <c r="H112" s="13">
        <f>'Base original'!I116</f>
        <v>28.82</v>
      </c>
      <c r="I112" s="13">
        <f>'Base original'!J116</f>
        <v>25.32</v>
      </c>
      <c r="J112" s="13">
        <f>'Base original'!K116</f>
        <v>24.44</v>
      </c>
      <c r="K112" s="9">
        <f>'Base original'!G116</f>
        <v>24.140386595713494</v>
      </c>
      <c r="L112" s="13">
        <f>'Base original'!M116</f>
        <v>7.05</v>
      </c>
      <c r="M112" s="13">
        <f>'Base original'!N116</f>
        <v>7.51</v>
      </c>
      <c r="N112" s="13">
        <f>'Base original'!O116</f>
        <v>5.66</v>
      </c>
      <c r="O112" s="13">
        <f>'Base original'!P116</f>
        <v>7.13</v>
      </c>
      <c r="P112" s="13">
        <f>'Base original'!Q116</f>
        <v>8.1199999999999992</v>
      </c>
      <c r="Q112" s="9">
        <f>'Base original'!L116</f>
        <v>7.3109124194682353</v>
      </c>
      <c r="R112" s="13">
        <f>'Base original'!S116</f>
        <v>0.85</v>
      </c>
      <c r="S112" s="13">
        <f>'Base original'!T116</f>
        <v>1.1499999999999999</v>
      </c>
      <c r="T112" s="13">
        <f>'Base original'!U116</f>
        <v>1.65</v>
      </c>
      <c r="U112" s="13">
        <f>'Base original'!V116</f>
        <v>1.66</v>
      </c>
      <c r="V112" s="13">
        <f>'Base original'!W116</f>
        <v>2.75</v>
      </c>
      <c r="W112" s="9">
        <f>'Base original'!R116</f>
        <v>1.4164985210673096</v>
      </c>
      <c r="X112" s="11">
        <f>'Base original'!X116</f>
        <v>3.57</v>
      </c>
      <c r="Y112" s="13">
        <f>('Base original'!Z116/'Base original'!Z104*100-100)*'Base original'!Z104/'Base original'!$AC104</f>
        <v>1.5074218116048668</v>
      </c>
      <c r="Z112" s="13">
        <f>('Base original'!AA116/'Base original'!AA104*100-100)*'Base original'!AA104/'Base original'!$AC104</f>
        <v>5.0377394734685739</v>
      </c>
      <c r="AA112" s="13">
        <f>('Base original'!AB116/'Base original'!AB104*100-100)*'Base original'!AB104/'Base original'!$AC104</f>
        <v>5.3170101227320936</v>
      </c>
      <c r="AB112" s="9">
        <f>('Base original'!AC116/'Base original'!AC104*100-100)*'Base original'!AC104/'Base original'!$AC104</f>
        <v>11.862171407805519</v>
      </c>
      <c r="AC112" s="13">
        <f>('Base original'!AC116/'Base original'!AC104*100-100)*'Base original'!AC104/('Base original'!$AJ104)</f>
        <v>3.0329467241762273</v>
      </c>
      <c r="AD112" s="13">
        <f>('Base original'!AD116/'Base original'!AD104*100-100)*'Base original'!AD104/('Base original'!$AJ104)</f>
        <v>3.540965941332253</v>
      </c>
      <c r="AE112" s="13">
        <f>('Base original'!AE116/'Base original'!AE104*100-100)*'Base original'!AE104/('Base original'!$AJ104)</f>
        <v>0.30313286860434852</v>
      </c>
      <c r="AF112" s="13">
        <f>('Base original'!AF116/'Base original'!AF104*100-100)*'Base original'!AF104/('Base original'!$AJ104)</f>
        <v>0.36859563895371877</v>
      </c>
      <c r="AG112" s="13">
        <f>('Base original'!AG116/'Base original'!AG104*100-100)*'Base original'!AG104/('Base original'!$AJ104)</f>
        <v>7.8254100947293861E-2</v>
      </c>
      <c r="AH112" s="13">
        <f>-('Base original'!AH116/'Base original'!AH104*100-100)*'Base original'!AH104/('Base original'!$AJ104)</f>
        <v>0.34756982000849801</v>
      </c>
      <c r="AI112" s="13">
        <f>-('Base original'!AI116/'Base original'!AI104*100-100)*'Base original'!AI104/('Base original'!$AJ104)</f>
        <v>-7.8429876582122166E-3</v>
      </c>
      <c r="AJ112" s="13">
        <f>(('Base original'!AF116-'Base original'!AH116)/('Base original'!AF104-'Base original'!AH104)*100-100)*(('Base original'!AF104-'Base original'!AH104)/'Base original'!AJ104)</f>
        <v>0.71616545896221551</v>
      </c>
      <c r="AK112" s="13">
        <f>(('Base original'!AG116-'Base original'!AI116)/('Base original'!AG104-'Base original'!AI104)*100-100)*(('Base original'!AG104-'Base original'!AI104)/'Base original'!AJ104)</f>
        <v>7.0411113289081576E-2</v>
      </c>
      <c r="AL112" s="9">
        <f>('Base original'!AJ116/'Base original'!AJ104*100-100)*'Base original'!AJ104/('Base original'!$AJ104)</f>
        <v>7.6636221063641159</v>
      </c>
      <c r="AM112" s="13">
        <f>('Base original'!AJ116/'Base original'!AJ104*100-100)*'Base original'!AJ104/('Base original'!$AU104)</f>
        <v>4.4670302842498701</v>
      </c>
      <c r="AN112" s="13">
        <f>('Base original'!AK116/'Base original'!AK104*100-100)*'Base original'!AK104/('Base original'!$AU104)</f>
        <v>2.0052221211855716</v>
      </c>
      <c r="AO112" s="13">
        <f>('Base original'!AL116/'Base original'!AL104*100-100)*'Base original'!AL104/('Base original'!$AU104)</f>
        <v>-0.1566936536678156</v>
      </c>
      <c r="AP112" s="13">
        <f>('Base original'!AM116/'Base original'!AM104*100-100)*'Base original'!AM104/('Base original'!$AU104)</f>
        <v>0.99391752863154448</v>
      </c>
      <c r="AQ112" s="13">
        <f>('Base original'!AN116/'Base original'!AN104*100-100)*'Base original'!AN104/('Base original'!$AU104)</f>
        <v>-7.8382058185428843E-2</v>
      </c>
      <c r="AR112" s="13">
        <f>('Base original'!AO116/'Base original'!AO104*100-100)*'Base original'!AO104/('Base original'!$AU104)</f>
        <v>-1.2826051605047619E-2</v>
      </c>
      <c r="AS112" s="13">
        <f>('Base original'!AP116/'Base original'!AP104*100-100)*'Base original'!AP104/('Base original'!$AU104)</f>
        <v>0.48843887385265228</v>
      </c>
      <c r="AT112" s="13">
        <f>('Base original'!AQ116/'Base original'!AQ104*100-100)*'Base original'!AQ104/('Base original'!$AU104)</f>
        <v>3.8543062802897587</v>
      </c>
      <c r="AU112" s="13">
        <f>('Base original'!AR116/'Base original'!AR104*100-100)*'Base original'!AR104/('Base original'!$AU104)</f>
        <v>0.12600741833083703</v>
      </c>
      <c r="AV112" s="13">
        <f>-('Base original'!AS116/'Base original'!AS104*100-100)*'Base original'!AS104/('Base original'!$AU104)</f>
        <v>-2.2731561282262316</v>
      </c>
      <c r="AW112" s="13">
        <f>-('Base original'!AT116/'Base original'!AT104*100-100)*'Base original'!AT104/('Base original'!$AU104)</f>
        <v>-3.1680361363001563E-2</v>
      </c>
      <c r="AX112" s="13">
        <f>(('Base original'!AQ116-'Base original'!AS116)/('Base original'!AQ104-'Base original'!AS104)*100-100)*(('Base original'!AQ104-'Base original'!AS104)/'Base original'!AU104)</f>
        <v>1.581150152063528</v>
      </c>
      <c r="AY112" s="13">
        <f>(('Base original'!AR116-'Base original'!AT116)/('Base original'!AR104-'Base original'!AT104)*100-100)*(('Base original'!AR104-'Base original'!AT104)/'Base original'!AU104)</f>
        <v>9.4327056967835457E-2</v>
      </c>
      <c r="AZ112" s="9">
        <f>('Base original'!AU116/'Base original'!AU104*100-100)*'Base original'!AU104/('Base original'!$AU104)</f>
        <v>9.3821842534927526</v>
      </c>
    </row>
    <row r="113" spans="1:52" x14ac:dyDescent="0.25">
      <c r="A113" s="20">
        <v>41944</v>
      </c>
      <c r="B113" s="13">
        <f>'Base original'!B117/'Base original'!B105*100-100</f>
        <v>8.3552506663502726</v>
      </c>
      <c r="C113" s="13">
        <f>'Base original'!C117/'Base original'!C105*100-100</f>
        <v>8.6654794085740434</v>
      </c>
      <c r="D113" s="13">
        <f>'Base original'!D117/'Base original'!D105*100-100</f>
        <v>16.773846500890116</v>
      </c>
      <c r="E113" s="13">
        <f>'Base original'!E117/'Base original'!E105*100-100</f>
        <v>-1.3262774396251586</v>
      </c>
      <c r="F113" s="9">
        <f>'Base original'!F117/'Base original'!F105*100-100</f>
        <v>9.5876245531855204</v>
      </c>
      <c r="G113" s="13">
        <f>'Base original'!H117</f>
        <v>11.97</v>
      </c>
      <c r="H113" s="13">
        <f>'Base original'!I117</f>
        <v>28.12</v>
      </c>
      <c r="I113" s="13">
        <f>'Base original'!J117</f>
        <v>25.22</v>
      </c>
      <c r="J113" s="13">
        <f>'Base original'!K117</f>
        <v>24.26</v>
      </c>
      <c r="K113" s="9">
        <f>'Base original'!G117</f>
        <v>23.933469138164995</v>
      </c>
      <c r="L113" s="13">
        <f>'Base original'!M117</f>
        <v>6.63</v>
      </c>
      <c r="M113" s="13">
        <f>'Base original'!N117</f>
        <v>7.06</v>
      </c>
      <c r="N113" s="13">
        <f>'Base original'!O117</f>
        <v>5.9</v>
      </c>
      <c r="O113" s="13">
        <f>'Base original'!P117</f>
        <v>7.15</v>
      </c>
      <c r="P113" s="13">
        <f>'Base original'!Q117</f>
        <v>6.87</v>
      </c>
      <c r="Q113" s="9">
        <f>'Base original'!L117</f>
        <v>6.8987822627539384</v>
      </c>
      <c r="R113" s="13">
        <f>'Base original'!S117</f>
        <v>1.58</v>
      </c>
      <c r="S113" s="13">
        <f>'Base original'!T117</f>
        <v>1.24</v>
      </c>
      <c r="T113" s="13">
        <f>'Base original'!U117</f>
        <v>1.67</v>
      </c>
      <c r="U113" s="13">
        <f>'Base original'!V117</f>
        <v>1.54</v>
      </c>
      <c r="V113" s="13">
        <f>'Base original'!W117</f>
        <v>3.33</v>
      </c>
      <c r="W113" s="9">
        <f>'Base original'!R117</f>
        <v>1.5128841476348087</v>
      </c>
      <c r="X113" s="11">
        <f>'Base original'!X117</f>
        <v>3.65</v>
      </c>
      <c r="Y113" s="13">
        <f>('Base original'!Z117/'Base original'!Z105*100-100)*'Base original'!Z105/'Base original'!$AC105</f>
        <v>1.8697332213398219</v>
      </c>
      <c r="Z113" s="13">
        <f>('Base original'!AA117/'Base original'!AA105*100-100)*'Base original'!AA105/'Base original'!$AC105</f>
        <v>8.4962840777331792</v>
      </c>
      <c r="AA113" s="13">
        <f>('Base original'!AB117/'Base original'!AB105*100-100)*'Base original'!AB105/'Base original'!$AC105</f>
        <v>4.8171457544985596</v>
      </c>
      <c r="AB113" s="9">
        <f>('Base original'!AC117/'Base original'!AC105*100-100)*'Base original'!AC105/'Base original'!$AC105</f>
        <v>15.183163053571574</v>
      </c>
      <c r="AC113" s="68">
        <f>('Base original'!AC117/'Base original'!AC105*100-100)*'Base original'!AC105/('Base original'!$AJ105)</f>
        <v>3.9103678371595065</v>
      </c>
      <c r="AD113" s="13">
        <f>('Base original'!AD117/'Base original'!AD105*100-100)*'Base original'!AD105/('Base original'!$AJ105)</f>
        <v>4.0374131316052928</v>
      </c>
      <c r="AE113" s="13">
        <f>('Base original'!AE117/'Base original'!AE105*100-100)*'Base original'!AE105/('Base original'!$AJ105)</f>
        <v>0.33641869964533244</v>
      </c>
      <c r="AF113" s="13">
        <f>('Base original'!AF117/'Base original'!AF105*100-100)*'Base original'!AF105/('Base original'!$AJ105)</f>
        <v>-0.23523019187140776</v>
      </c>
      <c r="AG113" s="13">
        <f>('Base original'!AG117/'Base original'!AG105*100-100)*'Base original'!AG105/('Base original'!$AJ105)</f>
        <v>8.3326651613878852E-2</v>
      </c>
      <c r="AH113" s="13">
        <f>-('Base original'!AH117/'Base original'!AH105*100-100)*'Base original'!AH105/('Base original'!$AJ105)</f>
        <v>1.0042815896003645</v>
      </c>
      <c r="AI113" s="13">
        <f>-('Base original'!AI117/'Base original'!AI105*100-100)*'Base original'!AI105/('Base original'!$AJ105)</f>
        <v>-6.3561198783995904E-3</v>
      </c>
      <c r="AJ113" s="13">
        <f>(('Base original'!AF117-'Base original'!AH117)/('Base original'!AF105-'Base original'!AH105)*100-100)*(('Base original'!AF105-'Base original'!AH105)/'Base original'!AJ105)</f>
        <v>0.76905139772895748</v>
      </c>
      <c r="AK113" s="13">
        <f>(('Base original'!AG117-'Base original'!AI117)/('Base original'!AG105-'Base original'!AI105)*100-100)*(('Base original'!AG105-'Base original'!AI105)/'Base original'!AJ105)</f>
        <v>7.6970531735479242E-2</v>
      </c>
      <c r="AL113" s="9">
        <f>('Base original'!AJ117/'Base original'!AJ105*100-100)*'Base original'!AJ105/('Base original'!$AJ105)</f>
        <v>9.1302215978745522</v>
      </c>
      <c r="AM113" s="13">
        <f>('Base original'!AJ117/'Base original'!AJ105*100-100)*'Base original'!AJ105/('Base original'!$AU105)</f>
        <v>5.3417428496012391</v>
      </c>
      <c r="AN113" s="13">
        <f>('Base original'!AK117/'Base original'!AK105*100-100)*'Base original'!AK105/('Base original'!$AU105)</f>
        <v>1.9635189861581215</v>
      </c>
      <c r="AO113" s="13">
        <f>('Base original'!AL117/'Base original'!AL105*100-100)*'Base original'!AL105/('Base original'!$AU105)</f>
        <v>-0.7569221009014564</v>
      </c>
      <c r="AP113" s="13">
        <f>('Base original'!AM117/'Base original'!AM105*100-100)*'Base original'!AM105/('Base original'!$AU105)</f>
        <v>1.2698777115458706</v>
      </c>
      <c r="AQ113" s="13">
        <f>('Base original'!AN117/'Base original'!AN105*100-100)*'Base original'!AN105/('Base original'!$AU105)</f>
        <v>-0.14582170374840084</v>
      </c>
      <c r="AR113" s="13">
        <f>('Base original'!AO117/'Base original'!AO105*100-100)*'Base original'!AO105/('Base original'!$AU105)</f>
        <v>-1.6952897919714865E-2</v>
      </c>
      <c r="AS113" s="13">
        <f>('Base original'!AP117/'Base original'!AP105*100-100)*'Base original'!AP105/('Base original'!$AU105)</f>
        <v>0.46723756538156064</v>
      </c>
      <c r="AT113" s="13">
        <f>('Base original'!AQ117/'Base original'!AQ105*100-100)*'Base original'!AQ105/('Base original'!$AU105)</f>
        <v>3.4127263174636266</v>
      </c>
      <c r="AU113" s="13">
        <f>('Base original'!AR117/'Base original'!AR105*100-100)*'Base original'!AR105/('Base original'!$AU105)</f>
        <v>0.12671157753054013</v>
      </c>
      <c r="AV113" s="13">
        <f>-('Base original'!AS117/'Base original'!AS105*100-100)*'Base original'!AS105/('Base original'!$AU105)</f>
        <v>-1.8230504452226839</v>
      </c>
      <c r="AW113" s="13">
        <f>-('Base original'!AT117/'Base original'!AT105*100-100)*'Base original'!AT105/('Base original'!$AU105)</f>
        <v>-3.3869816306106693E-2</v>
      </c>
      <c r="AX113" s="13">
        <f>(('Base original'!AQ117-'Base original'!AS117)/('Base original'!AQ105-'Base original'!AS105)*100-100)*(('Base original'!AQ105-'Base original'!AS105)/'Base original'!AU105)</f>
        <v>1.5896758722409423</v>
      </c>
      <c r="AY113" s="13">
        <f>(('Base original'!AR117-'Base original'!AT117)/('Base original'!AR105-'Base original'!AT105)*100-100)*(('Base original'!AR105-'Base original'!AT105)/'Base original'!AU105)</f>
        <v>9.2841761224433411E-2</v>
      </c>
      <c r="AZ113" s="9">
        <f>('Base original'!AU117/'Base original'!AU105*100-100)*'Base original'!AU105/('Base original'!$AU105)</f>
        <v>9.8051980435826209</v>
      </c>
    </row>
    <row r="114" spans="1:52" x14ac:dyDescent="0.25">
      <c r="A114" s="20">
        <v>41974</v>
      </c>
      <c r="B114" s="13">
        <f>'Base original'!B118/'Base original'!B106*100-100</f>
        <v>8.1868146153407224</v>
      </c>
      <c r="C114" s="13">
        <f>'Base original'!C118/'Base original'!C106*100-100</f>
        <v>8.4139552614156656</v>
      </c>
      <c r="D114" s="13">
        <f>'Base original'!D118/'Base original'!D106*100-100</f>
        <v>16.747055315979082</v>
      </c>
      <c r="E114" s="13">
        <f>'Base original'!E118/'Base original'!E106*100-100</f>
        <v>1.7593315736509965</v>
      </c>
      <c r="F114" s="9">
        <f>'Base original'!F118/'Base original'!F106*100-100</f>
        <v>9.7526474114466595</v>
      </c>
      <c r="G114" s="13">
        <f>'Base original'!H118</f>
        <v>12.6</v>
      </c>
      <c r="H114" s="13">
        <f>'Base original'!I118</f>
        <v>26.53</v>
      </c>
      <c r="I114" s="13">
        <f>'Base original'!J118</f>
        <v>24.72</v>
      </c>
      <c r="J114" s="13">
        <f>'Base original'!K118</f>
        <v>24.65</v>
      </c>
      <c r="K114" s="9">
        <f>'Base original'!G118</f>
        <v>23.702525572450863</v>
      </c>
      <c r="L114" s="13">
        <f>'Base original'!M118</f>
        <v>7.59</v>
      </c>
      <c r="M114" s="13">
        <f>'Base original'!N118</f>
        <v>6.97</v>
      </c>
      <c r="N114" s="13">
        <f>'Base original'!O118</f>
        <v>5.56</v>
      </c>
      <c r="O114" s="13">
        <f>'Base original'!P118</f>
        <v>6.51</v>
      </c>
      <c r="P114" s="13">
        <f>'Base original'!Q118</f>
        <v>7.37</v>
      </c>
      <c r="Q114" s="9">
        <f>'Base original'!L118</f>
        <v>6.8751071984544314</v>
      </c>
      <c r="R114" s="13">
        <f>'Base original'!S118</f>
        <v>1.17</v>
      </c>
      <c r="S114" s="13">
        <f>'Base original'!T118</f>
        <v>1</v>
      </c>
      <c r="T114" s="13">
        <f>'Base original'!U118</f>
        <v>1.76</v>
      </c>
      <c r="U114" s="13">
        <f>'Base original'!V118</f>
        <v>1.66</v>
      </c>
      <c r="V114" s="13">
        <f>'Base original'!W118</f>
        <v>2.41</v>
      </c>
      <c r="W114" s="9">
        <f>'Base original'!R118</f>
        <v>1.3937931498209903</v>
      </c>
      <c r="X114" s="11">
        <f>'Base original'!X118</f>
        <v>3.73</v>
      </c>
      <c r="Y114" s="13">
        <f>('Base original'!Z118/'Base original'!Z106*100-100)*'Base original'!Z106/'Base original'!$AC106</f>
        <v>2.1137177174292625</v>
      </c>
      <c r="Z114" s="13">
        <f>('Base original'!AA118/'Base original'!AA106*100-100)*'Base original'!AA106/'Base original'!$AC106</f>
        <v>7.4177593026521951</v>
      </c>
      <c r="AA114" s="13">
        <f>('Base original'!AB118/'Base original'!AB106*100-100)*'Base original'!AB106/'Base original'!$AC106</f>
        <v>5.7495543235488755</v>
      </c>
      <c r="AB114" s="9">
        <f>('Base original'!AC118/'Base original'!AC106*100-100)*'Base original'!AC106/'Base original'!$AC106</f>
        <v>15.281031343630346</v>
      </c>
      <c r="AC114" s="68">
        <f>('Base original'!AC118/'Base original'!AC106*100-100)*'Base original'!AC106/('Base original'!$AJ106)</f>
        <v>4.0841536110919208</v>
      </c>
      <c r="AD114" s="13">
        <f>('Base original'!AD118/'Base original'!AD106*100-100)*'Base original'!AD106/('Base original'!$AJ106)</f>
        <v>4.5654679153694104</v>
      </c>
      <c r="AE114" s="13">
        <f>('Base original'!AE118/'Base original'!AE106*100-100)*'Base original'!AE106/('Base original'!$AJ106)</f>
        <v>0.35192548143774738</v>
      </c>
      <c r="AF114" s="13">
        <f>('Base original'!AF118/'Base original'!AF106*100-100)*'Base original'!AF106/('Base original'!$AJ106)</f>
        <v>0.17984021351318324</v>
      </c>
      <c r="AG114" s="13">
        <f>('Base original'!AG118/'Base original'!AG106*100-100)*'Base original'!AG106/('Base original'!$AJ106)</f>
        <v>7.9306035926667018E-2</v>
      </c>
      <c r="AH114" s="13">
        <f>-('Base original'!AH118/'Base original'!AH106*100-100)*'Base original'!AH106/('Base original'!$AJ106)</f>
        <v>9.3504607951833005E-2</v>
      </c>
      <c r="AI114" s="13">
        <f>-('Base original'!AI118/'Base original'!AI106*100-100)*'Base original'!AI106/('Base original'!$AJ106)</f>
        <v>-7.1334603045802511E-3</v>
      </c>
      <c r="AJ114" s="13">
        <f>(('Base original'!AF118-'Base original'!AH118)/('Base original'!AF106-'Base original'!AH106)*100-100)*(('Base original'!AF106-'Base original'!AH106)/'Base original'!AJ106)</f>
        <v>0.2733448214650166</v>
      </c>
      <c r="AK114" s="13">
        <f>(('Base original'!AG118-'Base original'!AI118)/('Base original'!AG106-'Base original'!AI106)*100-100)*(('Base original'!AG106-'Base original'!AI106)/'Base original'!AJ106)</f>
        <v>7.217257562208676E-2</v>
      </c>
      <c r="AL114" s="9">
        <f>('Base original'!AJ118/'Base original'!AJ106*100-100)*'Base original'!AJ106/('Base original'!$AJ106)</f>
        <v>9.3470644049861988</v>
      </c>
      <c r="AM114" s="13">
        <f>('Base original'!AJ118/'Base original'!AJ106*100-100)*'Base original'!AJ106/('Base original'!$AU106)</f>
        <v>5.557611945066407</v>
      </c>
      <c r="AN114" s="13">
        <f>('Base original'!AK118/'Base original'!AK106*100-100)*'Base original'!AK106/('Base original'!$AU106)</f>
        <v>2.1956089657520104</v>
      </c>
      <c r="AO114" s="13">
        <f>('Base original'!AL118/'Base original'!AL106*100-100)*'Base original'!AL106/('Base original'!$AU106)</f>
        <v>-0.63056281247654911</v>
      </c>
      <c r="AP114" s="13">
        <f>('Base original'!AM118/'Base original'!AM106*100-100)*'Base original'!AM106/('Base original'!$AU106)</f>
        <v>1.6054258966261692</v>
      </c>
      <c r="AQ114" s="13">
        <f>('Base original'!AN118/'Base original'!AN106*100-100)*'Base original'!AN106/('Base original'!$AU106)</f>
        <v>0.10243295459115505</v>
      </c>
      <c r="AR114" s="13">
        <f>('Base original'!AO118/'Base original'!AO106*100-100)*'Base original'!AO106/('Base original'!$AU106)</f>
        <v>1.4822858864284524E-2</v>
      </c>
      <c r="AS114" s="13">
        <f>('Base original'!AP118/'Base original'!AP106*100-100)*'Base original'!AP106/('Base original'!$AU106)</f>
        <v>0.4455121918906933</v>
      </c>
      <c r="AT114" s="13">
        <f>('Base original'!AQ118/'Base original'!AQ106*100-100)*'Base original'!AQ106/('Base original'!$AU106)</f>
        <v>3.3887573378421005</v>
      </c>
      <c r="AU114" s="13">
        <f>('Base original'!AR118/'Base original'!AR106*100-100)*'Base original'!AR106/('Base original'!$AU106)</f>
        <v>0.13909225830886668</v>
      </c>
      <c r="AV114" s="13">
        <f>-('Base original'!AS118/'Base original'!AS106*100-100)*'Base original'!AS106/('Base original'!$AU106)</f>
        <v>-1.6642059684198549</v>
      </c>
      <c r="AW114" s="13">
        <f>-('Base original'!AT118/'Base original'!AT106*100-100)*'Base original'!AT106/('Base original'!$AU106)</f>
        <v>-4.331774280056043E-2</v>
      </c>
      <c r="AX114" s="13">
        <f>(('Base original'!AQ118-'Base original'!AS118)/('Base original'!AQ106-'Base original'!AS106)*100-100)*(('Base original'!AQ106-'Base original'!AS106)/'Base original'!AU106)</f>
        <v>1.7245513694222459</v>
      </c>
      <c r="AY114" s="13">
        <f>(('Base original'!AR118-'Base original'!AT118)/('Base original'!AR106-'Base original'!AT106)*100-100)*(('Base original'!AR106-'Base original'!AT106)/'Base original'!AU106)</f>
        <v>9.5774515508306277E-2</v>
      </c>
      <c r="AZ114" s="9">
        <f>('Base original'!AU118/'Base original'!AU106*100-100)*'Base original'!AU106/('Base original'!$AU106)</f>
        <v>11.111177885244743</v>
      </c>
    </row>
    <row r="115" spans="1:52" x14ac:dyDescent="0.25">
      <c r="A115" s="21">
        <v>42005</v>
      </c>
      <c r="B115" s="13">
        <f>'Base original'!B119/'Base original'!B107*100-100</f>
        <v>7.4772718984927451</v>
      </c>
      <c r="C115" s="13">
        <f>'Base original'!C119/'Base original'!C107*100-100</f>
        <v>7.6602146829355462</v>
      </c>
      <c r="D115" s="13">
        <f>'Base original'!D119/'Base original'!D107*100-100</f>
        <v>15.709729845180377</v>
      </c>
      <c r="E115" s="13">
        <f>'Base original'!E119/'Base original'!E107*100-100</f>
        <v>6.1127170983521211</v>
      </c>
      <c r="F115" s="9">
        <f>'Base original'!F119/'Base original'!F107*100-100</f>
        <v>9.3441361670302854</v>
      </c>
      <c r="G115" s="13">
        <f>'Base original'!H119</f>
        <v>13.73</v>
      </c>
      <c r="H115" s="13">
        <f>'Base original'!I119</f>
        <v>27.54</v>
      </c>
      <c r="I115" s="13">
        <f>'Base original'!J119</f>
        <v>24.88</v>
      </c>
      <c r="J115" s="13">
        <f>'Base original'!K119</f>
        <v>24.51</v>
      </c>
      <c r="K115" s="9">
        <f>'Base original'!G119</f>
        <v>24.096004417675232</v>
      </c>
      <c r="L115" s="13">
        <f>'Base original'!M119</f>
        <v>7.64</v>
      </c>
      <c r="M115" s="13">
        <f>'Base original'!N119</f>
        <v>6.65</v>
      </c>
      <c r="N115" s="13">
        <f>'Base original'!O119</f>
        <v>5.76</v>
      </c>
      <c r="O115" s="13">
        <f>'Base original'!P119</f>
        <v>6.75</v>
      </c>
      <c r="P115" s="13">
        <f>'Base original'!Q119</f>
        <v>8.51</v>
      </c>
      <c r="Q115" s="9">
        <f>'Base original'!L119</f>
        <v>7.0701299105733071</v>
      </c>
      <c r="R115" s="13">
        <f>'Base original'!S119</f>
        <v>1.1299999999999999</v>
      </c>
      <c r="S115" s="13">
        <f>'Base original'!T119</f>
        <v>1.38</v>
      </c>
      <c r="T115" s="13">
        <f>'Base original'!U119</f>
        <v>1.77</v>
      </c>
      <c r="U115" s="13">
        <f>'Base original'!V119</f>
        <v>1.84</v>
      </c>
      <c r="V115" s="13">
        <f>'Base original'!W119</f>
        <v>3.5</v>
      </c>
      <c r="W115" s="9">
        <f>'Base original'!R119</f>
        <v>1.597160986435902</v>
      </c>
      <c r="X115" s="11">
        <f>'Base original'!X119</f>
        <v>3.75</v>
      </c>
      <c r="Y115" s="13">
        <f>('Base original'!Z119/'Base original'!Z107*100-100)*'Base original'!Z107/'Base original'!$AC107</f>
        <v>1.7884133655867087</v>
      </c>
      <c r="Z115" s="13">
        <f>('Base original'!AA119/'Base original'!AA107*100-100)*'Base original'!AA107/'Base original'!$AC107</f>
        <v>7.4566137613215941</v>
      </c>
      <c r="AA115" s="13">
        <f>('Base original'!AB119/'Base original'!AB107*100-100)*'Base original'!AB107/'Base original'!$AC107</f>
        <v>4.4485470218161609</v>
      </c>
      <c r="AB115" s="9">
        <f>('Base original'!AC119/'Base original'!AC107*100-100)*'Base original'!AC107/'Base original'!$AC107</f>
        <v>13.693574148724482</v>
      </c>
      <c r="AC115" s="13">
        <f>('Base original'!AC119/'Base original'!AC107*100-100)*'Base original'!AC107/('Base original'!$AJ107)</f>
        <v>3.6657750382482956</v>
      </c>
      <c r="AD115" s="13">
        <f>('Base original'!AD119/'Base original'!AD107*100-100)*'Base original'!AD107/('Base original'!$AJ107)</f>
        <v>4.5465411485652139</v>
      </c>
      <c r="AE115" s="13">
        <f>('Base original'!AE119/'Base original'!AE107*100-100)*'Base original'!AE107/('Base original'!$AJ107)</f>
        <v>0.35609191316465211</v>
      </c>
      <c r="AF115" s="13">
        <f>('Base original'!AF119/'Base original'!AF107*100-100)*'Base original'!AF107/('Base original'!$AJ107)</f>
        <v>1.3518533287754704</v>
      </c>
      <c r="AG115" s="13">
        <f>('Base original'!AG119/'Base original'!AG107*100-100)*'Base original'!AG107/('Base original'!$AJ107)</f>
        <v>8.0139620366360631E-2</v>
      </c>
      <c r="AH115" s="13">
        <f>-('Base original'!AH119/'Base original'!AH107*100-100)*'Base original'!AH107/('Base original'!$AJ107)</f>
        <v>-1.0618829122115669</v>
      </c>
      <c r="AI115" s="13">
        <f>-('Base original'!AI119/'Base original'!AI107*100-100)*'Base original'!AI107/('Base original'!$AJ107)</f>
        <v>-9.0509752643918653E-3</v>
      </c>
      <c r="AJ115" s="13">
        <f>(('Base original'!AF119-'Base original'!AH119)/('Base original'!AF107-'Base original'!AH107)*100-100)*(('Base original'!AF107-'Base original'!AH107)/'Base original'!AJ107)</f>
        <v>0.28997041656390105</v>
      </c>
      <c r="AK115" s="13">
        <f>(('Base original'!AG119-'Base original'!AI119)/('Base original'!AG107-'Base original'!AI107)*100-100)*(('Base original'!AG107-'Base original'!AI107)/'Base original'!AJ107)</f>
        <v>7.1088645101968703E-2</v>
      </c>
      <c r="AL115" s="9">
        <f>('Base original'!AJ119/'Base original'!AJ107*100-100)*'Base original'!AJ107/('Base original'!$AJ107)</f>
        <v>8.9294671616440269</v>
      </c>
      <c r="AM115" s="13">
        <f>('Base original'!AJ119/'Base original'!AJ107*100-100)*'Base original'!AJ107/('Base original'!$AU107)</f>
        <v>5.3465496798463406</v>
      </c>
      <c r="AN115" s="13">
        <f>('Base original'!AK119/'Base original'!AK107*100-100)*'Base original'!AK107/('Base original'!$AU107)</f>
        <v>2.3949951672744656</v>
      </c>
      <c r="AO115" s="13">
        <f>('Base original'!AL119/'Base original'!AL107*100-100)*'Base original'!AL107/('Base original'!$AU107)</f>
        <v>-0.14604739015150284</v>
      </c>
      <c r="AP115" s="13">
        <f>('Base original'!AM119/'Base original'!AM107*100-100)*'Base original'!AM107/('Base original'!$AU107)</f>
        <v>1.7675446736572529</v>
      </c>
      <c r="AQ115" s="13">
        <f>('Base original'!AN119/'Base original'!AN107*100-100)*'Base original'!AN107/('Base original'!$AU107)</f>
        <v>0.13118989661823932</v>
      </c>
      <c r="AR115" s="13">
        <f>('Base original'!AO119/'Base original'!AO107*100-100)*'Base original'!AO107/('Base original'!$AU107)</f>
        <v>2.9321817643149926E-2</v>
      </c>
      <c r="AS115" s="13">
        <f>('Base original'!AP119/'Base original'!AP107*100-100)*'Base original'!AP107/('Base original'!$AU107)</f>
        <v>0.2206802451639521</v>
      </c>
      <c r="AT115" s="13">
        <f>('Base original'!AQ119/'Base original'!AQ107*100-100)*'Base original'!AQ107/('Base original'!$AU107)</f>
        <v>3.2427973388672835</v>
      </c>
      <c r="AU115" s="13">
        <f>('Base original'!AR119/'Base original'!AR107*100-100)*'Base original'!AR107/('Base original'!$AU107)</f>
        <v>0.15037123099642943</v>
      </c>
      <c r="AV115" s="13">
        <f>-('Base original'!AS119/'Base original'!AS107*100-100)*'Base original'!AS107/('Base original'!$AU107)</f>
        <v>-1.5250604602376732</v>
      </c>
      <c r="AW115" s="13">
        <f>-('Base original'!AT119/'Base original'!AT107*100-100)*'Base original'!AT107/('Base original'!$AU107)</f>
        <v>-4.868859291245254E-2</v>
      </c>
      <c r="AX115" s="13">
        <f>(('Base original'!AQ119-'Base original'!AS119)/('Base original'!AQ107-'Base original'!AS107)*100-100)*(('Base original'!AQ107-'Base original'!AS107)/'Base original'!AU107)</f>
        <v>1.7177368786296092</v>
      </c>
      <c r="AY115" s="13">
        <f>(('Base original'!AR119-'Base original'!AT119)/('Base original'!AR107-'Base original'!AT107)*100-100)*(('Base original'!AR107-'Base original'!AT107)/'Base original'!AU107)</f>
        <v>0.10168263808397689</v>
      </c>
      <c r="AZ115" s="9">
        <f>('Base original'!AU119/'Base original'!AU107*100-100)*'Base original'!AU107/('Base original'!$AU107)</f>
        <v>11.563653606765456</v>
      </c>
    </row>
    <row r="116" spans="1:52" x14ac:dyDescent="0.25">
      <c r="A116" s="20">
        <v>42036</v>
      </c>
      <c r="B116" s="13">
        <f>'Base original'!B120/'Base original'!B108*100-100</f>
        <v>6.7473255790444711</v>
      </c>
      <c r="C116" s="13">
        <f>'Base original'!C120/'Base original'!C108*100-100</f>
        <v>7.5092392543177908</v>
      </c>
      <c r="D116" s="13">
        <f>'Base original'!D120/'Base original'!D108*100-100</f>
        <v>15.189970443244533</v>
      </c>
      <c r="E116" s="13">
        <f>'Base original'!E120/'Base original'!E108*100-100</f>
        <v>1.1701802740905549</v>
      </c>
      <c r="F116" s="9">
        <f>'Base original'!F120/'Base original'!F108*100-100</f>
        <v>8.4184642830764886</v>
      </c>
      <c r="G116" s="13">
        <f>'Base original'!H120</f>
        <v>12.14</v>
      </c>
      <c r="H116" s="13">
        <f>'Base original'!I120</f>
        <v>28.95</v>
      </c>
      <c r="I116" s="13">
        <f>'Base original'!J120</f>
        <v>26.25</v>
      </c>
      <c r="J116" s="13">
        <f>'Base original'!K120</f>
        <v>25.16</v>
      </c>
      <c r="K116" s="9">
        <f>'Base original'!G120</f>
        <v>25.234454506174483</v>
      </c>
      <c r="L116" s="13">
        <f>'Base original'!M120</f>
        <v>8.41</v>
      </c>
      <c r="M116" s="13">
        <f>'Base original'!N120</f>
        <v>5.5</v>
      </c>
      <c r="N116" s="13">
        <f>'Base original'!O120</f>
        <v>5.56</v>
      </c>
      <c r="O116" s="13">
        <f>'Base original'!P120</f>
        <v>7</v>
      </c>
      <c r="P116" s="13">
        <f>'Base original'!Q120</f>
        <v>7.14</v>
      </c>
      <c r="Q116" s="9">
        <f>'Base original'!L120</f>
        <v>7.1278456061208804</v>
      </c>
      <c r="R116" s="13">
        <f>'Base original'!S120</f>
        <v>1.06</v>
      </c>
      <c r="S116" s="13">
        <f>'Base original'!T120</f>
        <v>1.52</v>
      </c>
      <c r="T116" s="13">
        <f>'Base original'!U120</f>
        <v>1.91</v>
      </c>
      <c r="U116" s="13">
        <f>'Base original'!V120</f>
        <v>1.81</v>
      </c>
      <c r="V116" s="13">
        <f>'Base original'!W120</f>
        <v>2.83</v>
      </c>
      <c r="W116" s="9">
        <f>'Base original'!R120</f>
        <v>1.684601636833142</v>
      </c>
      <c r="X116" s="11">
        <f>'Base original'!X120</f>
        <v>3.73</v>
      </c>
      <c r="Y116" s="13">
        <f>('Base original'!Z120/'Base original'!Z108*100-100)*'Base original'!Z108/'Base original'!$AC108</f>
        <v>2.0912686663230851</v>
      </c>
      <c r="Z116" s="13">
        <f>('Base original'!AA120/'Base original'!AA108*100-100)*'Base original'!AA108/'Base original'!$AC108</f>
        <v>7.4641364788167888</v>
      </c>
      <c r="AA116" s="13">
        <f>('Base original'!AB120/'Base original'!AB108*100-100)*'Base original'!AB108/'Base original'!$AC108</f>
        <v>5.2729193675634081</v>
      </c>
      <c r="AB116" s="9">
        <f>('Base original'!AC120/'Base original'!AC108*100-100)*'Base original'!AC108/'Base original'!$AC108</f>
        <v>14.828324512703261</v>
      </c>
      <c r="AC116" s="68">
        <f>('Base original'!AC120/'Base original'!AC108*100-100)*'Base original'!AC108/('Base original'!$AJ108)</f>
        <v>3.9114175396284678</v>
      </c>
      <c r="AD116" s="13">
        <f>('Base original'!AD120/'Base original'!AD108*100-100)*'Base original'!AD108/('Base original'!$AJ108)</f>
        <v>3.4971584520739252</v>
      </c>
      <c r="AE116" s="13">
        <f>('Base original'!AE120/'Base original'!AE108*100-100)*'Base original'!AE108/('Base original'!$AJ108)</f>
        <v>0.35413886745129075</v>
      </c>
      <c r="AF116" s="13">
        <f>('Base original'!AF120/'Base original'!AF108*100-100)*'Base original'!AF108/('Base original'!$AJ108)</f>
        <v>0.99184502353670279</v>
      </c>
      <c r="AG116" s="13">
        <f>('Base original'!AG120/'Base original'!AG108*100-100)*'Base original'!AG108/('Base original'!$AJ108)</f>
        <v>8.631996234052175E-2</v>
      </c>
      <c r="AH116" s="13">
        <f>-('Base original'!AH120/'Base original'!AH108*100-100)*'Base original'!AH108/('Base original'!$AJ108)</f>
        <v>-0.69023097570850656</v>
      </c>
      <c r="AI116" s="13">
        <f>-('Base original'!AI120/'Base original'!AI108*100-100)*'Base original'!AI108/('Base original'!$AJ108)</f>
        <v>-7.9960511819648153E-3</v>
      </c>
      <c r="AJ116" s="13">
        <f>(('Base original'!AF120-'Base original'!AH120)/('Base original'!AF108-'Base original'!AH108)*100-100)*(('Base original'!AF108-'Base original'!AH108)/'Base original'!AJ108)</f>
        <v>0.30161404782819962</v>
      </c>
      <c r="AK116" s="13">
        <f>(('Base original'!AG120-'Base original'!AI120)/('Base original'!AG108-'Base original'!AI108)*100-100)*(('Base original'!AG108-'Base original'!AI108)/'Base original'!AJ108)</f>
        <v>7.8323911158556955E-2</v>
      </c>
      <c r="AL116" s="9">
        <f>('Base original'!AJ120/'Base original'!AJ108*100-100)*'Base original'!AJ108/('Base original'!$AJ108)</f>
        <v>8.1426528181404194</v>
      </c>
      <c r="AM116" s="13">
        <f>('Base original'!AJ120/'Base original'!AJ108*100-100)*'Base original'!AJ108/('Base original'!$AU108)</f>
        <v>4.8131510667467632</v>
      </c>
      <c r="AN116" s="13">
        <f>('Base original'!AK120/'Base original'!AK108*100-100)*'Base original'!AK108/('Base original'!$AU108)</f>
        <v>2.0796891341270678</v>
      </c>
      <c r="AO116" s="13">
        <f>('Base original'!AL120/'Base original'!AL108*100-100)*'Base original'!AL108/('Base original'!$AU108)</f>
        <v>-0.50276546401480204</v>
      </c>
      <c r="AP116" s="13">
        <f>('Base original'!AM120/'Base original'!AM108*100-100)*'Base original'!AM108/('Base original'!$AU108)</f>
        <v>1.8658787288736602</v>
      </c>
      <c r="AQ116" s="13">
        <f>('Base original'!AN120/'Base original'!AN108*100-100)*'Base original'!AN108/('Base original'!$AU108)</f>
        <v>-4.9827226140281067E-2</v>
      </c>
      <c r="AR116" s="13">
        <f>('Base original'!AO120/'Base original'!AO108*100-100)*'Base original'!AO108/('Base original'!$AU108)</f>
        <v>1.3863593997315972E-2</v>
      </c>
      <c r="AS116" s="13">
        <f>('Base original'!AP120/'Base original'!AP108*100-100)*'Base original'!AP108/('Base original'!$AU108)</f>
        <v>7.4098310976314849E-2</v>
      </c>
      <c r="AT116" s="13">
        <f>('Base original'!AQ120/'Base original'!AQ108*100-100)*'Base original'!AQ108/('Base original'!$AU108)</f>
        <v>3.2755688305669413</v>
      </c>
      <c r="AU116" s="13">
        <f>('Base original'!AR120/'Base original'!AR108*100-100)*'Base original'!AR108/('Base original'!$AU108)</f>
        <v>0.15774328831220019</v>
      </c>
      <c r="AV116" s="13">
        <f>-('Base original'!AS120/'Base original'!AS108*100-100)*'Base original'!AS108/('Base original'!$AU108)</f>
        <v>-1.3483010045442518</v>
      </c>
      <c r="AW116" s="13">
        <f>-('Base original'!AT120/'Base original'!AT108*100-100)*'Base original'!AT108/('Base original'!$AU108)</f>
        <v>-4.4163846083623635E-2</v>
      </c>
      <c r="AX116" s="13">
        <f>(('Base original'!AQ120-'Base original'!AS120)/('Base original'!AQ108-'Base original'!AS108)*100-100)*(('Base original'!AQ108-'Base original'!AS108)/'Base original'!AU108)</f>
        <v>1.9272678260226903</v>
      </c>
      <c r="AY116" s="13">
        <f>(('Base original'!AR120-'Base original'!AT120)/('Base original'!AR108-'Base original'!AT108)*100-100)*(('Base original'!AR108-'Base original'!AT108)/'Base original'!AU108)</f>
        <v>0.11357944222857655</v>
      </c>
      <c r="AZ116" s="9">
        <f>('Base original'!AU120/'Base original'!AU108*100-100)*'Base original'!AU108/('Base original'!$AU108)</f>
        <v>10.334935412817273</v>
      </c>
    </row>
    <row r="117" spans="1:52" x14ac:dyDescent="0.25">
      <c r="A117" s="20">
        <v>42064</v>
      </c>
      <c r="B117" s="13">
        <f>'Base original'!B121/'Base original'!B109*100-100</f>
        <v>7.4085891490645537</v>
      </c>
      <c r="C117" s="13">
        <f>'Base original'!C121/'Base original'!C109*100-100</f>
        <v>7.305032885386936</v>
      </c>
      <c r="D117" s="13">
        <f>'Base original'!D121/'Base original'!D109*100-100</f>
        <v>15.085529859651743</v>
      </c>
      <c r="E117" s="13">
        <f>'Base original'!E121/'Base original'!E109*100-100</f>
        <v>4.3772653567467614</v>
      </c>
      <c r="F117" s="9">
        <f>'Base original'!F121/'Base original'!F109*100-100</f>
        <v>9.0248332251138237</v>
      </c>
      <c r="G117" s="13">
        <f>'Base original'!H121</f>
        <v>9.77</v>
      </c>
      <c r="H117" s="13">
        <f>'Base original'!I121</f>
        <v>27.08</v>
      </c>
      <c r="I117" s="13">
        <f>'Base original'!J121</f>
        <v>25</v>
      </c>
      <c r="J117" s="13">
        <f>'Base original'!K121</f>
        <v>23.26</v>
      </c>
      <c r="K117" s="9">
        <f>'Base original'!G121</f>
        <v>23.299889255728694</v>
      </c>
      <c r="L117" s="13">
        <f>'Base original'!M121</f>
        <v>8.17</v>
      </c>
      <c r="M117" s="13">
        <f>'Base original'!N121</f>
        <v>5.49</v>
      </c>
      <c r="N117" s="13">
        <f>'Base original'!O121</f>
        <v>5.77</v>
      </c>
      <c r="O117" s="13">
        <f>'Base original'!P121</f>
        <v>6.93</v>
      </c>
      <c r="P117" s="13">
        <f>'Base original'!Q121</f>
        <v>7.58</v>
      </c>
      <c r="Q117" s="9">
        <f>'Base original'!L121</f>
        <v>7.1450969129499748</v>
      </c>
      <c r="R117" s="13">
        <f>'Base original'!S121</f>
        <v>0.85</v>
      </c>
      <c r="S117" s="13">
        <f>'Base original'!T121</f>
        <v>1.28</v>
      </c>
      <c r="T117" s="13">
        <f>'Base original'!U121</f>
        <v>1.76</v>
      </c>
      <c r="U117" s="13">
        <f>'Base original'!V121</f>
        <v>2.06</v>
      </c>
      <c r="V117" s="13">
        <f>'Base original'!W121</f>
        <v>1.99</v>
      </c>
      <c r="W117" s="9">
        <f>'Base original'!R121</f>
        <v>1.4588164771542831</v>
      </c>
      <c r="X117" s="11">
        <f>'Base original'!X121</f>
        <v>3.67</v>
      </c>
      <c r="Y117" s="13">
        <f>('Base original'!Z121/'Base original'!Z109*100-100)*'Base original'!Z109/'Base original'!$AC109</f>
        <v>2.2353675055165354</v>
      </c>
      <c r="Z117" s="13">
        <f>('Base original'!AA121/'Base original'!AA109*100-100)*'Base original'!AA109/'Base original'!$AC109</f>
        <v>7.8354366158826414</v>
      </c>
      <c r="AA117" s="13">
        <f>('Base original'!AB121/'Base original'!AB109*100-100)*'Base original'!AB109/'Base original'!$AC109</f>
        <v>4.3643183331180193</v>
      </c>
      <c r="AB117" s="9">
        <f>('Base original'!AC121/'Base original'!AC109*100-100)*'Base original'!AC109/'Base original'!$AC109</f>
        <v>14.435122454517186</v>
      </c>
      <c r="AC117" s="68">
        <f>('Base original'!AC121/'Base original'!AC109*100-100)*'Base original'!AC109/('Base original'!$AJ109)</f>
        <v>3.8279901965205534</v>
      </c>
      <c r="AD117" s="13">
        <f>('Base original'!AD121/'Base original'!AD109*100-100)*'Base original'!AD109/('Base original'!$AJ109)</f>
        <v>3.5770277047171222</v>
      </c>
      <c r="AE117" s="13">
        <f>('Base original'!AE121/'Base original'!AE109*100-100)*'Base original'!AE109/('Base original'!$AJ109)</f>
        <v>0.36211554446117333</v>
      </c>
      <c r="AF117" s="13">
        <f>('Base original'!AF121/'Base original'!AF109*100-100)*'Base original'!AF109/('Base original'!$AJ109)</f>
        <v>0.38879308955953173</v>
      </c>
      <c r="AG117" s="13">
        <f>('Base original'!AG121/'Base original'!AG109*100-100)*'Base original'!AG109/('Base original'!$AJ109)</f>
        <v>8.9906001327423046E-2</v>
      </c>
      <c r="AH117" s="13">
        <f>-('Base original'!AH121/'Base original'!AH109*100-100)*'Base original'!AH109/('Base original'!$AJ109)</f>
        <v>-0.45371882455949963</v>
      </c>
      <c r="AI117" s="13">
        <f>-('Base original'!AI121/'Base original'!AI109*100-100)*'Base original'!AI109/('Base original'!$AJ109)</f>
        <v>-2.1545981743725032E-2</v>
      </c>
      <c r="AJ117" s="13">
        <f>(('Base original'!AF121-'Base original'!AH121)/('Base original'!AF109-'Base original'!AH109)*100-100)*(('Base original'!AF109-'Base original'!AH109)/'Base original'!AJ109)</f>
        <v>-6.4925734999967011E-2</v>
      </c>
      <c r="AK117" s="13">
        <f>(('Base original'!AG121-'Base original'!AI121)/('Base original'!AG109-'Base original'!AI109)*100-100)*(('Base original'!AG109-'Base original'!AI109)/'Base original'!AJ109)</f>
        <v>6.8360019583698028E-2</v>
      </c>
      <c r="AL117" s="9">
        <f>('Base original'!AJ121/'Base original'!AJ109*100-100)*'Base original'!AJ109/('Base original'!$AJ109)</f>
        <v>7.7705677302825507</v>
      </c>
      <c r="AM117" s="13">
        <f>('Base original'!AJ121/'Base original'!AJ109*100-100)*'Base original'!AJ109/('Base original'!$AU109)</f>
        <v>4.5644458326322059</v>
      </c>
      <c r="AN117" s="13">
        <f>('Base original'!AK121/'Base original'!AK109*100-100)*'Base original'!AK109/('Base original'!$AU109)</f>
        <v>1.8944916692436555</v>
      </c>
      <c r="AO117" s="13">
        <f>('Base original'!AL121/'Base original'!AL109*100-100)*'Base original'!AL109/('Base original'!$AU109)</f>
        <v>-0.65627607774016072</v>
      </c>
      <c r="AP117" s="13">
        <f>('Base original'!AM121/'Base original'!AM109*100-100)*'Base original'!AM109/('Base original'!$AU109)</f>
        <v>1.909237564203365</v>
      </c>
      <c r="AQ117" s="13">
        <f>('Base original'!AN121/'Base original'!AN109*100-100)*'Base original'!AN109/('Base original'!$AU109)</f>
        <v>-4.2268449512039959E-2</v>
      </c>
      <c r="AR117" s="13">
        <f>('Base original'!AO121/'Base original'!AO109*100-100)*'Base original'!AO109/('Base original'!$AU109)</f>
        <v>1.3103348717677864E-2</v>
      </c>
      <c r="AS117" s="13">
        <f>('Base original'!AP121/'Base original'!AP109*100-100)*'Base original'!AP109/('Base original'!$AU109)</f>
        <v>7.3819623262435657E-2</v>
      </c>
      <c r="AT117" s="13">
        <f>('Base original'!AQ121/'Base original'!AQ109*100-100)*'Base original'!AQ109/('Base original'!$AU109)</f>
        <v>3.4052322130798935</v>
      </c>
      <c r="AU117" s="13">
        <f>('Base original'!AR121/'Base original'!AR109*100-100)*'Base original'!AR109/('Base original'!$AU109)</f>
        <v>0.16032394429659338</v>
      </c>
      <c r="AV117" s="13">
        <f>-('Base original'!AS121/'Base original'!AS109*100-100)*'Base original'!AS109/('Base original'!$AU109)</f>
        <v>-1.2959216755511658</v>
      </c>
      <c r="AW117" s="13">
        <f>-('Base original'!AT121/'Base original'!AT109*100-100)*'Base original'!AT109/('Base original'!$AU109)</f>
        <v>-4.4830919526082882E-2</v>
      </c>
      <c r="AX117" s="13">
        <f>(('Base original'!AQ121-'Base original'!AS121)/('Base original'!AQ109-'Base original'!AS109)*100-100)*(('Base original'!AQ109-'Base original'!AS109)/'Base original'!AU109)</f>
        <v>2.109310537528728</v>
      </c>
      <c r="AY117" s="13">
        <f>(('Base original'!AR121-'Base original'!AT121)/('Base original'!AR109-'Base original'!AT109)*100-100)*(('Base original'!AR109-'Base original'!AT109)/'Base original'!AU109)</f>
        <v>0.11549302477051053</v>
      </c>
      <c r="AZ117" s="9">
        <f>('Base original'!AU121/'Base original'!AU109*100-100)*'Base original'!AU109/('Base original'!$AU109)</f>
        <v>9.9813570731063948</v>
      </c>
    </row>
    <row r="118" spans="1:52" x14ac:dyDescent="0.25">
      <c r="A118" s="20">
        <v>42095</v>
      </c>
      <c r="B118" s="13">
        <f>'Base original'!B122/'Base original'!B110*100-100</f>
        <v>7.7140354709281667</v>
      </c>
      <c r="C118" s="13">
        <f>'Base original'!C122/'Base original'!C110*100-100</f>
        <v>6.9281126546748055</v>
      </c>
      <c r="D118" s="13">
        <f>'Base original'!D122/'Base original'!D110*100-100</f>
        <v>15.102947090090709</v>
      </c>
      <c r="E118" s="13">
        <f>'Base original'!E122/'Base original'!E110*100-100</f>
        <v>-0.70245456796624239</v>
      </c>
      <c r="F118" s="9">
        <f>'Base original'!F122/'Base original'!F110*100-100</f>
        <v>8.7629769376911213</v>
      </c>
      <c r="G118" s="13">
        <f>'Base original'!H122</f>
        <v>10.32</v>
      </c>
      <c r="H118" s="13">
        <f>'Base original'!I122</f>
        <v>27.72</v>
      </c>
      <c r="I118" s="13">
        <f>'Base original'!J122</f>
        <v>25.19</v>
      </c>
      <c r="J118" s="13">
        <f>'Base original'!K122</f>
        <v>23.6</v>
      </c>
      <c r="K118" s="9">
        <f>'Base original'!G122</f>
        <v>23.619520297404737</v>
      </c>
      <c r="L118" s="13">
        <f>'Base original'!M122</f>
        <v>7.76</v>
      </c>
      <c r="M118" s="13">
        <f>'Base original'!N122</f>
        <v>5.53</v>
      </c>
      <c r="N118" s="13">
        <f>'Base original'!O122</f>
        <v>5.88</v>
      </c>
      <c r="O118" s="13">
        <f>'Base original'!P122</f>
        <v>7.52</v>
      </c>
      <c r="P118" s="13">
        <f>'Base original'!Q122</f>
        <v>6.86</v>
      </c>
      <c r="Q118" s="9">
        <f>'Base original'!L122</f>
        <v>7.0364298241080938</v>
      </c>
      <c r="R118" s="13">
        <f>'Base original'!S122</f>
        <v>2.04</v>
      </c>
      <c r="S118" s="13">
        <f>'Base original'!T122</f>
        <v>1.2</v>
      </c>
      <c r="T118" s="13">
        <f>'Base original'!U122</f>
        <v>1.74</v>
      </c>
      <c r="U118" s="13">
        <f>'Base original'!V122</f>
        <v>1.92</v>
      </c>
      <c r="V118" s="13">
        <f>'Base original'!W122</f>
        <v>1.58</v>
      </c>
      <c r="W118" s="9">
        <f>'Base original'!R122</f>
        <v>1.62</v>
      </c>
      <c r="X118" s="11">
        <f>'Base original'!X122</f>
        <v>3.6</v>
      </c>
      <c r="Y118" s="13">
        <f>('Base original'!Z122/'Base original'!Z110*100-100)*'Base original'!Z110/'Base original'!$AC110</f>
        <v>2.0970320516279219</v>
      </c>
      <c r="Z118" s="13">
        <f>('Base original'!AA122/'Base original'!AA110*100-100)*'Base original'!AA110/'Base original'!$AC110</f>
        <v>6.5206687778519923</v>
      </c>
      <c r="AA118" s="13">
        <f>('Base original'!AB122/'Base original'!AB110*100-100)*'Base original'!AB110/'Base original'!$AC110</f>
        <v>4.0424413712382741</v>
      </c>
      <c r="AB118" s="9">
        <f>('Base original'!AC122/'Base original'!AC110*100-100)*'Base original'!AC110/'Base original'!$AC110</f>
        <v>12.660142200718186</v>
      </c>
      <c r="AC118" s="68">
        <f>('Base original'!AC122/'Base original'!AC110*100-100)*'Base original'!AC110/('Base original'!$AJ110)</f>
        <v>3.4341288843688869</v>
      </c>
      <c r="AD118" s="13">
        <f>('Base original'!AD122/'Base original'!AD110*100-100)*'Base original'!AD110/('Base original'!$AJ110)</f>
        <v>5.1139852790668483</v>
      </c>
      <c r="AE118" s="13">
        <f>('Base original'!AE122/'Base original'!AE110*100-100)*'Base original'!AE110/('Base original'!$AJ110)</f>
        <v>0.37677203698607165</v>
      </c>
      <c r="AF118" s="13">
        <f>('Base original'!AF122/'Base original'!AF110*100-100)*'Base original'!AF110/('Base original'!$AJ110)</f>
        <v>4.8301163139430565E-2</v>
      </c>
      <c r="AG118" s="13">
        <f>('Base original'!AG122/'Base original'!AG110*100-100)*'Base original'!AG110/('Base original'!$AJ110)</f>
        <v>9.091442517857036E-2</v>
      </c>
      <c r="AH118" s="13">
        <f>-('Base original'!AH122/'Base original'!AH110*100-100)*'Base original'!AH110/('Base original'!$AJ110)</f>
        <v>-0.21275233133835725</v>
      </c>
      <c r="AI118" s="13">
        <f>-('Base original'!AI122/'Base original'!AI110*100-100)*'Base original'!AI110/('Base original'!$AJ110)</f>
        <v>-2.1418496423062993E-2</v>
      </c>
      <c r="AJ118" s="13">
        <f>(('Base original'!AF122-'Base original'!AH122)/('Base original'!AF110-'Base original'!AH110)*100-100)*(('Base original'!AF110-'Base original'!AH110)/'Base original'!AJ110)</f>
        <v>-0.16445116819892722</v>
      </c>
      <c r="AK118" s="13">
        <f>(('Base original'!AG122-'Base original'!AI122)/('Base original'!AG110-'Base original'!AI110)*100-100)*(('Base original'!AG110-'Base original'!AI110)/'Base original'!AJ110)</f>
        <v>6.9495928755507239E-2</v>
      </c>
      <c r="AL118" s="9">
        <f>('Base original'!AJ122/'Base original'!AJ110*100-100)*'Base original'!AJ110/('Base original'!$AJ110)</f>
        <v>8.8299309609783734</v>
      </c>
      <c r="AM118" s="13">
        <f>('Base original'!AJ122/'Base original'!AJ110*100-100)*'Base original'!AJ110/('Base original'!$AU110)</f>
        <v>5.1580433773259804</v>
      </c>
      <c r="AN118" s="13">
        <f>('Base original'!AK122/'Base original'!AK110*100-100)*'Base original'!AK110/('Base original'!$AU110)</f>
        <v>1.105871428031848</v>
      </c>
      <c r="AO118" s="13">
        <f>('Base original'!AL122/'Base original'!AL110*100-100)*'Base original'!AL110/('Base original'!$AU110)</f>
        <v>-0.69885993867398499</v>
      </c>
      <c r="AP118" s="13">
        <f>('Base original'!AM122/'Base original'!AM110*100-100)*'Base original'!AM110/('Base original'!$AU110)</f>
        <v>1.9814984970751486</v>
      </c>
      <c r="AQ118" s="13">
        <f>('Base original'!AN122/'Base original'!AN110*100-100)*'Base original'!AN110/('Base original'!$AU110)</f>
        <v>-0.14970156221242245</v>
      </c>
      <c r="AR118" s="13">
        <f>('Base original'!AO122/'Base original'!AO110*100-100)*'Base original'!AO110/('Base original'!$AU110)</f>
        <v>1.3491545720932323E-2</v>
      </c>
      <c r="AS118" s="13">
        <f>('Base original'!AP122/'Base original'!AP110*100-100)*'Base original'!AP110/('Base original'!$AU110)</f>
        <v>7.3248476834598092E-2</v>
      </c>
      <c r="AT118" s="13">
        <f>('Base original'!AQ122/'Base original'!AQ110*100-100)*'Base original'!AQ110/('Base original'!$AU110)</f>
        <v>3.2665279745180302</v>
      </c>
      <c r="AU118" s="13">
        <f>('Base original'!AR122/'Base original'!AR110*100-100)*'Base original'!AR110/('Base original'!$AU110)</f>
        <v>0.16303702113107518</v>
      </c>
      <c r="AV118" s="13">
        <f>-('Base original'!AS122/'Base original'!AS110*100-100)*'Base original'!AS110/('Base original'!$AU110)</f>
        <v>-1.1234123807544081</v>
      </c>
      <c r="AW118" s="13">
        <f>-('Base original'!AT122/'Base original'!AT110*100-100)*'Base original'!AT110/('Base original'!$AU110)</f>
        <v>-4.5840472102725058E-2</v>
      </c>
      <c r="AX118" s="13">
        <f>(('Base original'!AQ122-'Base original'!AS122)/('Base original'!AQ110-'Base original'!AS110)*100-100)*(('Base original'!AQ110-'Base original'!AS110)/'Base original'!AU110)</f>
        <v>2.1431155937636208</v>
      </c>
      <c r="AY118" s="13">
        <f>(('Base original'!AR122-'Base original'!AT122)/('Base original'!AR110-'Base original'!AT110)*100-100)*(('Base original'!AR110-'Base original'!AT110)/'Base original'!AU110)</f>
        <v>0.11719654902835008</v>
      </c>
      <c r="AZ118" s="9">
        <f>('Base original'!AU122/'Base original'!AU110*100-100)*'Base original'!AU110/('Base original'!$AU110)</f>
        <v>9.7439039668940808</v>
      </c>
    </row>
    <row r="119" spans="1:52" x14ac:dyDescent="0.25">
      <c r="B119" s="13"/>
      <c r="C119" s="13"/>
      <c r="D119" s="13"/>
      <c r="E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</row>
  </sheetData>
  <mergeCells count="18">
    <mergeCell ref="B5:F5"/>
    <mergeCell ref="G1:X1"/>
    <mergeCell ref="G4:X4"/>
    <mergeCell ref="R2:W2"/>
    <mergeCell ref="L2:Q2"/>
    <mergeCell ref="G2:K2"/>
    <mergeCell ref="G5:X5"/>
    <mergeCell ref="B1:F1"/>
    <mergeCell ref="B4:F4"/>
    <mergeCell ref="B2:F2"/>
    <mergeCell ref="Y5:AZ5"/>
    <mergeCell ref="Y4:AA4"/>
    <mergeCell ref="AC4:AK4"/>
    <mergeCell ref="AM4:AY4"/>
    <mergeCell ref="Y1:AZ1"/>
    <mergeCell ref="Y2:AB2"/>
    <mergeCell ref="AC2:AL2"/>
    <mergeCell ref="AM2:AZ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118"/>
  <sheetViews>
    <sheetView showGridLines="0" zoomScaleNormal="100" workbookViewId="0">
      <pane xSplit="1" ySplit="5" topLeftCell="B94" activePane="bottomRight" state="frozen"/>
      <selection pane="topRight" activeCell="B1" sqref="B1"/>
      <selection pane="bottomLeft" activeCell="A5" sqref="A5"/>
      <selection pane="bottomRight" activeCell="A118" sqref="A118"/>
    </sheetView>
  </sheetViews>
  <sheetFormatPr baseColWidth="10" defaultRowHeight="15" x14ac:dyDescent="0.25"/>
  <cols>
    <col min="1" max="1" width="11.42578125" style="1"/>
    <col min="2" max="6" width="14.28515625" style="2" customWidth="1"/>
    <col min="7" max="16384" width="11.42578125" style="2"/>
  </cols>
  <sheetData>
    <row r="1" spans="1:9" ht="27" customHeight="1" x14ac:dyDescent="0.35">
      <c r="B1" s="78" t="s">
        <v>155</v>
      </c>
      <c r="C1" s="78"/>
      <c r="D1" s="78"/>
      <c r="E1" s="78"/>
      <c r="F1" s="86"/>
    </row>
    <row r="2" spans="1:9" s="4" customFormat="1" ht="21.75" customHeight="1" x14ac:dyDescent="0.25">
      <c r="A2" s="3"/>
      <c r="B2" s="96" t="s">
        <v>66</v>
      </c>
      <c r="C2" s="96"/>
      <c r="D2" s="96"/>
      <c r="E2" s="96"/>
      <c r="F2" s="97"/>
    </row>
    <row r="3" spans="1:9" s="4" customFormat="1" x14ac:dyDescent="0.25">
      <c r="A3" s="3"/>
      <c r="B3" s="42" t="s">
        <v>105</v>
      </c>
      <c r="C3" s="44" t="s">
        <v>106</v>
      </c>
      <c r="D3" s="44" t="s">
        <v>107</v>
      </c>
      <c r="E3" s="44" t="s">
        <v>104</v>
      </c>
      <c r="F3" s="43" t="s">
        <v>65</v>
      </c>
    </row>
    <row r="4" spans="1:9" s="37" customFormat="1" ht="15.75" customHeight="1" x14ac:dyDescent="0.25">
      <c r="A4" s="36"/>
      <c r="B4" s="90" t="s">
        <v>158</v>
      </c>
      <c r="C4" s="91"/>
      <c r="D4" s="91"/>
      <c r="E4" s="91"/>
      <c r="F4" s="98"/>
    </row>
    <row r="5" spans="1:9" ht="15" customHeight="1" x14ac:dyDescent="0.25">
      <c r="A5" s="3"/>
      <c r="B5" s="73" t="s">
        <v>145</v>
      </c>
      <c r="C5" s="74"/>
      <c r="D5" s="74"/>
      <c r="E5" s="74"/>
      <c r="F5" s="75"/>
    </row>
    <row r="6" spans="1:9" s="4" customFormat="1" ht="34.5" customHeight="1" x14ac:dyDescent="0.25">
      <c r="A6" s="3"/>
      <c r="B6" s="25"/>
      <c r="C6" s="25"/>
      <c r="D6" s="25"/>
      <c r="E6" s="25"/>
      <c r="F6" s="17"/>
    </row>
    <row r="7" spans="1:9" s="4" customFormat="1" ht="18" customHeight="1" x14ac:dyDescent="0.25">
      <c r="A7" s="21">
        <v>38718</v>
      </c>
      <c r="B7" s="25"/>
      <c r="C7" s="25"/>
      <c r="D7" s="25"/>
      <c r="E7" s="25"/>
      <c r="F7" s="17"/>
    </row>
    <row r="8" spans="1:9" s="5" customFormat="1" x14ac:dyDescent="0.25">
      <c r="A8" s="20">
        <v>38749</v>
      </c>
      <c r="B8" s="13"/>
      <c r="C8" s="13"/>
      <c r="D8" s="13"/>
      <c r="E8" s="13"/>
      <c r="F8" s="11"/>
    </row>
    <row r="9" spans="1:9" s="5" customFormat="1" x14ac:dyDescent="0.25">
      <c r="A9" s="20">
        <v>38777</v>
      </c>
      <c r="B9" s="13"/>
      <c r="C9" s="13"/>
      <c r="D9" s="13"/>
      <c r="E9" s="13"/>
      <c r="F9" s="11"/>
    </row>
    <row r="10" spans="1:9" s="5" customFormat="1" x14ac:dyDescent="0.25">
      <c r="A10" s="20">
        <v>38808</v>
      </c>
      <c r="B10" s="13"/>
      <c r="C10" s="13"/>
      <c r="D10" s="13"/>
      <c r="E10" s="13"/>
      <c r="F10" s="11"/>
    </row>
    <row r="11" spans="1:9" s="5" customFormat="1" x14ac:dyDescent="0.25">
      <c r="A11" s="20">
        <v>38838</v>
      </c>
      <c r="B11" s="13"/>
      <c r="C11" s="13"/>
      <c r="D11" s="13"/>
      <c r="E11" s="13"/>
      <c r="F11" s="11"/>
      <c r="G11" s="2"/>
      <c r="H11" s="2"/>
      <c r="I11" s="2"/>
    </row>
    <row r="12" spans="1:9" s="5" customFormat="1" x14ac:dyDescent="0.25">
      <c r="A12" s="20">
        <v>38869</v>
      </c>
      <c r="B12" s="13"/>
      <c r="C12" s="13"/>
      <c r="D12" s="13"/>
      <c r="E12" s="13"/>
      <c r="F12" s="11"/>
      <c r="G12" s="2"/>
      <c r="H12" s="2"/>
      <c r="I12" s="2"/>
    </row>
    <row r="13" spans="1:9" x14ac:dyDescent="0.25">
      <c r="A13" s="20">
        <v>38899</v>
      </c>
      <c r="B13" s="13"/>
      <c r="C13" s="13"/>
      <c r="D13" s="13"/>
      <c r="E13" s="13"/>
      <c r="F13" s="11"/>
    </row>
    <row r="14" spans="1:9" x14ac:dyDescent="0.25">
      <c r="A14" s="20">
        <v>38930</v>
      </c>
      <c r="B14" s="13"/>
      <c r="C14" s="13"/>
      <c r="D14" s="13"/>
      <c r="E14" s="13"/>
      <c r="F14" s="11"/>
    </row>
    <row r="15" spans="1:9" x14ac:dyDescent="0.25">
      <c r="A15" s="20">
        <v>38961</v>
      </c>
      <c r="B15" s="13"/>
      <c r="C15" s="13"/>
      <c r="D15" s="13"/>
      <c r="E15" s="13"/>
      <c r="F15" s="11"/>
    </row>
    <row r="16" spans="1:9" x14ac:dyDescent="0.25">
      <c r="A16" s="20">
        <v>38991</v>
      </c>
      <c r="B16" s="13"/>
      <c r="C16" s="13"/>
      <c r="D16" s="13"/>
      <c r="E16" s="13"/>
      <c r="F16" s="11"/>
    </row>
    <row r="17" spans="1:6" x14ac:dyDescent="0.25">
      <c r="A17" s="20">
        <v>39022</v>
      </c>
      <c r="B17" s="13"/>
      <c r="C17" s="13"/>
      <c r="D17" s="13"/>
      <c r="E17" s="13"/>
      <c r="F17" s="11"/>
    </row>
    <row r="18" spans="1:6" x14ac:dyDescent="0.25">
      <c r="A18" s="20">
        <v>39052</v>
      </c>
      <c r="B18" s="13"/>
      <c r="C18" s="13"/>
      <c r="D18" s="13"/>
      <c r="E18" s="13"/>
      <c r="F18" s="11"/>
    </row>
    <row r="19" spans="1:6" x14ac:dyDescent="0.25">
      <c r="A19" s="21">
        <v>39083</v>
      </c>
      <c r="B19" s="13">
        <f>('Base original'!B23/'Base original'!B22*100-100)</f>
        <v>0.64692885236952691</v>
      </c>
      <c r="C19" s="13">
        <f>('Base original'!C23/'Base original'!C22*100-100)</f>
        <v>1.1501099065297353</v>
      </c>
      <c r="D19" s="13">
        <f>('Base original'!D23/'Base original'!D22*100-100)</f>
        <v>1.1975595460214947</v>
      </c>
      <c r="E19" s="13">
        <f>('Base original'!E23/'Base original'!E22*100-100)</f>
        <v>3.0122496390157352</v>
      </c>
      <c r="F19" s="11">
        <f>('Base original'!F23/'Base original'!F22*100-100)</f>
        <v>1.0432435212535154</v>
      </c>
    </row>
    <row r="20" spans="1:6" x14ac:dyDescent="0.25">
      <c r="A20" s="20">
        <v>39114</v>
      </c>
      <c r="B20" s="13">
        <f>('Base original'!B24/'Base original'!B23*100-100)</f>
        <v>1.1614522075634</v>
      </c>
      <c r="C20" s="13">
        <f>('Base original'!C24/'Base original'!C23*100-100)</f>
        <v>0.88831004607918373</v>
      </c>
      <c r="D20" s="13">
        <f>('Base original'!D24/'Base original'!D23*100-100)</f>
        <v>1.2926662202686714</v>
      </c>
      <c r="E20" s="13">
        <f>('Base original'!E24/'Base original'!E23*100-100)</f>
        <v>0.63375086458216856</v>
      </c>
      <c r="F20" s="11">
        <f>('Base original'!F24/'Base original'!F23*100-100)</f>
        <v>1.1036786785238348</v>
      </c>
    </row>
    <row r="21" spans="1:6" x14ac:dyDescent="0.25">
      <c r="A21" s="20">
        <v>39142</v>
      </c>
      <c r="B21" s="13">
        <f>('Base original'!B25/'Base original'!B24*100-100)</f>
        <v>1.1299062138438813</v>
      </c>
      <c r="C21" s="13">
        <f>('Base original'!C25/'Base original'!C24*100-100)</f>
        <v>1.9031670499502837</v>
      </c>
      <c r="D21" s="13">
        <f>('Base original'!D25/'Base original'!D24*100-100)</f>
        <v>1.5085584888562096</v>
      </c>
      <c r="E21" s="13">
        <f>('Base original'!E25/'Base original'!E24*100-100)</f>
        <v>-0.13655868500590884</v>
      </c>
      <c r="F21" s="11">
        <f>('Base original'!F25/'Base original'!F24*100-100)</f>
        <v>1.1905000084314139</v>
      </c>
    </row>
    <row r="22" spans="1:6" x14ac:dyDescent="0.25">
      <c r="A22" s="20">
        <v>39173</v>
      </c>
      <c r="B22" s="13">
        <f>('Base original'!B26/'Base original'!B25*100-100)</f>
        <v>1.5898360784019587</v>
      </c>
      <c r="C22" s="13">
        <f>('Base original'!C26/'Base original'!C25*100-100)</f>
        <v>1.2542926961639012</v>
      </c>
      <c r="D22" s="13">
        <f>('Base original'!D26/'Base original'!D25*100-100)</f>
        <v>1.3759430920658531</v>
      </c>
      <c r="E22" s="13">
        <f>('Base original'!E26/'Base original'!E25*100-100)</f>
        <v>3.3801627276561135</v>
      </c>
      <c r="F22" s="11">
        <f>('Base original'!F26/'Base original'!F25*100-100)</f>
        <v>1.6663196908971258</v>
      </c>
    </row>
    <row r="23" spans="1:6" x14ac:dyDescent="0.25">
      <c r="A23" s="20">
        <v>39203</v>
      </c>
      <c r="B23" s="13">
        <f>('Base original'!B27/'Base original'!B26*100-100)</f>
        <v>1.2736486719719551</v>
      </c>
      <c r="C23" s="13">
        <f>('Base original'!C27/'Base original'!C26*100-100)</f>
        <v>0.58416686947322205</v>
      </c>
      <c r="D23" s="13">
        <f>('Base original'!D27/'Base original'!D26*100-100)</f>
        <v>1.9763241389287174</v>
      </c>
      <c r="E23" s="13">
        <f>('Base original'!E27/'Base original'!E26*100-100)</f>
        <v>3.4256194562850055</v>
      </c>
      <c r="F23" s="11">
        <f>('Base original'!F27/'Base original'!F26*100-100)</f>
        <v>1.5309950271528407</v>
      </c>
    </row>
    <row r="24" spans="1:6" x14ac:dyDescent="0.25">
      <c r="A24" s="20">
        <v>39234</v>
      </c>
      <c r="B24" s="13">
        <f>('Base original'!B28/'Base original'!B27*100-100)</f>
        <v>1.5924592264251203</v>
      </c>
      <c r="C24" s="13">
        <f>('Base original'!C28/'Base original'!C27*100-100)</f>
        <v>0.73361315085784895</v>
      </c>
      <c r="D24" s="13">
        <f>('Base original'!D28/'Base original'!D27*100-100)</f>
        <v>2.3430497867090736</v>
      </c>
      <c r="E24" s="13">
        <f>('Base original'!E28/'Base original'!E27*100-100)</f>
        <v>-0.607093212956201</v>
      </c>
      <c r="F24" s="11">
        <f>('Base original'!F28/'Base original'!F27*100-100)</f>
        <v>1.4284514544765159</v>
      </c>
    </row>
    <row r="25" spans="1:6" x14ac:dyDescent="0.25">
      <c r="A25" s="20">
        <v>39264</v>
      </c>
      <c r="B25" s="13">
        <f>('Base original'!B29/'Base original'!B28*100-100)</f>
        <v>1.5436334138266403</v>
      </c>
      <c r="C25" s="13">
        <f>('Base original'!C29/'Base original'!C28*100-100)</f>
        <v>1.2323705840997974</v>
      </c>
      <c r="D25" s="13">
        <f>('Base original'!D29/'Base original'!D28*100-100)</f>
        <v>1.9659542771129708</v>
      </c>
      <c r="E25" s="13">
        <f>('Base original'!E29/'Base original'!E28*100-100)</f>
        <v>-0.45076696773908509</v>
      </c>
      <c r="F25" s="11">
        <f>('Base original'!F29/'Base original'!F28*100-100)</f>
        <v>1.4062495335152079</v>
      </c>
    </row>
    <row r="26" spans="1:6" x14ac:dyDescent="0.25">
      <c r="A26" s="20">
        <v>39295</v>
      </c>
      <c r="B26" s="13">
        <f>('Base original'!B30/'Base original'!B29*100-100)</f>
        <v>2.0088057910680419</v>
      </c>
      <c r="C26" s="13">
        <f>('Base original'!C30/'Base original'!C29*100-100)</f>
        <v>1.7312812463587761</v>
      </c>
      <c r="D26" s="13">
        <f>('Base original'!D30/'Base original'!D29*100-100)</f>
        <v>2.3630355184937031</v>
      </c>
      <c r="E26" s="13">
        <f>('Base original'!E30/'Base original'!E29*100-100)</f>
        <v>1.8390293126349775</v>
      </c>
      <c r="F26" s="11">
        <f>('Base original'!F30/'Base original'!F29*100-100)</f>
        <v>2.0326145457944023</v>
      </c>
    </row>
    <row r="27" spans="1:6" x14ac:dyDescent="0.25">
      <c r="A27" s="20">
        <v>39326</v>
      </c>
      <c r="B27" s="13">
        <f>('Base original'!B31/'Base original'!B30*100-100)</f>
        <v>2.1597062878382758</v>
      </c>
      <c r="C27" s="13">
        <f>('Base original'!C31/'Base original'!C30*100-100)</f>
        <v>0.98474492981894457</v>
      </c>
      <c r="D27" s="13">
        <f>('Base original'!D31/'Base original'!D30*100-100)</f>
        <v>2.5112831868569145</v>
      </c>
      <c r="E27" s="13">
        <f>('Base original'!E31/'Base original'!E30*100-100)</f>
        <v>-0.91665068392455851</v>
      </c>
      <c r="F27" s="11">
        <f>('Base original'!F31/'Base original'!F30*100-100)</f>
        <v>1.8030894646113467</v>
      </c>
    </row>
    <row r="28" spans="1:6" x14ac:dyDescent="0.25">
      <c r="A28" s="20">
        <v>39356</v>
      </c>
      <c r="B28" s="13">
        <f>('Base original'!B32/'Base original'!B31*100-100)</f>
        <v>1.8925271046586971</v>
      </c>
      <c r="C28" s="13">
        <f>('Base original'!C32/'Base original'!C31*100-100)</f>
        <v>1.3075916174739319</v>
      </c>
      <c r="D28" s="13">
        <f>('Base original'!D32/'Base original'!D31*100-100)</f>
        <v>2.0583320781936862</v>
      </c>
      <c r="E28" s="13">
        <f>('Base original'!E32/'Base original'!E31*100-100)</f>
        <v>-1.3752500557352931</v>
      </c>
      <c r="F28" s="11">
        <f>('Base original'!F32/'Base original'!F31*100-100)</f>
        <v>1.5629771689782643</v>
      </c>
    </row>
    <row r="29" spans="1:6" x14ac:dyDescent="0.25">
      <c r="A29" s="20">
        <v>39387</v>
      </c>
      <c r="B29" s="13">
        <f>('Base original'!B33/'Base original'!B32*100-100)</f>
        <v>3.0409987904010336</v>
      </c>
      <c r="C29" s="13">
        <f>('Base original'!C33/'Base original'!C32*100-100)</f>
        <v>1.4769093542442988</v>
      </c>
      <c r="D29" s="13">
        <f>('Base original'!D33/'Base original'!D32*100-100)</f>
        <v>1.5381037889236922</v>
      </c>
      <c r="E29" s="13">
        <f>('Base original'!E33/'Base original'!E32*100-100)</f>
        <v>5.8404716961139229</v>
      </c>
      <c r="F29" s="11">
        <f>('Base original'!F33/'Base original'!F32*100-100)</f>
        <v>2.7639112954363441</v>
      </c>
    </row>
    <row r="30" spans="1:6" x14ac:dyDescent="0.25">
      <c r="A30" s="20">
        <v>39417</v>
      </c>
      <c r="B30" s="13">
        <f>('Base original'!B34/'Base original'!B33*100-100)</f>
        <v>2.529157034799141</v>
      </c>
      <c r="C30" s="13">
        <f>('Base original'!C34/'Base original'!C33*100-100)</f>
        <v>1.11659282520678</v>
      </c>
      <c r="D30" s="13">
        <f>('Base original'!D34/'Base original'!D33*100-100)</f>
        <v>1.8895420835969787</v>
      </c>
      <c r="E30" s="13">
        <f>('Base original'!E34/'Base original'!E33*100-100)</f>
        <v>-2.5346114230774077</v>
      </c>
      <c r="F30" s="11">
        <f>('Base original'!F34/'Base original'!F33*100-100)</f>
        <v>1.7668747656028643</v>
      </c>
    </row>
    <row r="31" spans="1:6" x14ac:dyDescent="0.25">
      <c r="A31" s="21">
        <v>39448</v>
      </c>
      <c r="B31" s="13">
        <f>('Base original'!B35/'Base original'!B34*100-100)</f>
        <v>-0.37123522589857316</v>
      </c>
      <c r="C31" s="13">
        <f>('Base original'!C35/'Base original'!C34*100-100)</f>
        <v>1.1404064206922016</v>
      </c>
      <c r="D31" s="13">
        <f>('Base original'!D35/'Base original'!D34*100-100)</f>
        <v>2.0837619416647897</v>
      </c>
      <c r="E31" s="13">
        <f>('Base original'!E35/'Base original'!E34*100-100)</f>
        <v>-5.6887016513796738</v>
      </c>
      <c r="F31" s="11">
        <f>('Base original'!F35/'Base original'!F34*100-100)</f>
        <v>-0.11740648266896869</v>
      </c>
    </row>
    <row r="32" spans="1:6" x14ac:dyDescent="0.25">
      <c r="A32" s="20">
        <v>39479</v>
      </c>
      <c r="B32" s="13">
        <f>('Base original'!B36/'Base original'!B35*100-100)</f>
        <v>1.0118368387398675</v>
      </c>
      <c r="C32" s="13">
        <f>('Base original'!C36/'Base original'!C35*100-100)</f>
        <v>0.75180092839231349</v>
      </c>
      <c r="D32" s="13">
        <f>('Base original'!D36/'Base original'!D35*100-100)</f>
        <v>1.0433009516698917</v>
      </c>
      <c r="E32" s="13">
        <f>('Base original'!E36/'Base original'!E35*100-100)</f>
        <v>1.976586455426002</v>
      </c>
      <c r="F32" s="11">
        <f>('Base original'!F36/'Base original'!F35*100-100)</f>
        <v>1.0638322853313298</v>
      </c>
    </row>
    <row r="33" spans="1:6" x14ac:dyDescent="0.25">
      <c r="A33" s="20">
        <v>39508</v>
      </c>
      <c r="B33" s="13">
        <f>('Base original'!B37/'Base original'!B36*100-100)</f>
        <v>0.4427012698967161</v>
      </c>
      <c r="C33" s="13">
        <f>('Base original'!C37/'Base original'!C36*100-100)</f>
        <v>1.0480058554569922</v>
      </c>
      <c r="D33" s="13">
        <f>('Base original'!D37/'Base original'!D36*100-100)</f>
        <v>1.4442825821055152</v>
      </c>
      <c r="E33" s="13">
        <f>('Base original'!E37/'Base original'!E36*100-100)</f>
        <v>-0.8733343105069622</v>
      </c>
      <c r="F33" s="11">
        <f>('Base original'!F37/'Base original'!F36*100-100)</f>
        <v>0.62830414526058576</v>
      </c>
    </row>
    <row r="34" spans="1:6" x14ac:dyDescent="0.25">
      <c r="A34" s="20">
        <v>39539</v>
      </c>
      <c r="B34" s="13">
        <f>('Base original'!B38/'Base original'!B37*100-100)</f>
        <v>2.3290922516081736</v>
      </c>
      <c r="C34" s="13">
        <f>('Base original'!C38/'Base original'!C37*100-100)</f>
        <v>1.2191996366391464</v>
      </c>
      <c r="D34" s="13">
        <f>('Base original'!D38/'Base original'!D37*100-100)</f>
        <v>1.9845457932549095</v>
      </c>
      <c r="E34" s="13">
        <f>('Base original'!E38/'Base original'!E37*100-100)</f>
        <v>12.964812308278397</v>
      </c>
      <c r="F34" s="11">
        <f>('Base original'!F38/'Base original'!F37*100-100)</f>
        <v>2.966395414723408</v>
      </c>
    </row>
    <row r="35" spans="1:6" x14ac:dyDescent="0.25">
      <c r="A35" s="20">
        <v>39569</v>
      </c>
      <c r="B35" s="13">
        <f>('Base original'!B39/'Base original'!B38*100-100)</f>
        <v>1.4544651069814165</v>
      </c>
      <c r="C35" s="13">
        <f>('Base original'!C39/'Base original'!C38*100-100)</f>
        <v>-2.5354411370855701E-2</v>
      </c>
      <c r="D35" s="13">
        <f>('Base original'!D39/'Base original'!D38*100-100)</f>
        <v>1.3661324857876025</v>
      </c>
      <c r="E35" s="13">
        <f>('Base original'!E39/'Base original'!E38*100-100)</f>
        <v>8.8745541883111372</v>
      </c>
      <c r="F35" s="11">
        <f>('Base original'!F39/'Base original'!F38*100-100)</f>
        <v>1.9049400801773828</v>
      </c>
    </row>
    <row r="36" spans="1:6" x14ac:dyDescent="0.25">
      <c r="A36" s="20">
        <v>39600</v>
      </c>
      <c r="B36" s="13">
        <f>('Base original'!B40/'Base original'!B39*100-100)</f>
        <v>2.0780517455981027</v>
      </c>
      <c r="C36" s="13">
        <f>('Base original'!C40/'Base original'!C39*100-100)</f>
        <v>0.42553889825978786</v>
      </c>
      <c r="D36" s="13">
        <f>('Base original'!D40/'Base original'!D39*100-100)</f>
        <v>2.1862453690691126</v>
      </c>
      <c r="E36" s="13">
        <f>('Base original'!E40/'Base original'!E39*100-100)</f>
        <v>10.790129445247217</v>
      </c>
      <c r="F36" s="11">
        <f>('Base original'!F40/'Base original'!F39*100-100)</f>
        <v>2.7193580354841913</v>
      </c>
    </row>
    <row r="37" spans="1:6" x14ac:dyDescent="0.25">
      <c r="A37" s="20">
        <v>39630</v>
      </c>
      <c r="B37" s="13">
        <f>('Base original'!B41/'Base original'!B40*100-100)</f>
        <v>1.1748388509719092</v>
      </c>
      <c r="C37" s="13">
        <f>('Base original'!C41/'Base original'!C40*100-100)</f>
        <v>0.48828911262326358</v>
      </c>
      <c r="D37" s="13">
        <f>('Base original'!D41/'Base original'!D40*100-100)</f>
        <v>2.2329845365015331</v>
      </c>
      <c r="E37" s="13">
        <f>('Base original'!E41/'Base original'!E40*100-100)</f>
        <v>-4.6229316022729279</v>
      </c>
      <c r="F37" s="11">
        <f>('Base original'!F41/'Base original'!F40*100-100)</f>
        <v>0.73341179666029177</v>
      </c>
    </row>
    <row r="38" spans="1:6" x14ac:dyDescent="0.25">
      <c r="A38" s="20">
        <v>39661</v>
      </c>
      <c r="B38" s="13">
        <f>('Base original'!B42/'Base original'!B41*100-100)</f>
        <v>1.297917187258534</v>
      </c>
      <c r="C38" s="13">
        <f>('Base original'!C42/'Base original'!C41*100-100)</f>
        <v>0.71003856844180291</v>
      </c>
      <c r="D38" s="13">
        <f>('Base original'!D42/'Base original'!D41*100-100)</f>
        <v>1.9993748015224071</v>
      </c>
      <c r="E38" s="13">
        <f>('Base original'!E42/'Base original'!E41*100-100)</f>
        <v>0.18338904211276486</v>
      </c>
      <c r="F38" s="11">
        <f>('Base original'!F42/'Base original'!F41*100-100)</f>
        <v>1.2742574468637144</v>
      </c>
    </row>
    <row r="39" spans="1:6" x14ac:dyDescent="0.25">
      <c r="A39" s="20">
        <v>39692</v>
      </c>
      <c r="B39" s="13">
        <f>('Base original'!B43/'Base original'!B42*100-100)</f>
        <v>1.7387871687221121</v>
      </c>
      <c r="C39" s="13">
        <f>('Base original'!C43/'Base original'!C42*100-100)</f>
        <v>0.32389584961617857</v>
      </c>
      <c r="D39" s="13">
        <f>('Base original'!D43/'Base original'!D42*100-100)</f>
        <v>1.6775170598836127</v>
      </c>
      <c r="E39" s="13">
        <f>('Base original'!E43/'Base original'!E42*100-100)</f>
        <v>8.3808506439507795</v>
      </c>
      <c r="F39" s="11">
        <f>('Base original'!F43/'Base original'!F42*100-100)</f>
        <v>2.1893461038959146</v>
      </c>
    </row>
    <row r="40" spans="1:6" x14ac:dyDescent="0.25">
      <c r="A40" s="20">
        <v>39722</v>
      </c>
      <c r="B40" s="13">
        <f>('Base original'!B44/'Base original'!B43*100-100)</f>
        <v>3.5310895478893372</v>
      </c>
      <c r="C40" s="13">
        <f>('Base original'!C44/'Base original'!C43*100-100)</f>
        <v>0.12262883401945146</v>
      </c>
      <c r="D40" s="13">
        <f>('Base original'!D44/'Base original'!D43*100-100)</f>
        <v>1.5546871970395983</v>
      </c>
      <c r="E40" s="13">
        <f>('Base original'!E44/'Base original'!E43*100-100)</f>
        <v>16.443040405320758</v>
      </c>
      <c r="F40" s="11">
        <f>('Base original'!F44/'Base original'!F43*100-100)</f>
        <v>4.0069831454909064</v>
      </c>
    </row>
    <row r="41" spans="1:6" x14ac:dyDescent="0.25">
      <c r="A41" s="20">
        <v>39753</v>
      </c>
      <c r="B41" s="13">
        <f>('Base original'!B45/'Base original'!B44*100-100)</f>
        <v>0.82015176028666303</v>
      </c>
      <c r="C41" s="13">
        <f>('Base original'!C45/'Base original'!C44*100-100)</f>
        <v>0.48111559368115309</v>
      </c>
      <c r="D41" s="13">
        <f>('Base original'!D45/'Base original'!D44*100-100)</f>
        <v>1.197683895557617</v>
      </c>
      <c r="E41" s="13">
        <f>('Base original'!E45/'Base original'!E44*100-100)</f>
        <v>-0.8365400227124411</v>
      </c>
      <c r="F41" s="11">
        <f>('Base original'!F45/'Base original'!F44*100-100)</f>
        <v>0.67636829018962885</v>
      </c>
    </row>
    <row r="42" spans="1:6" x14ac:dyDescent="0.25">
      <c r="A42" s="20">
        <v>39783</v>
      </c>
      <c r="B42" s="13">
        <f>('Base original'!B46/'Base original'!B45*100-100)</f>
        <v>-1.1450054224792012</v>
      </c>
      <c r="C42" s="13">
        <f>('Base original'!C46/'Base original'!C45*100-100)</f>
        <v>-0.11148192582548688</v>
      </c>
      <c r="D42" s="13">
        <f>('Base original'!D46/'Base original'!D45*100-100)</f>
        <v>0.60002672740868945</v>
      </c>
      <c r="E42" s="13">
        <f>('Base original'!E46/'Base original'!E45*100-100)</f>
        <v>-6.734408667426834</v>
      </c>
      <c r="F42" s="11">
        <f>('Base original'!F46/'Base original'!F45*100-100)</f>
        <v>-1.277600156855101</v>
      </c>
    </row>
    <row r="43" spans="1:6" x14ac:dyDescent="0.25">
      <c r="A43" s="21">
        <v>39814</v>
      </c>
      <c r="B43" s="13">
        <f>('Base original'!B47/'Base original'!B46*100-100)</f>
        <v>-1.5187869957304656</v>
      </c>
      <c r="C43" s="13">
        <f>('Base original'!C47/'Base original'!C46*100-100)</f>
        <v>-0.17074864770299314</v>
      </c>
      <c r="D43" s="13">
        <f>('Base original'!D47/'Base original'!D46*100-100)</f>
        <v>-5.2171813294492608E-2</v>
      </c>
      <c r="E43" s="13">
        <f>('Base original'!E47/'Base original'!E46*100-100)</f>
        <v>-4.3349290047919595</v>
      </c>
      <c r="F43" s="11">
        <f>('Base original'!F47/'Base original'!F46*100-100)</f>
        <v>-1.3436131421808852</v>
      </c>
    </row>
    <row r="44" spans="1:6" x14ac:dyDescent="0.25">
      <c r="A44" s="20">
        <v>39845</v>
      </c>
      <c r="B44" s="13">
        <f>('Base original'!B48/'Base original'!B47*100-100)</f>
        <v>-1.2040866973137554</v>
      </c>
      <c r="C44" s="13">
        <f>('Base original'!C48/'Base original'!C47*100-100)</f>
        <v>-0.71120746430531767</v>
      </c>
      <c r="D44" s="13">
        <f>('Base original'!D48/'Base original'!D47*100-100)</f>
        <v>-0.69206056486612511</v>
      </c>
      <c r="E44" s="13">
        <f>('Base original'!E48/'Base original'!E47*100-100)</f>
        <v>-5.6127184751608894</v>
      </c>
      <c r="F44" s="11">
        <f>('Base original'!F48/'Base original'!F47*100-100)</f>
        <v>-1.4831807545140947</v>
      </c>
    </row>
    <row r="45" spans="1:6" x14ac:dyDescent="0.25">
      <c r="A45" s="20">
        <v>39873</v>
      </c>
      <c r="B45" s="13">
        <f>('Base original'!B49/'Base original'!B48*100-100)</f>
        <v>-1.6398672795344567</v>
      </c>
      <c r="C45" s="13">
        <f>('Base original'!C49/'Base original'!C48*100-100)</f>
        <v>4.5574179678936844E-2</v>
      </c>
      <c r="D45" s="13">
        <f>('Base original'!D49/'Base original'!D48*100-100)</f>
        <v>0.14749133989894858</v>
      </c>
      <c r="E45" s="13">
        <f>('Base original'!E49/'Base original'!E48*100-100)</f>
        <v>-4.7318511599974613</v>
      </c>
      <c r="F45" s="11">
        <f>('Base original'!F49/'Base original'!F48*100-100)</f>
        <v>-1.3510107179751856</v>
      </c>
    </row>
    <row r="46" spans="1:6" x14ac:dyDescent="0.25">
      <c r="A46" s="20">
        <v>39904</v>
      </c>
      <c r="B46" s="13">
        <f>('Base original'!B50/'Base original'!B49*100-100)</f>
        <v>1.0283327338270141</v>
      </c>
      <c r="C46" s="13">
        <f>('Base original'!C50/'Base original'!C49*100-100)</f>
        <v>0.43412936866677398</v>
      </c>
      <c r="D46" s="13">
        <f>('Base original'!D50/'Base original'!D49*100-100)</f>
        <v>0.24229965060776237</v>
      </c>
      <c r="E46" s="13">
        <f>('Base original'!E50/'Base original'!E49*100-100)</f>
        <v>-4.9752944797151315</v>
      </c>
      <c r="F46" s="11">
        <f>('Base original'!F50/'Base original'!F49*100-100)</f>
        <v>0.21781650721931101</v>
      </c>
    </row>
    <row r="47" spans="1:6" x14ac:dyDescent="0.25">
      <c r="A47" s="20">
        <v>39934</v>
      </c>
      <c r="B47" s="13">
        <f>('Base original'!B51/'Base original'!B50*100-100)</f>
        <v>-0.35458877024477431</v>
      </c>
      <c r="C47" s="13">
        <f>('Base original'!C51/'Base original'!C50*100-100)</f>
        <v>-0.69777678920094388</v>
      </c>
      <c r="D47" s="13">
        <f>('Base original'!D51/'Base original'!D50*100-100)</f>
        <v>0.49741165131398191</v>
      </c>
      <c r="E47" s="13">
        <f>('Base original'!E51/'Base original'!E50*100-100)</f>
        <v>-3.3680001824803583</v>
      </c>
      <c r="F47" s="11">
        <f>('Base original'!F51/'Base original'!F50*100-100)</f>
        <v>-0.47049238825735529</v>
      </c>
    </row>
    <row r="48" spans="1:6" x14ac:dyDescent="0.25">
      <c r="A48" s="20">
        <v>39965</v>
      </c>
      <c r="B48" s="13">
        <f>('Base original'!B52/'Base original'!B51*100-100)</f>
        <v>-0.77784618516363935</v>
      </c>
      <c r="C48" s="13">
        <f>('Base original'!C52/'Base original'!C51*100-100)</f>
        <v>-0.73801430204625262</v>
      </c>
      <c r="D48" s="13">
        <f>('Base original'!D52/'Base original'!D51*100-100)</f>
        <v>0.88146453014658732</v>
      </c>
      <c r="E48" s="13">
        <f>('Base original'!E52/'Base original'!E51*100-100)</f>
        <v>-12.608114342021707</v>
      </c>
      <c r="F48" s="11">
        <f>('Base original'!F52/'Base original'!F51*100-100)</f>
        <v>-1.4184519331190302</v>
      </c>
    </row>
    <row r="49" spans="1:6" x14ac:dyDescent="0.25">
      <c r="A49" s="20">
        <v>39995</v>
      </c>
      <c r="B49" s="13">
        <f>('Base original'!B53/'Base original'!B52*100-100)</f>
        <v>0.11259210655232721</v>
      </c>
      <c r="C49" s="13">
        <f>('Base original'!C53/'Base original'!C52*100-100)</f>
        <v>0.12484098492609519</v>
      </c>
      <c r="D49" s="13">
        <f>('Base original'!D53/'Base original'!D52*100-100)</f>
        <v>0.84210440357961147</v>
      </c>
      <c r="E49" s="13">
        <f>('Base original'!E53/'Base original'!E52*100-100)</f>
        <v>-0.75530721664864586</v>
      </c>
      <c r="F49" s="11">
        <f>('Base original'!F53/'Base original'!F52*100-100)</f>
        <v>0.21770095404025369</v>
      </c>
    </row>
    <row r="50" spans="1:6" x14ac:dyDescent="0.25">
      <c r="A50" s="20">
        <v>40026</v>
      </c>
      <c r="B50" s="13">
        <f>('Base original'!B54/'Base original'!B53*100-100)</f>
        <v>1.0083302098128399</v>
      </c>
      <c r="C50" s="13">
        <f>('Base original'!C54/'Base original'!C53*100-100)</f>
        <v>8.0822498321992953E-2</v>
      </c>
      <c r="D50" s="13">
        <f>('Base original'!D54/'Base original'!D53*100-100)</f>
        <v>0.67707654445288767</v>
      </c>
      <c r="E50" s="13">
        <f>('Base original'!E54/'Base original'!E53*100-100)</f>
        <v>0.49556185786090623</v>
      </c>
      <c r="F50" s="11">
        <f>('Base original'!F54/'Base original'!F53*100-100)</f>
        <v>0.78368163633790289</v>
      </c>
    </row>
    <row r="51" spans="1:6" x14ac:dyDescent="0.25">
      <c r="A51" s="20">
        <v>40057</v>
      </c>
      <c r="B51" s="13">
        <f>('Base original'!B55/'Base original'!B54*100-100)</f>
        <v>0.44836897377318508</v>
      </c>
      <c r="C51" s="13">
        <f>('Base original'!C55/'Base original'!C54*100-100)</f>
        <v>0.26201969224604227</v>
      </c>
      <c r="D51" s="13">
        <f>('Base original'!D55/'Base original'!D54*100-100)</f>
        <v>0.71065535691097637</v>
      </c>
      <c r="E51" s="13">
        <f>('Base original'!E55/'Base original'!E54*100-100)</f>
        <v>-2.65191682410385</v>
      </c>
      <c r="F51" s="11">
        <f>('Base original'!F55/'Base original'!F54*100-100)</f>
        <v>0.2535420837023139</v>
      </c>
    </row>
    <row r="52" spans="1:6" x14ac:dyDescent="0.25">
      <c r="A52" s="20">
        <v>40087</v>
      </c>
      <c r="B52" s="13">
        <f>('Base original'!B56/'Base original'!B55*100-100)</f>
        <v>0.10528905451919002</v>
      </c>
      <c r="C52" s="13">
        <f>('Base original'!C56/'Base original'!C55*100-100)</f>
        <v>0.7122552448733046</v>
      </c>
      <c r="D52" s="13">
        <f>('Base original'!D56/'Base original'!D55*100-100)</f>
        <v>1.4361372789642957</v>
      </c>
      <c r="E52" s="13">
        <f>('Base original'!E56/'Base original'!E55*100-100)</f>
        <v>-0.41221365530226706</v>
      </c>
      <c r="F52" s="11">
        <f>('Base original'!F56/'Base original'!F55*100-100)</f>
        <v>0.45098084147959128</v>
      </c>
    </row>
    <row r="53" spans="1:6" x14ac:dyDescent="0.25">
      <c r="A53" s="20">
        <v>40118</v>
      </c>
      <c r="B53" s="13">
        <f>('Base original'!B57/'Base original'!B56*100-100)</f>
        <v>-0.25603898236785483</v>
      </c>
      <c r="C53" s="13">
        <f>('Base original'!C57/'Base original'!C56*100-100)</f>
        <v>0.54588637896306125</v>
      </c>
      <c r="D53" s="13">
        <f>('Base original'!D57/'Base original'!D56*100-100)</f>
        <v>1.4073708256923538</v>
      </c>
      <c r="E53" s="13">
        <f>('Base original'!E57/'Base original'!E56*100-100)</f>
        <v>-7.7677641931656751</v>
      </c>
      <c r="F53" s="11">
        <f>('Base original'!F57/'Base original'!F56*100-100)</f>
        <v>-0.31503300702139825</v>
      </c>
    </row>
    <row r="54" spans="1:6" x14ac:dyDescent="0.25">
      <c r="A54" s="20">
        <v>40148</v>
      </c>
      <c r="B54" s="13">
        <f>('Base original'!B58/'Base original'!B57*100-100)</f>
        <v>3.7012120985090036</v>
      </c>
      <c r="C54" s="13">
        <f>('Base original'!C58/'Base original'!C57*100-100)</f>
        <v>0.93438966698384718</v>
      </c>
      <c r="D54" s="13">
        <f>('Base original'!D58/'Base original'!D57*100-100)</f>
        <v>0.83097819571760567</v>
      </c>
      <c r="E54" s="13">
        <f>('Base original'!E58/'Base original'!E57*100-100)</f>
        <v>-4.0480142060104924</v>
      </c>
      <c r="F54" s="11">
        <f>('Base original'!F58/'Base original'!F57*100-100)</f>
        <v>2.160303682741187</v>
      </c>
    </row>
    <row r="55" spans="1:6" x14ac:dyDescent="0.25">
      <c r="A55" s="21">
        <v>40179</v>
      </c>
      <c r="B55" s="13">
        <f>('Base original'!B59/'Base original'!B58*100-100)</f>
        <v>-0.37992209829211276</v>
      </c>
      <c r="C55" s="13">
        <f>('Base original'!C59/'Base original'!C58*100-100)</f>
        <v>0.42212957586768596</v>
      </c>
      <c r="D55" s="13">
        <f>('Base original'!D59/'Base original'!D58*100-100)</f>
        <v>0.27435665587898939</v>
      </c>
      <c r="E55" s="13">
        <f>('Base original'!E59/'Base original'!E58*100-100)</f>
        <v>13.441743411951038</v>
      </c>
      <c r="F55" s="11">
        <f>('Base original'!F59/'Base original'!F58*100-100)</f>
        <v>0.74480598721360991</v>
      </c>
    </row>
    <row r="56" spans="1:6" x14ac:dyDescent="0.25">
      <c r="A56" s="20">
        <v>40210</v>
      </c>
      <c r="B56" s="13">
        <f>('Base original'!B60/'Base original'!B59*100-100)</f>
        <v>0.55927935391353856</v>
      </c>
      <c r="C56" s="13">
        <f>('Base original'!C60/'Base original'!C59*100-100)</f>
        <v>0.17521390941750781</v>
      </c>
      <c r="D56" s="13">
        <f>('Base original'!D60/'Base original'!D59*100-100)</f>
        <v>0.6529080145352566</v>
      </c>
      <c r="E56" s="13">
        <f>('Base original'!E60/'Base original'!E59*100-100)</f>
        <v>-2.428819986093572</v>
      </c>
      <c r="F56" s="11">
        <f>('Base original'!F60/'Base original'!F59*100-100)</f>
        <v>0.3241470555491901</v>
      </c>
    </row>
    <row r="57" spans="1:6" x14ac:dyDescent="0.25">
      <c r="A57" s="20">
        <v>40238</v>
      </c>
      <c r="B57" s="13">
        <f>('Base original'!B61/'Base original'!B60*100-100)</f>
        <v>-0.36286105826728488</v>
      </c>
      <c r="C57" s="13">
        <f>('Base original'!C61/'Base original'!C60*100-100)</f>
        <v>0.67217536752409046</v>
      </c>
      <c r="D57" s="13">
        <f>('Base original'!D61/'Base original'!D60*100-100)</f>
        <v>0.64854077270611299</v>
      </c>
      <c r="E57" s="13">
        <f>('Base original'!E61/'Base original'!E60*100-100)</f>
        <v>0.45754611460606043</v>
      </c>
      <c r="F57" s="11">
        <f>('Base original'!F61/'Base original'!F60*100-100)</f>
        <v>5.4308216180174895E-2</v>
      </c>
    </row>
    <row r="58" spans="1:6" x14ac:dyDescent="0.25">
      <c r="A58" s="20">
        <v>40269</v>
      </c>
      <c r="B58" s="13">
        <f>('Base original'!B62/'Base original'!B61*100-100)</f>
        <v>0.73162938986686754</v>
      </c>
      <c r="C58" s="13">
        <f>('Base original'!C62/'Base original'!C61*100-100)</f>
        <v>1.3911672279303104</v>
      </c>
      <c r="D58" s="13">
        <f>('Base original'!D62/'Base original'!D61*100-100)</f>
        <v>0.61846343174121898</v>
      </c>
      <c r="E58" s="13">
        <f>('Base original'!E62/'Base original'!E61*100-100)</f>
        <v>3.9829360258877102</v>
      </c>
      <c r="F58" s="11">
        <f>('Base original'!F62/'Base original'!F61*100-100)</f>
        <v>1.0072441889615646</v>
      </c>
    </row>
    <row r="59" spans="1:6" x14ac:dyDescent="0.25">
      <c r="A59" s="20">
        <v>40299</v>
      </c>
      <c r="B59" s="13">
        <f>('Base original'!B63/'Base original'!B62*100-100)</f>
        <v>0.69097424605732272</v>
      </c>
      <c r="C59" s="13">
        <f>('Base original'!C63/'Base original'!C62*100-100)</f>
        <v>0.16412482768114955</v>
      </c>
      <c r="D59" s="13">
        <f>('Base original'!D63/'Base original'!D62*100-100)</f>
        <v>1.2334273137213785</v>
      </c>
      <c r="E59" s="13">
        <f>('Base original'!E63/'Base original'!E62*100-100)</f>
        <v>5.391812217300469</v>
      </c>
      <c r="F59" s="11">
        <f>('Base original'!F63/'Base original'!F62*100-100)</f>
        <v>1.0966982925998252</v>
      </c>
    </row>
    <row r="60" spans="1:6" x14ac:dyDescent="0.25">
      <c r="A60" s="20">
        <v>40330</v>
      </c>
      <c r="B60" s="13">
        <f>('Base original'!B64/'Base original'!B63*100-100)</f>
        <v>0.65280175660755901</v>
      </c>
      <c r="C60" s="13">
        <f>('Base original'!C64/'Base original'!C63*100-100)</f>
        <v>0.6191824529575598</v>
      </c>
      <c r="D60" s="13">
        <f>('Base original'!D64/'Base original'!D63*100-100)</f>
        <v>1.4144097584171078</v>
      </c>
      <c r="E60" s="13">
        <f>('Base original'!E64/'Base original'!E63*100-100)</f>
        <v>3.8652358934981237</v>
      </c>
      <c r="F60" s="11">
        <f>('Base original'!F64/'Base original'!F63*100-100)</f>
        <v>1.071475951893035</v>
      </c>
    </row>
    <row r="61" spans="1:6" x14ac:dyDescent="0.25">
      <c r="A61" s="20">
        <v>40360</v>
      </c>
      <c r="B61" s="13">
        <f>('Base original'!B65/'Base original'!B64*100-100)</f>
        <v>-0.77576549871342593</v>
      </c>
      <c r="C61" s="13">
        <f>('Base original'!C65/'Base original'!C64*100-100)</f>
        <v>0.93307818232915452</v>
      </c>
      <c r="D61" s="13">
        <f>('Base original'!D65/'Base original'!D64*100-100)</f>
        <v>0.76082706117612986</v>
      </c>
      <c r="E61" s="13">
        <f>('Base original'!E65/'Base original'!E64*100-100)</f>
        <v>-4.7500492651361412</v>
      </c>
      <c r="F61" s="11">
        <f>('Base original'!F65/'Base original'!F64*100-100)</f>
        <v>-0.51642472937525952</v>
      </c>
    </row>
    <row r="62" spans="1:6" x14ac:dyDescent="0.25">
      <c r="A62" s="20">
        <v>40391</v>
      </c>
      <c r="B62" s="13">
        <f>('Base original'!B66/'Base original'!B65*100-100)</f>
        <v>0.47545992531996717</v>
      </c>
      <c r="C62" s="13">
        <f>('Base original'!C66/'Base original'!C65*100-100)</f>
        <v>1.4588695440505859</v>
      </c>
      <c r="D62" s="13">
        <f>('Base original'!D66/'Base original'!D65*100-100)</f>
        <v>1.3408200298492829</v>
      </c>
      <c r="E62" s="13">
        <f>('Base original'!E66/'Base original'!E65*100-100)</f>
        <v>-1.2209438594606468</v>
      </c>
      <c r="F62" s="11">
        <f>('Base original'!F66/'Base original'!F65*100-100)</f>
        <v>0.67540794588880715</v>
      </c>
    </row>
    <row r="63" spans="1:6" x14ac:dyDescent="0.25">
      <c r="A63" s="20">
        <v>40422</v>
      </c>
      <c r="B63" s="13">
        <f>('Base original'!B67/'Base original'!B66*100-100)</f>
        <v>0.73447622699842441</v>
      </c>
      <c r="C63" s="13">
        <f>('Base original'!C67/'Base original'!C66*100-100)</f>
        <v>0.86129918541828943</v>
      </c>
      <c r="D63" s="13">
        <f>('Base original'!D67/'Base original'!D66*100-100)</f>
        <v>0.89936766639570465</v>
      </c>
      <c r="E63" s="13">
        <f>('Base original'!E67/'Base original'!E66*100-100)</f>
        <v>-3.3715352110430956</v>
      </c>
      <c r="F63" s="11">
        <f>('Base original'!F67/'Base original'!F66*100-100)</f>
        <v>0.49331559332816255</v>
      </c>
    </row>
    <row r="64" spans="1:6" x14ac:dyDescent="0.25">
      <c r="A64" s="20">
        <v>40452</v>
      </c>
      <c r="B64" s="13">
        <f>('Base original'!B68/'Base original'!B67*100-100)</f>
        <v>1.1634432348785424</v>
      </c>
      <c r="C64" s="13">
        <f>('Base original'!C68/'Base original'!C67*100-100)</f>
        <v>1.2432898424101779</v>
      </c>
      <c r="D64" s="13">
        <f>('Base original'!D68/'Base original'!D67*100-100)</f>
        <v>1.1534926418076594</v>
      </c>
      <c r="E64" s="13">
        <f>('Base original'!E68/'Base original'!E67*100-100)</f>
        <v>7.2706410448771095</v>
      </c>
      <c r="F64" s="11">
        <f>('Base original'!F68/'Base original'!F67*100-100)</f>
        <v>1.5942620467221928</v>
      </c>
    </row>
    <row r="65" spans="1:6" x14ac:dyDescent="0.25">
      <c r="A65" s="20">
        <v>40483</v>
      </c>
      <c r="B65" s="13">
        <f>('Base original'!B69/'Base original'!B68*100-100)</f>
        <v>0.52025122029660054</v>
      </c>
      <c r="C65" s="13">
        <f>('Base original'!C69/'Base original'!C68*100-100)</f>
        <v>1.6047501735329917</v>
      </c>
      <c r="D65" s="13">
        <f>('Base original'!D69/'Base original'!D68*100-100)</f>
        <v>0.92243552714367638</v>
      </c>
      <c r="E65" s="13">
        <f>('Base original'!E69/'Base original'!E68*100-100)</f>
        <v>2.0436397484765649</v>
      </c>
      <c r="F65" s="11">
        <f>('Base original'!F69/'Base original'!F68*100-100)</f>
        <v>0.85731170276990554</v>
      </c>
    </row>
    <row r="66" spans="1:6" x14ac:dyDescent="0.25">
      <c r="A66" s="20">
        <v>40513</v>
      </c>
      <c r="B66" s="13">
        <f>('Base original'!B70/'Base original'!B69*100-100)</f>
        <v>1.3761090722961455</v>
      </c>
      <c r="C66" s="13">
        <f>('Base original'!C70/'Base original'!C69*100-100)</f>
        <v>1.381062446171228</v>
      </c>
      <c r="D66" s="13">
        <f>('Base original'!D70/'Base original'!D69*100-100)</f>
        <v>1.232534665365975</v>
      </c>
      <c r="E66" s="13">
        <f>('Base original'!E70/'Base original'!E69*100-100)</f>
        <v>-9.2790684123541638</v>
      </c>
      <c r="F66" s="11">
        <f>('Base original'!F70/'Base original'!F69*100-100)</f>
        <v>0.55146039389416046</v>
      </c>
    </row>
    <row r="67" spans="1:6" x14ac:dyDescent="0.25">
      <c r="A67" s="21">
        <v>40544</v>
      </c>
      <c r="B67" s="13">
        <f>('Base original'!B71/'Base original'!B70*100-100)</f>
        <v>0.70046699536770518</v>
      </c>
      <c r="C67" s="13">
        <f>('Base original'!C71/'Base original'!C70*100-100)</f>
        <v>1.3238618615033033</v>
      </c>
      <c r="D67" s="13">
        <f>('Base original'!D71/'Base original'!D70*100-100)</f>
        <v>0.60822002078867854</v>
      </c>
      <c r="E67" s="13">
        <f>('Base original'!E71/'Base original'!E70*100-100)</f>
        <v>13.753265366779004</v>
      </c>
      <c r="F67" s="11">
        <f>('Base original'!F71/'Base original'!F70*100-100)</f>
        <v>1.6250478981573337</v>
      </c>
    </row>
    <row r="68" spans="1:6" x14ac:dyDescent="0.25">
      <c r="A68" s="20">
        <v>40575</v>
      </c>
      <c r="B68" s="13">
        <f>('Base original'!B72/'Base original'!B71*100-100)</f>
        <v>0.38588506372995823</v>
      </c>
      <c r="C68" s="13">
        <f>('Base original'!C72/'Base original'!C71*100-100)</f>
        <v>1.0986444468683345</v>
      </c>
      <c r="D68" s="13">
        <f>('Base original'!D72/'Base original'!D71*100-100)</f>
        <v>0.77787972187061882</v>
      </c>
      <c r="E68" s="13">
        <f>('Base original'!E72/'Base original'!E71*100-100)</f>
        <v>2.859537257017692</v>
      </c>
      <c r="F68" s="11">
        <f>('Base original'!F72/'Base original'!F71*100-100)</f>
        <v>0.75133239367674776</v>
      </c>
    </row>
    <row r="69" spans="1:6" x14ac:dyDescent="0.25">
      <c r="A69" s="20">
        <v>40603</v>
      </c>
      <c r="B69" s="13">
        <f>('Base original'!B73/'Base original'!B72*100-100)</f>
        <v>1.2712837676928359</v>
      </c>
      <c r="C69" s="13">
        <f>('Base original'!C73/'Base original'!C72*100-100)</f>
        <v>2.2107126431664739</v>
      </c>
      <c r="D69" s="13">
        <f>('Base original'!D73/'Base original'!D72*100-100)</f>
        <v>1.0040945607542966</v>
      </c>
      <c r="E69" s="13">
        <f>('Base original'!E73/'Base original'!E72*100-100)</f>
        <v>4.6970983753661386</v>
      </c>
      <c r="F69" s="11">
        <f>('Base original'!F73/'Base original'!F72*100-100)</f>
        <v>1.5796719992033843</v>
      </c>
    </row>
    <row r="70" spans="1:6" x14ac:dyDescent="0.25">
      <c r="A70" s="20">
        <v>40634</v>
      </c>
      <c r="B70" s="13">
        <f>('Base original'!B74/'Base original'!B73*100-100)</f>
        <v>1.3374786931966725</v>
      </c>
      <c r="C70" s="13">
        <f>('Base original'!C74/'Base original'!C73*100-100)</f>
        <v>1.6853883423178786</v>
      </c>
      <c r="D70" s="13">
        <f>('Base original'!D74/'Base original'!D73*100-100)</f>
        <v>1.091731265745139</v>
      </c>
      <c r="E70" s="13">
        <f>('Base original'!E74/'Base original'!E73*100-100)</f>
        <v>1.0037058904905081</v>
      </c>
      <c r="F70" s="11">
        <f>('Base original'!F74/'Base original'!F73*100-100)</f>
        <v>1.2931368007079698</v>
      </c>
    </row>
    <row r="71" spans="1:6" x14ac:dyDescent="0.25">
      <c r="A71" s="20">
        <v>40664</v>
      </c>
      <c r="B71" s="13">
        <f>('Base original'!B75/'Base original'!B74*100-100)</f>
        <v>1.7434148901253081</v>
      </c>
      <c r="C71" s="13">
        <f>('Base original'!C75/'Base original'!C74*100-100)</f>
        <v>0.63354723053110718</v>
      </c>
      <c r="D71" s="13">
        <f>('Base original'!D75/'Base original'!D74*100-100)</f>
        <v>1.0275910231642911</v>
      </c>
      <c r="E71" s="13">
        <f>('Base original'!E75/'Base original'!E74*100-100)</f>
        <v>6.605306873480373</v>
      </c>
      <c r="F71" s="11">
        <f>('Base original'!F75/'Base original'!F74*100-100)</f>
        <v>1.8185538860648052</v>
      </c>
    </row>
    <row r="72" spans="1:6" x14ac:dyDescent="0.25">
      <c r="A72" s="20">
        <v>40695</v>
      </c>
      <c r="B72" s="13">
        <f>('Base original'!B76/'Base original'!B75*100-100)</f>
        <v>0.67888736294416674</v>
      </c>
      <c r="C72" s="13">
        <f>('Base original'!C76/'Base original'!C75*100-100)</f>
        <v>1.1528335620149477</v>
      </c>
      <c r="D72" s="13">
        <f>('Base original'!D76/'Base original'!D75*100-100)</f>
        <v>1.1779795693548181</v>
      </c>
      <c r="E72" s="13">
        <f>('Base original'!E76/'Base original'!E75*100-100)</f>
        <v>-2.3552839952673708</v>
      </c>
      <c r="F72" s="11">
        <f>('Base original'!F76/'Base original'!F75*100-100)</f>
        <v>0.60560086145730452</v>
      </c>
    </row>
    <row r="73" spans="1:6" x14ac:dyDescent="0.25">
      <c r="A73" s="20">
        <v>40725</v>
      </c>
      <c r="B73" s="13">
        <f>('Base original'!B77/'Base original'!B76*100-100)</f>
        <v>0.33147207071972673</v>
      </c>
      <c r="C73" s="13">
        <f>('Base original'!C77/'Base original'!C76*100-100)</f>
        <v>1.1755675984413045</v>
      </c>
      <c r="D73" s="13">
        <f>('Base original'!D77/'Base original'!D76*100-100)</f>
        <v>0.89475000365241897</v>
      </c>
      <c r="E73" s="13">
        <f>('Base original'!E77/'Base original'!E76*100-100)</f>
        <v>2.3340814059989157</v>
      </c>
      <c r="F73" s="11">
        <f>('Base original'!F77/'Base original'!F76*100-100)</f>
        <v>0.72839482452724269</v>
      </c>
    </row>
    <row r="74" spans="1:6" x14ac:dyDescent="0.25">
      <c r="A74" s="20">
        <v>40756</v>
      </c>
      <c r="B74" s="13">
        <f>('Base original'!B78/'Base original'!B77*100-100)</f>
        <v>0.91709179566838372</v>
      </c>
      <c r="C74" s="13">
        <f>('Base original'!C78/'Base original'!C77*100-100)</f>
        <v>1.6798624057108924</v>
      </c>
      <c r="D74" s="13">
        <f>('Base original'!D78/'Base original'!D77*100-100)</f>
        <v>0.82949428361922628</v>
      </c>
      <c r="E74" s="13">
        <f>('Base original'!E78/'Base original'!E77*100-100)</f>
        <v>3.6642499476256631</v>
      </c>
      <c r="F74" s="11">
        <f>('Base original'!F78/'Base original'!F77*100-100)</f>
        <v>1.2101895288525242</v>
      </c>
    </row>
    <row r="75" spans="1:6" x14ac:dyDescent="0.25">
      <c r="A75" s="20">
        <v>40787</v>
      </c>
      <c r="B75" s="13">
        <f>('Base original'!B79/'Base original'!B78*100-100)</f>
        <v>2.5531225572538148</v>
      </c>
      <c r="C75" s="13">
        <f>('Base original'!C79/'Base original'!C78*100-100)</f>
        <v>0.92772577769571285</v>
      </c>
      <c r="D75" s="13">
        <f>('Base original'!D79/'Base original'!D78*100-100)</f>
        <v>0.78829448922301992</v>
      </c>
      <c r="E75" s="13">
        <f>('Base original'!E79/'Base original'!E78*100-100)</f>
        <v>13.30657223236733</v>
      </c>
      <c r="F75" s="11">
        <f>('Base original'!F79/'Base original'!F78*100-100)</f>
        <v>2.8247483133032603</v>
      </c>
    </row>
    <row r="76" spans="1:6" x14ac:dyDescent="0.25">
      <c r="A76" s="20">
        <v>40817</v>
      </c>
      <c r="B76" s="13">
        <f>('Base original'!B80/'Base original'!B79*100-100)</f>
        <v>1.3951262961743822</v>
      </c>
      <c r="C76" s="13">
        <f>('Base original'!C80/'Base original'!C79*100-100)</f>
        <v>1.1417704773906792</v>
      </c>
      <c r="D76" s="13">
        <f>('Base original'!D80/'Base original'!D79*100-100)</f>
        <v>0.92880202407971524</v>
      </c>
      <c r="E76" s="13">
        <f>('Base original'!E80/'Base original'!E79*100-100)</f>
        <v>-5.3620527882431901</v>
      </c>
      <c r="F76" s="11">
        <f>('Base original'!F80/'Base original'!F79*100-100)</f>
        <v>0.63620646074630827</v>
      </c>
    </row>
    <row r="77" spans="1:6" x14ac:dyDescent="0.25">
      <c r="A77" s="20">
        <v>40848</v>
      </c>
      <c r="B77" s="13">
        <f>('Base original'!B81/'Base original'!B80*100-100)</f>
        <v>1.6421172479566053</v>
      </c>
      <c r="C77" s="13">
        <f>('Base original'!C81/'Base original'!C80*100-100)</f>
        <v>2.3564158497456162</v>
      </c>
      <c r="D77" s="13">
        <f>('Base original'!D81/'Base original'!D80*100-100)</f>
        <v>1.2499805320385491</v>
      </c>
      <c r="E77" s="13">
        <f>('Base original'!E81/'Base original'!E80*100-100)</f>
        <v>4.0979586271443935</v>
      </c>
      <c r="F77" s="11">
        <f>('Base original'!F81/'Base original'!F80*100-100)</f>
        <v>1.8454151990912493</v>
      </c>
    </row>
    <row r="78" spans="1:6" x14ac:dyDescent="0.25">
      <c r="A78" s="20">
        <v>40878</v>
      </c>
      <c r="B78" s="13">
        <f>('Base original'!B82/'Base original'!B81*100-100)</f>
        <v>1.6243357841958499</v>
      </c>
      <c r="C78" s="13">
        <f>('Base original'!C82/'Base original'!C81*100-100)</f>
        <v>1.0496195368699546</v>
      </c>
      <c r="D78" s="13">
        <f>('Base original'!D82/'Base original'!D81*100-100)</f>
        <v>1.3639110093210007</v>
      </c>
      <c r="E78" s="13">
        <f>('Base original'!E82/'Base original'!E81*100-100)</f>
        <v>-5.6367758450836476</v>
      </c>
      <c r="F78" s="11">
        <f>('Base original'!F82/'Base original'!F81*100-100)</f>
        <v>0.8552787967558686</v>
      </c>
    </row>
    <row r="79" spans="1:6" x14ac:dyDescent="0.25">
      <c r="A79" s="21">
        <v>40909</v>
      </c>
      <c r="B79" s="13">
        <f>('Base original'!B83/'Base original'!B82*100-100)</f>
        <v>0.99844671006788133</v>
      </c>
      <c r="C79" s="13">
        <f>('Base original'!C83/'Base original'!C82*100-100)</f>
        <v>0.91755598787324288</v>
      </c>
      <c r="D79" s="13">
        <f>('Base original'!D83/'Base original'!D82*100-100)</f>
        <v>0.94197575548309942</v>
      </c>
      <c r="E79" s="13">
        <f>('Base original'!E83/'Base original'!E82*100-100)</f>
        <v>-7.2341764668666713</v>
      </c>
      <c r="F79" s="11">
        <f>('Base original'!F83/'Base original'!F82*100-100)</f>
        <v>0.29754495735996045</v>
      </c>
    </row>
    <row r="80" spans="1:6" x14ac:dyDescent="0.25">
      <c r="A80" s="20">
        <v>40940</v>
      </c>
      <c r="B80" s="13">
        <f>('Base original'!B84/'Base original'!B83*100-100)</f>
        <v>0.67032978659973708</v>
      </c>
      <c r="C80" s="13">
        <f>('Base original'!C84/'Base original'!C83*100-100)</f>
        <v>0.86352000138845142</v>
      </c>
      <c r="D80" s="13">
        <f>('Base original'!D84/'Base original'!D83*100-100)</f>
        <v>0.82767973599135303</v>
      </c>
      <c r="E80" s="13">
        <f>('Base original'!E84/'Base original'!E83*100-100)</f>
        <v>1.4241266826102219</v>
      </c>
      <c r="F80" s="11">
        <f>('Base original'!F84/'Base original'!F83*100-100)</f>
        <v>0.78854087369435888</v>
      </c>
    </row>
    <row r="81" spans="1:6" x14ac:dyDescent="0.25">
      <c r="A81" s="20">
        <v>40969</v>
      </c>
      <c r="B81" s="13">
        <f>('Base original'!B85/'Base original'!B84*100-100)</f>
        <v>1.8688010249662881</v>
      </c>
      <c r="C81" s="13">
        <f>('Base original'!C85/'Base original'!C84*100-100)</f>
        <v>1.3238140316823177</v>
      </c>
      <c r="D81" s="13">
        <f>('Base original'!D85/'Base original'!D84*100-100)</f>
        <v>1.0418646966024596</v>
      </c>
      <c r="E81" s="13">
        <f>('Base original'!E85/'Base original'!E84*100-100)</f>
        <v>4.5184749696174151</v>
      </c>
      <c r="F81" s="11">
        <f>('Base original'!F85/'Base original'!F84*100-100)</f>
        <v>1.8087944794331463</v>
      </c>
    </row>
    <row r="82" spans="1:6" x14ac:dyDescent="0.25">
      <c r="A82" s="20">
        <v>41000</v>
      </c>
      <c r="B82" s="13">
        <f>('Base original'!B86/'Base original'!B85*100-100)</f>
        <v>1.0580524139895289</v>
      </c>
      <c r="C82" s="13">
        <f>('Base original'!C86/'Base original'!C85*100-100)</f>
        <v>0.89378268637246094</v>
      </c>
      <c r="D82" s="13">
        <f>('Base original'!D86/'Base original'!D85*100-100)</f>
        <v>0.85836776083117172</v>
      </c>
      <c r="E82" s="13">
        <f>('Base original'!E86/'Base original'!E85*100-100)</f>
        <v>3.0085275709746782</v>
      </c>
      <c r="F82" s="11">
        <f>('Base original'!F86/'Base original'!F85*100-100)</f>
        <v>1.1444944345281129</v>
      </c>
    </row>
    <row r="83" spans="1:6" x14ac:dyDescent="0.25">
      <c r="A83" s="20">
        <v>41030</v>
      </c>
      <c r="B83" s="13">
        <f>('Base original'!B87/'Base original'!B86*100-100)</f>
        <v>2.1777520037259848</v>
      </c>
      <c r="C83" s="13">
        <f>('Base original'!C87/'Base original'!C86*100-100)</f>
        <v>0.56102180724819561</v>
      </c>
      <c r="D83" s="13">
        <f>('Base original'!D87/'Base original'!D86*100-100)</f>
        <v>0.77130208473126061</v>
      </c>
      <c r="E83" s="13">
        <f>('Base original'!E87/'Base original'!E86*100-100)</f>
        <v>11.316102829313365</v>
      </c>
      <c r="F83" s="11">
        <f>('Base original'!F87/'Base original'!F86*100-100)</f>
        <v>2.3842716546896128</v>
      </c>
    </row>
    <row r="84" spans="1:6" x14ac:dyDescent="0.25">
      <c r="A84" s="20">
        <v>41061</v>
      </c>
      <c r="B84" s="13">
        <f>('Base original'!B88/'Base original'!B87*100-100)</f>
        <v>1.2608535393495259</v>
      </c>
      <c r="C84" s="13">
        <f>('Base original'!C88/'Base original'!C87*100-100)</f>
        <v>0.67536771652230243</v>
      </c>
      <c r="D84" s="13">
        <f>('Base original'!D88/'Base original'!D87*100-100)</f>
        <v>0.86690279923166713</v>
      </c>
      <c r="E84" s="13">
        <f>('Base original'!E88/'Base original'!E87*100-100)</f>
        <v>-3.0233351994990727</v>
      </c>
      <c r="F84" s="11">
        <f>('Base original'!F88/'Base original'!F87*100-100)</f>
        <v>0.72725636733706267</v>
      </c>
    </row>
    <row r="85" spans="1:6" x14ac:dyDescent="0.25">
      <c r="A85" s="20">
        <v>41091</v>
      </c>
      <c r="B85" s="13">
        <f>('Base original'!B89/'Base original'!B88*100-100)</f>
        <v>-2.7465342237348978E-2</v>
      </c>
      <c r="C85" s="13">
        <f>('Base original'!C89/'Base original'!C88*100-100)</f>
        <v>0.78876147197652813</v>
      </c>
      <c r="D85" s="13">
        <f>('Base original'!D89/'Base original'!D88*100-100)</f>
        <v>0.38474297305461391</v>
      </c>
      <c r="E85" s="13">
        <f>('Base original'!E89/'Base original'!E88*100-100)</f>
        <v>-2.3404905628513006</v>
      </c>
      <c r="F85" s="11">
        <f>('Base original'!F89/'Base original'!F88*100-100)</f>
        <v>-2.9615011695739213E-2</v>
      </c>
    </row>
    <row r="86" spans="1:6" x14ac:dyDescent="0.25">
      <c r="A86" s="20">
        <v>41122</v>
      </c>
      <c r="B86" s="13">
        <f>('Base original'!B90/'Base original'!B89*100-100)</f>
        <v>5.4205891824338437E-2</v>
      </c>
      <c r="C86" s="13">
        <f>('Base original'!C90/'Base original'!C89*100-100)</f>
        <v>1.3833132779887336</v>
      </c>
      <c r="D86" s="13">
        <f>('Base original'!D90/'Base original'!D89*100-100)</f>
        <v>0.70011184501659329</v>
      </c>
      <c r="E86" s="13">
        <f>('Base original'!E90/'Base original'!E89*100-100)</f>
        <v>3.1947785259950621</v>
      </c>
      <c r="F86" s="11">
        <f>('Base original'!F90/'Base original'!F89*100-100)</f>
        <v>0.61989979979317411</v>
      </c>
    </row>
    <row r="87" spans="1:6" x14ac:dyDescent="0.25">
      <c r="A87" s="20">
        <v>41153</v>
      </c>
      <c r="B87" s="13">
        <f>('Base original'!B91/'Base original'!B90*100-100)</f>
        <v>0.96095053891313853</v>
      </c>
      <c r="C87" s="13">
        <f>('Base original'!C91/'Base original'!C90*100-100)</f>
        <v>0.62728410988526662</v>
      </c>
      <c r="D87" s="13">
        <f>('Base original'!D91/'Base original'!D90*100-100)</f>
        <v>0.71919928753530371</v>
      </c>
      <c r="E87" s="13">
        <f>('Base original'!E91/'Base original'!E90*100-100)</f>
        <v>-2.0728038188582332</v>
      </c>
      <c r="F87" s="11">
        <f>('Base original'!F91/'Base original'!F90*100-100)</f>
        <v>0.60966334701200253</v>
      </c>
    </row>
    <row r="88" spans="1:6" x14ac:dyDescent="0.25">
      <c r="A88" s="20">
        <v>41183</v>
      </c>
      <c r="B88" s="13">
        <f>('Base original'!B92/'Base original'!B91*100-100)</f>
        <v>1.1949567331155606</v>
      </c>
      <c r="C88" s="13">
        <f>('Base original'!C92/'Base original'!C91*100-100)</f>
        <v>1.0764332835554455</v>
      </c>
      <c r="D88" s="13">
        <f>('Base original'!D92/'Base original'!D91*100-100)</f>
        <v>1.2276714395207762</v>
      </c>
      <c r="E88" s="13">
        <f>('Base original'!E92/'Base original'!E91*100-100)</f>
        <v>-0.66581483275255948</v>
      </c>
      <c r="F88" s="11">
        <f>('Base original'!F92/'Base original'!F91*100-100)</f>
        <v>1.0362910745133576</v>
      </c>
    </row>
    <row r="89" spans="1:6" x14ac:dyDescent="0.25">
      <c r="A89" s="20">
        <v>41214</v>
      </c>
      <c r="B89" s="13">
        <f>('Base original'!B93/'Base original'!B92*100-100)</f>
        <v>1.7356856279920407</v>
      </c>
      <c r="C89" s="13">
        <f>('Base original'!C93/'Base original'!C92*100-100)</f>
        <v>1.1697034982073689</v>
      </c>
      <c r="D89" s="13">
        <f>('Base original'!D93/'Base original'!D92*100-100)</f>
        <v>1.3530457859776419</v>
      </c>
      <c r="E89" s="13">
        <f>('Base original'!E93/'Base original'!E92*100-100)</f>
        <v>0.22536845684439299</v>
      </c>
      <c r="F89" s="11">
        <f>('Base original'!F93/'Base original'!F92*100-100)</f>
        <v>1.4568829123109879</v>
      </c>
    </row>
    <row r="90" spans="1:6" x14ac:dyDescent="0.25">
      <c r="A90" s="20">
        <v>41244</v>
      </c>
      <c r="B90" s="13">
        <f>('Base original'!B94/'Base original'!B93*100-100)</f>
        <v>1.3584611424676751</v>
      </c>
      <c r="C90" s="13">
        <f>('Base original'!C94/'Base original'!C93*100-100)</f>
        <v>0.71728127331043368</v>
      </c>
      <c r="D90" s="13">
        <f>('Base original'!D94/'Base original'!D93*100-100)</f>
        <v>0.74828157494384584</v>
      </c>
      <c r="E90" s="13">
        <f>('Base original'!E94/'Base original'!E93*100-100)</f>
        <v>-1.4485387610276206</v>
      </c>
      <c r="F90" s="11">
        <f>('Base original'!F94/'Base original'!F93*100-100)</f>
        <v>0.91612461063188277</v>
      </c>
    </row>
    <row r="91" spans="1:6" x14ac:dyDescent="0.25">
      <c r="A91" s="21">
        <v>41275</v>
      </c>
      <c r="B91" s="13">
        <f>('Base original'!B95/'Base original'!B94*100-100)</f>
        <v>-0.1110266153456223</v>
      </c>
      <c r="C91" s="13">
        <f>('Base original'!C95/'Base original'!C94*100-100)</f>
        <v>0.78875140579862091</v>
      </c>
      <c r="D91" s="13">
        <f>('Base original'!D95/'Base original'!D94*100-100)</f>
        <v>0.60807235751849475</v>
      </c>
      <c r="E91" s="13">
        <f>('Base original'!E95/'Base original'!E94*100-100)</f>
        <v>-1.3677429329142683</v>
      </c>
      <c r="F91" s="11">
        <f>('Base original'!F95/'Base original'!F94*100-100)</f>
        <v>6.6688101047390091E-2</v>
      </c>
    </row>
    <row r="92" spans="1:6" x14ac:dyDescent="0.25">
      <c r="A92" s="20">
        <v>41306</v>
      </c>
      <c r="B92" s="13">
        <f>('Base original'!B96/'Base original'!B95*100-100)</f>
        <v>0.6834231748306081</v>
      </c>
      <c r="C92" s="13">
        <f>('Base original'!C96/'Base original'!C95*100-100)</f>
        <v>0.48224161766779616</v>
      </c>
      <c r="D92" s="13">
        <f>('Base original'!D96/'Base original'!D95*100-100)</f>
        <v>0.8399688447735798</v>
      </c>
      <c r="E92" s="13">
        <f>('Base original'!E96/'Base original'!E95*100-100)</f>
        <v>1.1343651756528175</v>
      </c>
      <c r="F92" s="11">
        <f>('Base original'!F96/'Base original'!F95*100-100)</f>
        <v>0.73066228277207301</v>
      </c>
    </row>
    <row r="93" spans="1:6" x14ac:dyDescent="0.25">
      <c r="A93" s="20">
        <v>41334</v>
      </c>
      <c r="B93" s="13">
        <f>('Base original'!B97/'Base original'!B96*100-100)</f>
        <v>0.82685376954849232</v>
      </c>
      <c r="C93" s="13">
        <f>('Base original'!C97/'Base original'!C96*100-100)</f>
        <v>1.2284393168521319</v>
      </c>
      <c r="D93" s="13">
        <f>('Base original'!D97/'Base original'!D96*100-100)</f>
        <v>0.9654077510830632</v>
      </c>
      <c r="E93" s="13">
        <f>('Base original'!E97/'Base original'!E96*100-100)</f>
        <v>2.2787177537529857</v>
      </c>
      <c r="F93" s="11">
        <f>('Base original'!F97/'Base original'!F96*100-100)</f>
        <v>1.0188819000087648</v>
      </c>
    </row>
    <row r="94" spans="1:6" x14ac:dyDescent="0.25">
      <c r="A94" s="20">
        <v>41365</v>
      </c>
      <c r="B94" s="13">
        <f>('Base original'!B98/'Base original'!B97*100-100)</f>
        <v>0.18843533560084325</v>
      </c>
      <c r="C94" s="13">
        <f>('Base original'!C98/'Base original'!C97*100-100)</f>
        <v>0.98743031054029018</v>
      </c>
      <c r="D94" s="13">
        <f>('Base original'!D98/'Base original'!D97*100-100)</f>
        <v>0.97189147812308363</v>
      </c>
      <c r="E94" s="13">
        <f>('Base original'!E98/'Base original'!E97*100-100)</f>
        <v>2.8345796637268847</v>
      </c>
      <c r="F94" s="11">
        <f>('Base original'!F98/'Base original'!F97*100-100)</f>
        <v>0.67412780119198601</v>
      </c>
    </row>
    <row r="95" spans="1:6" x14ac:dyDescent="0.25">
      <c r="A95" s="20">
        <v>41395</v>
      </c>
      <c r="B95" s="13">
        <f>('Base original'!B99/'Base original'!B98*100-100)</f>
        <v>1.295038897669599</v>
      </c>
      <c r="C95" s="13">
        <f>('Base original'!C99/'Base original'!C98*100-100)</f>
        <v>0.36075357067953462</v>
      </c>
      <c r="D95" s="13">
        <f>('Base original'!D99/'Base original'!D98*100-100)</f>
        <v>0.44949011255783944</v>
      </c>
      <c r="E95" s="13">
        <f>('Base original'!E99/'Base original'!E98*100-100)</f>
        <v>8.3010971634487731</v>
      </c>
      <c r="F95" s="11">
        <f>('Base original'!F99/'Base original'!F98*100-100)</f>
        <v>1.5394844235106859</v>
      </c>
    </row>
    <row r="96" spans="1:6" x14ac:dyDescent="0.25">
      <c r="A96" s="20">
        <v>41426</v>
      </c>
      <c r="B96" s="13">
        <f>('Base original'!B100/'Base original'!B99*100-100)</f>
        <v>0.87962741977332826</v>
      </c>
      <c r="C96" s="13">
        <f>('Base original'!C100/'Base original'!C99*100-100)</f>
        <v>0.55615024192643148</v>
      </c>
      <c r="D96" s="13">
        <f>('Base original'!D100/'Base original'!D99*100-100)</f>
        <v>0.6779656974519952</v>
      </c>
      <c r="E96" s="13">
        <f>('Base original'!E100/'Base original'!E99*100-100)</f>
        <v>1.4569722768801086</v>
      </c>
      <c r="F96" s="11">
        <f>('Base original'!F100/'Base original'!F99*100-100)</f>
        <v>0.84304367074136621</v>
      </c>
    </row>
    <row r="97" spans="1:6" x14ac:dyDescent="0.25">
      <c r="A97" s="20">
        <v>41456</v>
      </c>
      <c r="B97" s="13">
        <f>('Base original'!B101/'Base original'!B100*100-100)</f>
        <v>0.42164659561802864</v>
      </c>
      <c r="C97" s="13">
        <f>('Base original'!C101/'Base original'!C100*100-100)</f>
        <v>0.64113113453936421</v>
      </c>
      <c r="D97" s="13">
        <f>('Base original'!D101/'Base original'!D100*100-100)</f>
        <v>1.0486656290191547</v>
      </c>
      <c r="E97" s="13">
        <f>('Base original'!E101/'Base original'!E100*100-100)</f>
        <v>2.939812254252459</v>
      </c>
      <c r="F97" s="11">
        <f>('Base original'!F101/'Base original'!F100*100-100)</f>
        <v>0.80836083281185722</v>
      </c>
    </row>
    <row r="98" spans="1:6" x14ac:dyDescent="0.25">
      <c r="A98" s="20">
        <v>41487</v>
      </c>
      <c r="B98" s="13">
        <f>('Base original'!B102/'Base original'!B101*100-100)</f>
        <v>1.1123096318362116</v>
      </c>
      <c r="C98" s="13">
        <f>('Base original'!C102/'Base original'!C101*100-100)</f>
        <v>1.1797476809011727</v>
      </c>
      <c r="D98" s="13">
        <f>('Base original'!D102/'Base original'!D101*100-100)</f>
        <v>0.99299583391456281</v>
      </c>
      <c r="E98" s="13">
        <f>('Base original'!E102/'Base original'!E101*100-100)</f>
        <v>-0.96120295685567214</v>
      </c>
      <c r="F98" s="11">
        <f>('Base original'!F102/'Base original'!F101*100-100)</f>
        <v>0.91199747664146003</v>
      </c>
    </row>
    <row r="99" spans="1:6" x14ac:dyDescent="0.25">
      <c r="A99" s="20">
        <v>41518</v>
      </c>
      <c r="B99" s="13">
        <f>('Base original'!B103/'Base original'!B102*100-100)</f>
        <v>0.56583717865170513</v>
      </c>
      <c r="C99" s="13">
        <f>('Base original'!C103/'Base original'!C102*100-100)</f>
        <v>0.48110395461702637</v>
      </c>
      <c r="D99" s="13">
        <f>('Base original'!D103/'Base original'!D102*100-100)</f>
        <v>0.95624632397861831</v>
      </c>
      <c r="E99" s="13">
        <f>('Base original'!E103/'Base original'!E102*100-100)</f>
        <v>-4.9624854161821474</v>
      </c>
      <c r="F99" s="11">
        <f>('Base original'!F103/'Base original'!F102*100-100)</f>
        <v>0.17514368606028086</v>
      </c>
    </row>
    <row r="100" spans="1:6" x14ac:dyDescent="0.25">
      <c r="A100" s="20">
        <v>41548</v>
      </c>
      <c r="B100" s="13">
        <f>('Base original'!B104/'Base original'!B103*100-100)</f>
        <v>0.63480059160548308</v>
      </c>
      <c r="C100" s="13">
        <f>('Base original'!C104/'Base original'!C103*100-100)</f>
        <v>1.2049591006054925</v>
      </c>
      <c r="D100" s="13">
        <f>('Base original'!D104/'Base original'!D103*100-100)</f>
        <v>1.1626753857230767</v>
      </c>
      <c r="E100" s="13">
        <f>('Base original'!E104/'Base original'!E103*100-100)</f>
        <v>-1.0275595028403472</v>
      </c>
      <c r="F100" s="11">
        <f>('Base original'!F104/'Base original'!F103*100-100)</f>
        <v>0.69231319384630297</v>
      </c>
    </row>
    <row r="101" spans="1:6" x14ac:dyDescent="0.25">
      <c r="A101" s="20">
        <v>41579</v>
      </c>
      <c r="B101" s="13">
        <f>('Base original'!B105/'Base original'!B104*100-100)</f>
        <v>2.1655938032323974</v>
      </c>
      <c r="C101" s="13">
        <f>('Base original'!C105/'Base original'!C104*100-100)</f>
        <v>1.320746743949968</v>
      </c>
      <c r="D101" s="13">
        <f>('Base original'!D105/'Base original'!D104*100-100)</f>
        <v>0.8642296637685547</v>
      </c>
      <c r="E101" s="13">
        <f>('Base original'!E105/'Base original'!E104*100-100)</f>
        <v>3.0219432179598726</v>
      </c>
      <c r="F101" s="11">
        <f>('Base original'!F105/'Base original'!F104*100-100)</f>
        <v>1.8246747755422206</v>
      </c>
    </row>
    <row r="102" spans="1:6" x14ac:dyDescent="0.25">
      <c r="A102" s="20">
        <v>41609</v>
      </c>
      <c r="B102" s="13">
        <f>('Base original'!B106/'Base original'!B105*100-100)</f>
        <v>0.77334982406999586</v>
      </c>
      <c r="C102" s="13">
        <f>('Base original'!C106/'Base original'!C105*100-100)</f>
        <v>0.70767628560022899</v>
      </c>
      <c r="D102" s="13">
        <f>('Base original'!D106/'Base original'!D105*100-100)</f>
        <v>1.2572832680643415</v>
      </c>
      <c r="E102" s="13">
        <f>('Base original'!E106/'Base original'!E105*100-100)</f>
        <v>-5.4842302522578734</v>
      </c>
      <c r="F102" s="11">
        <f>('Base original'!F106/'Base original'!F105*100-100)</f>
        <v>0.37504002104964229</v>
      </c>
    </row>
    <row r="103" spans="1:6" x14ac:dyDescent="0.25">
      <c r="A103" s="21">
        <v>41640</v>
      </c>
      <c r="B103" s="13">
        <f>('Base original'!B107/'Base original'!B106*100-100)</f>
        <v>0.96404378559897452</v>
      </c>
      <c r="C103" s="13">
        <f>('Base original'!C107/'Base original'!C106*100-100)</f>
        <v>1.1643301495205378</v>
      </c>
      <c r="D103" s="13">
        <f>('Base original'!D107/'Base original'!D106*100-100)</f>
        <v>1.4017454344015476</v>
      </c>
      <c r="E103" s="13">
        <f>('Base original'!E107/'Base original'!E106*100-100)</f>
        <v>3.5479506079010719</v>
      </c>
      <c r="F103" s="11">
        <f>('Base original'!F107/'Base original'!F106*100-100)</f>
        <v>1.2875066570918534</v>
      </c>
    </row>
    <row r="104" spans="1:6" x14ac:dyDescent="0.25">
      <c r="A104" s="20">
        <v>41671</v>
      </c>
      <c r="B104" s="13">
        <f>('Base original'!B108/'Base original'!B107*100-100)</f>
        <v>0.19784232784363098</v>
      </c>
      <c r="C104" s="13">
        <f>('Base original'!C108/'Base original'!C107*100-100)</f>
        <v>0.5095153441235567</v>
      </c>
      <c r="D104" s="13">
        <f>('Base original'!D108/'Base original'!D107*100-100)</f>
        <v>1.0901762703763325</v>
      </c>
      <c r="E104" s="13">
        <f>('Base original'!E108/'Base original'!E107*100-100)</f>
        <v>0.50641760672421299</v>
      </c>
      <c r="F104" s="11">
        <f>('Base original'!F108/'Base original'!F107*100-100)</f>
        <v>0.47032326157057014</v>
      </c>
    </row>
    <row r="105" spans="1:6" x14ac:dyDescent="0.25">
      <c r="A105" s="20">
        <v>41699</v>
      </c>
      <c r="B105" s="13">
        <f>('Base original'!B109/'Base original'!B108*100-100)</f>
        <v>-0.66289784521038086</v>
      </c>
      <c r="C105" s="13">
        <f>('Base original'!C109/'Base original'!C108*100-100)</f>
        <v>0.8732546790614748</v>
      </c>
      <c r="D105" s="13">
        <f>('Base original'!D109/'Base original'!D108*100-100)</f>
        <v>1.3082656624674911</v>
      </c>
      <c r="E105" s="13">
        <f>('Base original'!E109/'Base original'!E108*100-100)</f>
        <v>-2.7905438549064172</v>
      </c>
      <c r="F105" s="11">
        <f>('Base original'!F109/'Base original'!F108*100-100)</f>
        <v>-0.17506025537922199</v>
      </c>
    </row>
    <row r="106" spans="1:6" x14ac:dyDescent="0.25">
      <c r="A106" s="20">
        <v>41730</v>
      </c>
      <c r="B106" s="13">
        <f>('Base original'!B110/'Base original'!B109*100-100)</f>
        <v>0.19730285818528159</v>
      </c>
      <c r="C106" s="13">
        <f>('Base original'!C110/'Base original'!C109*100-100)</f>
        <v>0.89237894271667528</v>
      </c>
      <c r="D106" s="13">
        <f>('Base original'!D110/'Base original'!D109*100-100)</f>
        <v>1.5018844993547305</v>
      </c>
      <c r="E106" s="13">
        <f>('Base original'!E110/'Base original'!E109*100-100)</f>
        <v>4.0049408406291462</v>
      </c>
      <c r="F106" s="11">
        <f>('Base original'!F110/'Base original'!F109*100-100)</f>
        <v>0.88423024022112884</v>
      </c>
    </row>
    <row r="107" spans="1:6" x14ac:dyDescent="0.25">
      <c r="A107" s="20">
        <v>41760</v>
      </c>
      <c r="B107" s="13">
        <f>('Base original'!B111/'Base original'!B110*100-100)</f>
        <v>0.57872991256984108</v>
      </c>
      <c r="C107" s="13">
        <f>('Base original'!C111/'Base original'!C110*100-100)</f>
        <v>0.20309875586357862</v>
      </c>
      <c r="D107" s="13">
        <f>('Base original'!D111/'Base original'!D110*100-100)</f>
        <v>1.3231269489978814</v>
      </c>
      <c r="E107" s="13">
        <f>('Base original'!E111/'Base original'!E110*100-100)</f>
        <v>-0.90711287316844391</v>
      </c>
      <c r="F107" s="11">
        <f>('Base original'!F111/'Base original'!F110*100-100)</f>
        <v>0.59906105061824633</v>
      </c>
    </row>
    <row r="108" spans="1:6" x14ac:dyDescent="0.25">
      <c r="A108" s="20">
        <v>41791</v>
      </c>
      <c r="B108" s="13">
        <f>('Base original'!B112/'Base original'!B111*100-100)</f>
        <v>0.61160177471502664</v>
      </c>
      <c r="C108" s="13">
        <f>('Base original'!C112/'Base original'!C111*100-100)</f>
        <v>0.21258534412696406</v>
      </c>
      <c r="D108" s="13">
        <f>('Base original'!D112/'Base original'!D111*100-100)</f>
        <v>1.1584531628795958</v>
      </c>
      <c r="E108" s="13">
        <f>('Base original'!E112/'Base original'!E111*100-100)</f>
        <v>-3.3477179777216151</v>
      </c>
      <c r="F108" s="11">
        <f>('Base original'!F112/'Base original'!F111*100-100)</f>
        <v>0.39416485365282483</v>
      </c>
    </row>
    <row r="109" spans="1:6" x14ac:dyDescent="0.25">
      <c r="A109" s="20">
        <v>41821</v>
      </c>
      <c r="B109" s="13">
        <f>('Base original'!B113/'Base original'!B112*100-100)</f>
        <v>0.43723622187449962</v>
      </c>
      <c r="C109" s="13">
        <f>('Base original'!C113/'Base original'!C112*100-100)</f>
        <v>0.6576370239487801</v>
      </c>
      <c r="D109" s="13">
        <f>('Base original'!D113/'Base original'!D112*100-100)</f>
        <v>0.86557734200147252</v>
      </c>
      <c r="E109" s="13">
        <f>('Base original'!E113/'Base original'!E112*100-100)</f>
        <v>3.5070616567376192</v>
      </c>
      <c r="F109" s="11">
        <f>('Base original'!F113/'Base original'!F112*100-100)</f>
        <v>0.79614383741007089</v>
      </c>
    </row>
    <row r="110" spans="1:6" x14ac:dyDescent="0.25">
      <c r="A110" s="20">
        <v>41852</v>
      </c>
      <c r="B110" s="13">
        <f>('Base original'!B114/'Base original'!B113*100-100)</f>
        <v>1.3087549368913471</v>
      </c>
      <c r="C110" s="13">
        <f>('Base original'!C114/'Base original'!C113*100-100)</f>
        <v>0.79368972856363484</v>
      </c>
      <c r="D110" s="13">
        <f>('Base original'!D114/'Base original'!D113*100-100)</f>
        <v>1.0968165137032742</v>
      </c>
      <c r="E110" s="13">
        <f>('Base original'!E114/'Base original'!E113*100-100)</f>
        <v>-9.4178606486664762E-2</v>
      </c>
      <c r="F110" s="11">
        <f>('Base original'!F114/'Base original'!F113*100-100)</f>
        <v>1.0884317441916807</v>
      </c>
    </row>
    <row r="111" spans="1:6" x14ac:dyDescent="0.25">
      <c r="A111" s="20">
        <v>41883</v>
      </c>
      <c r="B111" s="13">
        <f>('Base original'!B115/'Base original'!B114*100-100)</f>
        <v>0.59803774168231882</v>
      </c>
      <c r="C111" s="13">
        <f>('Base original'!C115/'Base original'!C114*100-100)</f>
        <v>0.50401349503216863</v>
      </c>
      <c r="D111" s="13">
        <f>('Base original'!D115/'Base original'!D114*100-100)</f>
        <v>1.2507071685303117</v>
      </c>
      <c r="E111" s="13">
        <f>('Base original'!E115/'Base original'!E114*100-100)</f>
        <v>0.1379396525987886</v>
      </c>
      <c r="F111" s="11">
        <f>('Base original'!F115/'Base original'!F114*100-100)</f>
        <v>0.71374277033335431</v>
      </c>
    </row>
    <row r="112" spans="1:6" x14ac:dyDescent="0.25">
      <c r="A112" s="20">
        <v>41913</v>
      </c>
      <c r="B112" s="13">
        <f>('Base original'!B116/'Base original'!B115*100-100)</f>
        <v>0.44805081178375872</v>
      </c>
      <c r="C112" s="13">
        <f>('Base original'!C116/'Base original'!C115*100-100)</f>
        <v>0.80256685400823358</v>
      </c>
      <c r="D112" s="13">
        <f>('Base original'!D116/'Base original'!D115*100-100)</f>
        <v>1.5876132974494368</v>
      </c>
      <c r="E112" s="13">
        <f>('Base original'!E116/'Base original'!E115*100-100)</f>
        <v>-3.8980058973871792</v>
      </c>
      <c r="F112" s="11">
        <f>('Base original'!F116/'Base original'!F115*100-100)</f>
        <v>0.44960256896935391</v>
      </c>
    </row>
    <row r="113" spans="1:6" x14ac:dyDescent="0.25">
      <c r="A113" s="20">
        <v>41944</v>
      </c>
      <c r="B113" s="13">
        <f>('Base original'!B117/'Base original'!B116*100-100)</f>
        <v>2.6324454279262</v>
      </c>
      <c r="C113" s="13">
        <f>('Base original'!C117/'Base original'!C116*100-100)</f>
        <v>1.0232999186497551</v>
      </c>
      <c r="D113" s="13">
        <f>('Base original'!D117/'Base original'!D116*100-100)</f>
        <v>1.7690919231586832</v>
      </c>
      <c r="E113" s="13">
        <f>('Base original'!E117/'Base original'!E116*100-100)</f>
        <v>4.1005516196616014</v>
      </c>
      <c r="F113" s="11">
        <f>('Base original'!F117/'Base original'!F116*100-100)</f>
        <v>2.3281273895486123</v>
      </c>
    </row>
    <row r="114" spans="1:6" x14ac:dyDescent="0.25">
      <c r="A114" s="20">
        <v>41974</v>
      </c>
      <c r="B114" s="13">
        <f>('Base original'!B118/'Base original'!B117*100-100)</f>
        <v>0.61669968494904026</v>
      </c>
      <c r="C114" s="13">
        <f>('Base original'!C118/'Base original'!C117*100-100)</f>
        <v>0.47457178426361679</v>
      </c>
      <c r="D114" s="13">
        <f>('Base original'!D118/'Base original'!D117*100-100)</f>
        <v>1.2340520165391951</v>
      </c>
      <c r="E114" s="13">
        <f>('Base original'!E118/'Base original'!E117*100-100)</f>
        <v>-2.5286438665114304</v>
      </c>
      <c r="F114" s="11">
        <f>('Base original'!F118/'Base original'!F117*100-100)</f>
        <v>0.52619008082952234</v>
      </c>
    </row>
    <row r="115" spans="1:6" x14ac:dyDescent="0.25">
      <c r="A115" s="21">
        <v>42005</v>
      </c>
      <c r="B115" s="13">
        <f>('Base original'!B119/'Base original'!B118*100-100)</f>
        <v>0.30187157740242299</v>
      </c>
      <c r="C115" s="13">
        <f>('Base original'!C119/'Base original'!C118*100-100)</f>
        <v>0.4609920917530701</v>
      </c>
      <c r="D115" s="13">
        <f>('Base original'!D119/'Base original'!D118*100-100)</f>
        <v>0.50076670703356285</v>
      </c>
      <c r="E115" s="13">
        <f>('Base original'!E119/'Base original'!E118*100-100)</f>
        <v>7.9778553873230749</v>
      </c>
      <c r="F115" s="11">
        <f>('Base original'!F119/'Base original'!F118*100-100)</f>
        <v>0.91050358368805462</v>
      </c>
    </row>
    <row r="116" spans="1:6" x14ac:dyDescent="0.25">
      <c r="A116" s="20">
        <v>42036</v>
      </c>
      <c r="B116" s="13">
        <f>('Base original'!B120/'Base original'!B119*100-100)</f>
        <v>-0.48266476851199513</v>
      </c>
      <c r="C116" s="13">
        <f>('Base original'!C120/'Base original'!C119*100-100)</f>
        <v>0.36856757429110587</v>
      </c>
      <c r="D116" s="13">
        <f>('Base original'!D120/'Base original'!D119*100-100)</f>
        <v>0.63608680330918332</v>
      </c>
      <c r="E116" s="13">
        <f>('Base original'!E120/'Base original'!E119*100-100)</f>
        <v>-4.1749880125044427</v>
      </c>
      <c r="F116" s="11">
        <f>('Base original'!F120/'Base original'!F119*100-100)</f>
        <v>-0.38022580923573912</v>
      </c>
    </row>
    <row r="117" spans="1:6" x14ac:dyDescent="0.25">
      <c r="A117" s="20">
        <v>42064</v>
      </c>
      <c r="B117" s="13">
        <f>('Base original'!B121/'Base original'!B120*100-100)</f>
        <v>-4.7538102472060473E-2</v>
      </c>
      <c r="C117" s="13">
        <f>('Base original'!C121/'Base original'!C120*100-100)</f>
        <v>0.68165290415240065</v>
      </c>
      <c r="D117" s="13">
        <f>('Base original'!D121/'Base original'!D120*100-100)</f>
        <v>1.2164113599804978</v>
      </c>
      <c r="E117" s="13">
        <f>('Base original'!E121/'Base original'!E120*100-100)</f>
        <v>0.2909866499462197</v>
      </c>
      <c r="F117" s="11">
        <f>('Base original'!F121/'Base original'!F120*100-100)</f>
        <v>0.38324633475880887</v>
      </c>
    </row>
    <row r="118" spans="1:6" x14ac:dyDescent="0.25">
      <c r="A118" s="20">
        <v>42095</v>
      </c>
      <c r="B118" s="13">
        <f>('Base original'!B122/'Base original'!B121*100-100)</f>
        <v>0.48224187340886715</v>
      </c>
      <c r="C118" s="13">
        <f>('Base original'!C122/'Base original'!C121*100-100)</f>
        <v>0.53798383443874798</v>
      </c>
      <c r="D118" s="13">
        <f>('Base original'!D122/'Base original'!D121*100-100)</f>
        <v>1.5172459589098111</v>
      </c>
      <c r="E118" s="13">
        <f>('Base original'!E122/'Base original'!E121*100-100)</f>
        <v>-1.0566591969942749</v>
      </c>
      <c r="F118" s="11">
        <f>('Base original'!F122/'Base original'!F121*100-100)</f>
        <v>0.64192608612390245</v>
      </c>
    </row>
  </sheetData>
  <mergeCells count="4">
    <mergeCell ref="B5:F5"/>
    <mergeCell ref="B4:F4"/>
    <mergeCell ref="B1:F1"/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93"/>
  <sheetViews>
    <sheetView showGridLines="0" zoomScaleNormal="90" workbookViewId="0">
      <selection activeCell="A2" sqref="A2"/>
    </sheetView>
  </sheetViews>
  <sheetFormatPr baseColWidth="10" defaultRowHeight="15" x14ac:dyDescent="0.25"/>
  <cols>
    <col min="1" max="1" width="11.42578125" style="2"/>
    <col min="2" max="2" width="11.42578125" style="2" customWidth="1"/>
    <col min="3" max="21" width="11.42578125" style="2"/>
    <col min="22" max="22" width="3.85546875" style="2" customWidth="1"/>
    <col min="23" max="16384" width="11.42578125" style="2"/>
  </cols>
  <sheetData>
    <row r="1" spans="1:21" x14ac:dyDescent="0.25">
      <c r="A1" s="63">
        <v>41365</v>
      </c>
      <c r="P1" s="23"/>
      <c r="Q1" s="23"/>
      <c r="R1" s="23"/>
      <c r="S1" s="23"/>
      <c r="T1" s="23"/>
      <c r="U1" s="23"/>
    </row>
    <row r="2" spans="1:21" x14ac:dyDescent="0.25">
      <c r="A2" s="63">
        <v>42095</v>
      </c>
      <c r="B2" s="26" t="s">
        <v>128</v>
      </c>
      <c r="G2" s="26" t="s">
        <v>219</v>
      </c>
      <c r="L2" s="26" t="s">
        <v>220</v>
      </c>
      <c r="P2" s="23"/>
      <c r="Q2" s="23"/>
      <c r="R2" s="23"/>
      <c r="S2" s="23"/>
      <c r="T2" s="23"/>
      <c r="U2" s="23"/>
    </row>
    <row r="3" spans="1:21" ht="15.75" x14ac:dyDescent="0.3">
      <c r="B3" s="27" t="s">
        <v>127</v>
      </c>
      <c r="G3" s="27" t="s">
        <v>218</v>
      </c>
      <c r="L3" s="27" t="s">
        <v>221</v>
      </c>
      <c r="P3" s="23"/>
      <c r="Q3" s="104"/>
      <c r="R3" s="104"/>
      <c r="S3" s="104"/>
      <c r="T3" s="104"/>
      <c r="U3" s="104"/>
    </row>
    <row r="4" spans="1:21" x14ac:dyDescent="0.25">
      <c r="P4" s="23"/>
      <c r="Q4" s="102"/>
      <c r="R4" s="102"/>
      <c r="S4" s="102"/>
      <c r="T4" s="102"/>
      <c r="U4" s="102"/>
    </row>
    <row r="5" spans="1:21" x14ac:dyDescent="0.25">
      <c r="P5" s="23"/>
      <c r="Q5" s="102"/>
      <c r="R5" s="102"/>
      <c r="S5" s="102"/>
      <c r="T5" s="102"/>
      <c r="U5" s="102"/>
    </row>
    <row r="6" spans="1:21" x14ac:dyDescent="0.25">
      <c r="P6" s="23"/>
      <c r="Q6" s="102"/>
      <c r="R6" s="102"/>
      <c r="S6" s="102"/>
      <c r="T6" s="102"/>
      <c r="U6" s="102"/>
    </row>
    <row r="7" spans="1:21" x14ac:dyDescent="0.25">
      <c r="P7" s="23"/>
      <c r="Q7" s="102"/>
      <c r="R7" s="102"/>
      <c r="S7" s="102"/>
      <c r="T7" s="102"/>
      <c r="U7" s="102"/>
    </row>
    <row r="8" spans="1:21" x14ac:dyDescent="0.25">
      <c r="P8" s="23"/>
      <c r="Q8" s="102"/>
      <c r="R8" s="102"/>
      <c r="S8" s="102"/>
      <c r="T8" s="102"/>
      <c r="U8" s="102"/>
    </row>
    <row r="9" spans="1:21" x14ac:dyDescent="0.25">
      <c r="P9" s="23"/>
      <c r="Q9" s="102"/>
      <c r="R9" s="102"/>
      <c r="S9" s="102"/>
      <c r="T9" s="102"/>
      <c r="U9" s="102"/>
    </row>
    <row r="10" spans="1:21" x14ac:dyDescent="0.25">
      <c r="P10" s="23"/>
      <c r="Q10" s="102"/>
      <c r="R10" s="102"/>
      <c r="S10" s="102"/>
      <c r="T10" s="102"/>
      <c r="U10" s="102"/>
    </row>
    <row r="11" spans="1:21" x14ac:dyDescent="0.25">
      <c r="P11" s="23"/>
      <c r="Q11" s="103"/>
      <c r="R11" s="103"/>
      <c r="S11" s="103"/>
      <c r="T11" s="103"/>
      <c r="U11" s="103"/>
    </row>
    <row r="12" spans="1:21" x14ac:dyDescent="0.25">
      <c r="P12" s="23"/>
      <c r="Q12" s="23"/>
      <c r="R12" s="23"/>
      <c r="S12" s="23"/>
      <c r="T12" s="23"/>
      <c r="U12" s="23"/>
    </row>
    <row r="17" spans="1:20" x14ac:dyDescent="0.25">
      <c r="B17" s="28" t="s">
        <v>125</v>
      </c>
      <c r="G17" s="105" t="s">
        <v>129</v>
      </c>
      <c r="H17" s="105"/>
      <c r="I17" s="105"/>
      <c r="J17" s="105"/>
      <c r="L17" s="28" t="s">
        <v>125</v>
      </c>
    </row>
    <row r="18" spans="1:20" ht="24" customHeight="1" x14ac:dyDescent="0.25">
      <c r="B18" s="28"/>
      <c r="G18" s="105"/>
      <c r="H18" s="105"/>
      <c r="I18" s="105"/>
      <c r="J18" s="105"/>
      <c r="L18" s="29"/>
    </row>
    <row r="19" spans="1:20" x14ac:dyDescent="0.25">
      <c r="B19" s="28"/>
      <c r="G19" s="31"/>
      <c r="H19" s="31"/>
      <c r="I19" s="31"/>
      <c r="J19" s="31"/>
      <c r="L19" s="29"/>
    </row>
    <row r="20" spans="1:20" ht="18.75" x14ac:dyDescent="0.3">
      <c r="A20" s="107" t="s">
        <v>130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</row>
    <row r="21" spans="1:20" ht="20.25" x14ac:dyDescent="0.4">
      <c r="B21" s="32" t="s">
        <v>131</v>
      </c>
      <c r="G21" s="31"/>
      <c r="H21" s="31"/>
      <c r="I21" s="31"/>
      <c r="J21" s="31"/>
      <c r="L21" s="29"/>
    </row>
    <row r="22" spans="1:20" ht="16.5" x14ac:dyDescent="0.3">
      <c r="B22" s="33" t="s">
        <v>132</v>
      </c>
      <c r="G22" s="31"/>
      <c r="H22" s="31"/>
      <c r="I22" s="31"/>
      <c r="J22" s="31"/>
      <c r="L22" s="29"/>
    </row>
    <row r="23" spans="1:20" x14ac:dyDescent="0.25">
      <c r="B23" s="106" t="s">
        <v>133</v>
      </c>
      <c r="C23" s="106"/>
      <c r="D23" s="106"/>
      <c r="E23" s="106"/>
      <c r="G23" s="106" t="s">
        <v>134</v>
      </c>
      <c r="H23" s="106"/>
      <c r="I23" s="106"/>
      <c r="J23" s="106"/>
      <c r="L23" s="106" t="s">
        <v>135</v>
      </c>
      <c r="M23" s="106"/>
      <c r="N23" s="106"/>
      <c r="O23" s="106"/>
      <c r="Q23" s="106" t="s">
        <v>136</v>
      </c>
      <c r="R23" s="106"/>
      <c r="S23" s="106"/>
      <c r="T23" s="106"/>
    </row>
    <row r="37" spans="2:20" x14ac:dyDescent="0.25">
      <c r="B37" s="5" t="s">
        <v>140</v>
      </c>
    </row>
    <row r="38" spans="2:20" x14ac:dyDescent="0.25">
      <c r="B38" s="5"/>
    </row>
    <row r="39" spans="2:20" ht="16.5" x14ac:dyDescent="0.3">
      <c r="B39" s="33" t="s">
        <v>137</v>
      </c>
      <c r="G39" s="30"/>
      <c r="L39" s="30"/>
      <c r="Q39" s="30"/>
    </row>
    <row r="40" spans="2:20" x14ac:dyDescent="0.25">
      <c r="B40" s="106" t="s">
        <v>138</v>
      </c>
      <c r="C40" s="106"/>
      <c r="D40" s="106"/>
      <c r="E40" s="106"/>
      <c r="G40" s="106" t="s">
        <v>139</v>
      </c>
      <c r="H40" s="106"/>
      <c r="I40" s="106"/>
      <c r="J40" s="106"/>
      <c r="L40" s="106" t="s">
        <v>112</v>
      </c>
      <c r="M40" s="106"/>
      <c r="N40" s="106"/>
      <c r="O40" s="106"/>
      <c r="Q40" s="106" t="s">
        <v>109</v>
      </c>
      <c r="R40" s="106"/>
      <c r="S40" s="106"/>
      <c r="T40" s="106"/>
    </row>
    <row r="54" spans="2:20" x14ac:dyDescent="0.25">
      <c r="B54" s="24" t="s">
        <v>140</v>
      </c>
    </row>
    <row r="55" spans="2:20" x14ac:dyDescent="0.25">
      <c r="B55" s="24"/>
    </row>
    <row r="56" spans="2:20" ht="20.25" x14ac:dyDescent="0.4">
      <c r="B56" s="34" t="s">
        <v>222</v>
      </c>
    </row>
    <row r="57" spans="2:20" x14ac:dyDescent="0.25">
      <c r="B57" s="106" t="s">
        <v>64</v>
      </c>
      <c r="C57" s="106"/>
      <c r="D57" s="106"/>
      <c r="E57" s="106"/>
      <c r="G57" s="106" t="s">
        <v>141</v>
      </c>
      <c r="H57" s="106"/>
      <c r="I57" s="106"/>
      <c r="J57" s="106"/>
      <c r="L57" s="106" t="s">
        <v>142</v>
      </c>
      <c r="M57" s="106"/>
      <c r="N57" s="106"/>
      <c r="O57" s="106"/>
      <c r="Q57" s="106" t="s">
        <v>72</v>
      </c>
      <c r="R57" s="106"/>
      <c r="S57" s="106"/>
      <c r="T57" s="106"/>
    </row>
    <row r="72" spans="2:17" x14ac:dyDescent="0.25">
      <c r="B72" s="24" t="s">
        <v>129</v>
      </c>
    </row>
    <row r="75" spans="2:17" ht="20.25" x14ac:dyDescent="0.4">
      <c r="B75" s="34" t="s">
        <v>223</v>
      </c>
    </row>
    <row r="76" spans="2:17" x14ac:dyDescent="0.25">
      <c r="B76" s="106" t="s">
        <v>59</v>
      </c>
      <c r="C76" s="106"/>
      <c r="D76" s="106"/>
      <c r="E76" s="106"/>
      <c r="H76" s="106" t="s">
        <v>60</v>
      </c>
      <c r="I76" s="106"/>
      <c r="J76" s="106"/>
      <c r="K76" s="106"/>
      <c r="N76" s="106" t="s">
        <v>63</v>
      </c>
      <c r="O76" s="106"/>
      <c r="P76" s="106"/>
      <c r="Q76" s="106"/>
    </row>
    <row r="90" spans="2:2" x14ac:dyDescent="0.25">
      <c r="B90" s="24" t="s">
        <v>143</v>
      </c>
    </row>
    <row r="93" spans="2:2" ht="20.25" x14ac:dyDescent="0.4">
      <c r="B93" s="35" t="s">
        <v>144</v>
      </c>
    </row>
  </sheetData>
  <mergeCells count="21">
    <mergeCell ref="B76:E76"/>
    <mergeCell ref="H76:K76"/>
    <mergeCell ref="N76:Q76"/>
    <mergeCell ref="B40:E40"/>
    <mergeCell ref="G40:J40"/>
    <mergeCell ref="L40:O40"/>
    <mergeCell ref="Q40:T40"/>
    <mergeCell ref="B57:E57"/>
    <mergeCell ref="G57:J57"/>
    <mergeCell ref="L57:O57"/>
    <mergeCell ref="Q57:T57"/>
    <mergeCell ref="B23:E23"/>
    <mergeCell ref="G23:J23"/>
    <mergeCell ref="L23:O23"/>
    <mergeCell ref="Q23:T23"/>
    <mergeCell ref="A20:T20"/>
    <mergeCell ref="Q4:U7"/>
    <mergeCell ref="Q8:U10"/>
    <mergeCell ref="Q11:U11"/>
    <mergeCell ref="Q3:U3"/>
    <mergeCell ref="G17:J1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Base original</vt:lpstr>
      <vt:lpstr>Base gráficos 1</vt:lpstr>
      <vt:lpstr>Base gráficos 2</vt:lpstr>
      <vt:lpstr>Gráficos</vt:lpstr>
      <vt:lpstr>kk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Marín S.</dc:creator>
  <cp:lastModifiedBy>Juan Pablo Cova M.</cp:lastModifiedBy>
  <dcterms:created xsi:type="dcterms:W3CDTF">2013-01-08T18:06:39Z</dcterms:created>
  <dcterms:modified xsi:type="dcterms:W3CDTF">2015-05-06T23:18:43Z</dcterms:modified>
</cp:coreProperties>
</file>