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35" yWindow="65521" windowWidth="6420" windowHeight="11565" tabRatio="881" activeTab="0"/>
  </bookViews>
  <sheets>
    <sheet name="Inicio"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 sheetId="13" r:id="rId13"/>
    <sheet name="c_10" sheetId="14" r:id="rId14"/>
    <sheet name="C_11" sheetId="15" r:id="rId15"/>
    <sheet name="C11A" sheetId="16" r:id="rId16"/>
    <sheet name="C_11B" sheetId="17" r:id="rId17"/>
    <sheet name="C_12" sheetId="18" r:id="rId18"/>
    <sheet name="C_12A" sheetId="19" r:id="rId19"/>
    <sheet name="C_12B" sheetId="20" r:id="rId20"/>
    <sheet name="PII" sheetId="21" state="hidden" r:id="rId21"/>
    <sheet name="serie_tasas" sheetId="22" state="hidden" r:id="rId22"/>
    <sheet name="serie_supuestos" sheetId="23" state="hidden" r:id="rId23"/>
    <sheet name="boletin23.03.06"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 localSheetId="0">#REF!</definedName>
    <definedName name="a">'[7]serie_BP_bruta'!$A$1:$G$75</definedName>
    <definedName name="año1996" localSheetId="0">#REF!</definedName>
    <definedName name="año1996">#REF!</definedName>
    <definedName name="año88_89" localSheetId="14">'[4]Cuadro_5'!#REF!</definedName>
    <definedName name="año88_89" localSheetId="17">'[4]Cuadro_5'!#REF!</definedName>
    <definedName name="año88_89" localSheetId="18">'[4]Cuadro_5'!#REF!</definedName>
    <definedName name="año88_89" localSheetId="19">'[4]Cuadro_5'!#REF!</definedName>
    <definedName name="año88_89" localSheetId="3">'[7]serie_BP_bruta'!#REF!</definedName>
    <definedName name="año88_89" localSheetId="15">'[4]Cuadro_5'!#REF!</definedName>
    <definedName name="año88_89" localSheetId="0">'[12]serie_BP_bruta'!#REF!</definedName>
    <definedName name="año88_89">'[1]serie_BP_bruta'!#REF!</definedName>
    <definedName name="año89" localSheetId="14">'[4]Cuadro_3'!#REF!</definedName>
    <definedName name="año89" localSheetId="17">'[4]Cuadro_3'!#REF!</definedName>
    <definedName name="año89" localSheetId="18">'[4]Cuadro_3'!#REF!</definedName>
    <definedName name="año89" localSheetId="19">'[4]Cuadro_3'!#REF!</definedName>
    <definedName name="año89" localSheetId="3">'[7]serie_BP_bruta'!#REF!</definedName>
    <definedName name="año89" localSheetId="15">'[4]Cuadro_3'!#REF!</definedName>
    <definedName name="año89" localSheetId="0">'[12]serie_BP_bruta'!#REF!</definedName>
    <definedName name="año89" localSheetId="22">'serie_supuestos'!#REF!</definedName>
    <definedName name="año89" localSheetId="21">'serie_tasas'!#REF!</definedName>
    <definedName name="año89">'[1]serie_BP_bruta'!#REF!</definedName>
    <definedName name="año89_91" localSheetId="14">'[4]Cuadro_5'!$E$1:$J$60,'[4]Cuadro_5'!$K$1:$S$60</definedName>
    <definedName name="año89_91" localSheetId="17">'[4]Cuadro_5'!$E$1:$J$60,'[4]Cuadro_5'!$K$1:$S$60</definedName>
    <definedName name="año89_91" localSheetId="18">'[4]Cuadro_5'!$E$1:$J$60,'[4]Cuadro_5'!$K$1:$S$60</definedName>
    <definedName name="año89_91" localSheetId="19">'[4]Cuadro_5'!$E$1:$J$60,'[4]Cuadro_5'!$K$1:$S$60</definedName>
    <definedName name="año89_91" localSheetId="3">'[7]serie_BP_bruta'!$E$1:$G$62,'[7]serie_BP_bruta'!#REF!</definedName>
    <definedName name="año89_91" localSheetId="15">'[4]Cuadro_5'!$E$1:$J$60,'[4]Cuadro_5'!$K$1:$S$60</definedName>
    <definedName name="año89_91" localSheetId="0">'[12]serie_BP_bruta'!$E$1:$J$60,'[12]serie_BP_bruta'!$K$1:$S$60</definedName>
    <definedName name="año89_91">'[1]serie_BP_bruta'!$E$1:$J$62,'[1]serie_BP_bruta'!$K$1:$S$62</definedName>
    <definedName name="año89_94" localSheetId="14">'[4]Cuadro_5'!$E$1:$J$60,'[4]Cuadro_5'!$K$1:$S$60</definedName>
    <definedName name="año89_94" localSheetId="17">'[4]Cuadro_5'!$E$1:$J$60,'[4]Cuadro_5'!$K$1:$S$60</definedName>
    <definedName name="año89_94" localSheetId="18">'[4]Cuadro_5'!$E$1:$J$60,'[4]Cuadro_5'!$K$1:$S$60</definedName>
    <definedName name="año89_94" localSheetId="19">'[4]Cuadro_5'!$E$1:$J$60,'[4]Cuadro_5'!$K$1:$S$60</definedName>
    <definedName name="año89_94" localSheetId="3">'[7]serie_BP_bruta'!$E$1:$G$62,'[7]serie_BP_bruta'!#REF!</definedName>
    <definedName name="año89_94" localSheetId="15">'[4]Cuadro_5'!$E$1:$J$60,'[4]Cuadro_5'!$K$1:$S$60</definedName>
    <definedName name="año89_94" localSheetId="0">'[12]serie_BP_bruta'!$E$1:$J$60,'[12]serie_BP_bruta'!$K$1:$S$60</definedName>
    <definedName name="año89_94">'[1]serie_BP_bruta'!$E$1:$J$62,'[1]serie_BP_bruta'!$K$1:$S$62</definedName>
    <definedName name="año90" localSheetId="14">'[4]Cuadro_3'!#REF!</definedName>
    <definedName name="año90" localSheetId="17">'[4]Cuadro_3'!#REF!</definedName>
    <definedName name="año90" localSheetId="18">'[4]Cuadro_3'!#REF!</definedName>
    <definedName name="año90" localSheetId="19">'[4]Cuadro_3'!#REF!</definedName>
    <definedName name="año90" localSheetId="3">'[7]serie_BP_bruta'!#REF!</definedName>
    <definedName name="año90" localSheetId="15">'[4]Cuadro_3'!#REF!</definedName>
    <definedName name="año90" localSheetId="0">'[12]serie_BP_bruta'!#REF!</definedName>
    <definedName name="año90" localSheetId="22">'serie_supuestos'!#REF!</definedName>
    <definedName name="año90" localSheetId="21">'serie_tasas'!#REF!</definedName>
    <definedName name="año90">'[1]serie_BP_bruta'!#REF!</definedName>
    <definedName name="año90_91" localSheetId="0">#REF!</definedName>
    <definedName name="año90_91">#REF!</definedName>
    <definedName name="año91" localSheetId="14">'[4]Cuadro_3'!#REF!</definedName>
    <definedName name="año91" localSheetId="17">'[4]Cuadro_3'!#REF!</definedName>
    <definedName name="año91" localSheetId="18">'[4]Cuadro_3'!#REF!</definedName>
    <definedName name="año91" localSheetId="19">'[4]Cuadro_3'!#REF!</definedName>
    <definedName name="año91" localSheetId="3">'[7]serie_BP_bruta'!#REF!</definedName>
    <definedName name="año91" localSheetId="15">'[4]Cuadro_3'!#REF!</definedName>
    <definedName name="año91" localSheetId="0">'[12]serie_BP_bruta'!#REF!</definedName>
    <definedName name="año91" localSheetId="22">'serie_supuestos'!#REF!</definedName>
    <definedName name="año91" localSheetId="21">'serie_tasas'!#REF!</definedName>
    <definedName name="año91">'[1]serie_BP_bruta'!#REF!</definedName>
    <definedName name="año92" localSheetId="14">'[4]Cuadro_3'!#REF!</definedName>
    <definedName name="año92" localSheetId="17">'[4]Cuadro_3'!#REF!</definedName>
    <definedName name="año92" localSheetId="18">'[4]Cuadro_3'!#REF!</definedName>
    <definedName name="año92" localSheetId="19">'[4]Cuadro_3'!#REF!</definedName>
    <definedName name="año92" localSheetId="3">'[7]serie_BP_bruta'!#REF!</definedName>
    <definedName name="año92" localSheetId="15">'[4]Cuadro_3'!#REF!</definedName>
    <definedName name="año92" localSheetId="0">'[12]serie_BP_bruta'!#REF!</definedName>
    <definedName name="año92" localSheetId="22">'serie_supuestos'!#REF!</definedName>
    <definedName name="año92" localSheetId="21">'serie_tasas'!#REF!</definedName>
    <definedName name="año92">'[1]serie_BP_bruta'!#REF!</definedName>
    <definedName name="año92_93" localSheetId="0">#REF!</definedName>
    <definedName name="año92_93">#REF!</definedName>
    <definedName name="año93" localSheetId="14">'[4]Cuadro_3'!#REF!</definedName>
    <definedName name="año93" localSheetId="17">'[4]Cuadro_3'!#REF!</definedName>
    <definedName name="año93" localSheetId="18">'[4]Cuadro_3'!#REF!</definedName>
    <definedName name="año93" localSheetId="19">'[4]Cuadro_3'!#REF!</definedName>
    <definedName name="año93" localSheetId="3">'[7]serie_BP_bruta'!#REF!</definedName>
    <definedName name="año93" localSheetId="15">'[4]Cuadro_3'!#REF!</definedName>
    <definedName name="año93" localSheetId="0">'[12]serie_BP_bruta'!#REF!</definedName>
    <definedName name="año93" localSheetId="22">'serie_supuestos'!#REF!</definedName>
    <definedName name="año93" localSheetId="21">'serie_tasas'!#REF!</definedName>
    <definedName name="año93">'[1]serie_BP_bruta'!#REF!</definedName>
    <definedName name="año93_94" localSheetId="0">#REF!</definedName>
    <definedName name="año93_94">#REF!</definedName>
    <definedName name="año94" localSheetId="14">'[4]Cuadro_3'!#REF!</definedName>
    <definedName name="año94" localSheetId="17">'[4]Cuadro_3'!#REF!</definedName>
    <definedName name="año94" localSheetId="18">'[4]Cuadro_3'!#REF!</definedName>
    <definedName name="año94" localSheetId="19">'[4]Cuadro_3'!#REF!</definedName>
    <definedName name="año94" localSheetId="3">'[7]serie_BP_bruta'!#REF!</definedName>
    <definedName name="año94" localSheetId="15">'[4]Cuadro_3'!#REF!</definedName>
    <definedName name="año94" localSheetId="0">'[12]serie_BP_bruta'!#REF!</definedName>
    <definedName name="año94" localSheetId="22">'serie_supuestos'!#REF!</definedName>
    <definedName name="año94" localSheetId="21">'serie_tasas'!#REF!</definedName>
    <definedName name="año94">'[1]serie_BP_bruta'!#REF!</definedName>
    <definedName name="año94_95" localSheetId="0">#REF!</definedName>
    <definedName name="año94_95">#REF!</definedName>
    <definedName name="año95_96" localSheetId="0">#REF!</definedName>
    <definedName name="año95_96">#REF!</definedName>
    <definedName name="año96_97" localSheetId="0">#REF!</definedName>
    <definedName name="año96_97">#REF!</definedName>
    <definedName name="Area_a_imprimir" localSheetId="0">#REF!</definedName>
    <definedName name="Area_a_imprimir">#REF!</definedName>
    <definedName name="_xlnm.Print_Area" localSheetId="23">'boletin23.03.06'!$A$1:$Q$86</definedName>
    <definedName name="_xlnm.Print_Area" localSheetId="1">'c_1'!$H$2:$J$89</definedName>
    <definedName name="_xlnm.Print_Area" localSheetId="13">'c_10'!$B$1:$J$29</definedName>
    <definedName name="_xlnm.Print_Area" localSheetId="14">'C_11'!$B$11:$O$186</definedName>
    <definedName name="_xlnm.Print_Area" localSheetId="16">'C_11B'!$B$11:$P$186</definedName>
    <definedName name="_xlnm.Print_Area" localSheetId="17">'C_12'!$B$11:$O$155</definedName>
    <definedName name="_xlnm.Print_Area" localSheetId="18">'C_12A'!$B$11:$P$155</definedName>
    <definedName name="_xlnm.Print_Area" localSheetId="19">'C_12B'!$B$11:$P$155</definedName>
    <definedName name="_xlnm.Print_Area" localSheetId="2">'c_2'!$B$1:$Z$90</definedName>
    <definedName name="_xlnm.Print_Area" localSheetId="3">'c_3'!$A$1:$N$87</definedName>
    <definedName name="_xlnm.Print_Area" localSheetId="5">'c_4'!$A$2:$L$59</definedName>
    <definedName name="_xlnm.Print_Area" localSheetId="8">'c_5'!$A$2:$Z$44</definedName>
    <definedName name="_xlnm.Print_Area" localSheetId="9">'c_6'!$A$2:$AA$80</definedName>
    <definedName name="_xlnm.Print_Area" localSheetId="10">'c_7'!$E$1:$W$28</definedName>
    <definedName name="_xlnm.Print_Area" localSheetId="11">'c_8'!$A$1:$AB$213</definedName>
    <definedName name="_xlnm.Print_Area" localSheetId="12">'c_9'!$B$3:$J$26</definedName>
    <definedName name="_xlnm.Print_Area" localSheetId="15">'C11A'!$B$11:$O$186</definedName>
    <definedName name="_xlnm.Print_Area" localSheetId="20">'PII'!$A$1:$U$186</definedName>
    <definedName name="_xlnm.Print_Area" localSheetId="4">'serie_cobre'!$A$1:$O$37</definedName>
    <definedName name="_xlnm.Print_Area" localSheetId="6">'serie_petr'!$A$1:$O$28</definedName>
    <definedName name="_xlnm.Print_Area" localSheetId="22">'serie_supuestos'!$A$1:$R$68</definedName>
    <definedName name="_xlnm.Print_Area" localSheetId="21">'serie_tasas'!$A$1:$R$23</definedName>
    <definedName name="_xlnm.Print_Area" localSheetId="7">'serie_var%exp_imp'!$A$1:$AJ$49</definedName>
    <definedName name="cuadro14" localSheetId="0">#REF!</definedName>
    <definedName name="cuadro14">#REF!</definedName>
    <definedName name="cuadro15" localSheetId="0">#REF!</definedName>
    <definedName name="cuadro15">#REF!</definedName>
    <definedName name="CUADRO24" localSheetId="0">#REF!</definedName>
    <definedName name="CUADRO24">#REF!</definedName>
    <definedName name="cuadro300" localSheetId="3">'c_3'!$C$1:$H$78</definedName>
    <definedName name="cuadro300" localSheetId="22">'serie_supuestos'!$C$1:$L$48</definedName>
    <definedName name="cuadro300" localSheetId="21">'serie_tasas'!$C$1:$M$23</definedName>
    <definedName name="cuadro395" localSheetId="14">'[4]Cuadro_3'!#REF!</definedName>
    <definedName name="cuadro395" localSheetId="17">'[4]Cuadro_3'!#REF!</definedName>
    <definedName name="cuadro395" localSheetId="18">'[4]Cuadro_3'!#REF!</definedName>
    <definedName name="cuadro395" localSheetId="19">'[4]Cuadro_3'!#REF!</definedName>
    <definedName name="cuadro395" localSheetId="3">'[7]serie_BP_bruta'!#REF!</definedName>
    <definedName name="cuadro395" localSheetId="15">'[4]Cuadro_3'!#REF!</definedName>
    <definedName name="cuadro395" localSheetId="0">'[12]serie_BP_bruta'!#REF!</definedName>
    <definedName name="cuadro395" localSheetId="22">'serie_supuestos'!#REF!</definedName>
    <definedName name="cuadro395" localSheetId="21">'serie_tasas'!#REF!</definedName>
    <definedName name="cuadro395">'[1]serie_BP_bruta'!#REF!</definedName>
    <definedName name="cuadro396" localSheetId="14">'[4]Cuadro_3'!#REF!</definedName>
    <definedName name="cuadro396" localSheetId="17">'[4]Cuadro_3'!#REF!</definedName>
    <definedName name="cuadro396" localSheetId="18">'[4]Cuadro_3'!#REF!</definedName>
    <definedName name="cuadro396" localSheetId="19">'[4]Cuadro_3'!#REF!</definedName>
    <definedName name="cuadro396" localSheetId="3">'[7]serie_BP_bruta'!#REF!</definedName>
    <definedName name="cuadro396" localSheetId="15">'[4]Cuadro_3'!#REF!</definedName>
    <definedName name="cuadro396" localSheetId="0">'[12]serie_BP_bruta'!#REF!</definedName>
    <definedName name="cuadro396" localSheetId="22">'serie_supuestos'!#REF!</definedName>
    <definedName name="cuadro396" localSheetId="21">'serie_tasas'!#REF!</definedName>
    <definedName name="cuadro396">'[1]serie_BP_bruta'!#REF!</definedName>
    <definedName name="cuadro397" localSheetId="14">'[4]Cuadro_3'!#REF!</definedName>
    <definedName name="cuadro397" localSheetId="17">'[4]Cuadro_3'!#REF!</definedName>
    <definedName name="cuadro397" localSheetId="18">'[4]Cuadro_3'!#REF!</definedName>
    <definedName name="cuadro397" localSheetId="19">'[4]Cuadro_3'!#REF!</definedName>
    <definedName name="cuadro397" localSheetId="3">'[7]serie_BP_bruta'!#REF!</definedName>
    <definedName name="cuadro397" localSheetId="15">'[4]Cuadro_3'!#REF!</definedName>
    <definedName name="cuadro397" localSheetId="0">'[12]serie_BP_bruta'!#REF!</definedName>
    <definedName name="cuadro397" localSheetId="22">'serie_supuestos'!#REF!</definedName>
    <definedName name="cuadro397" localSheetId="21">'serie_tasas'!#REF!</definedName>
    <definedName name="cuadro397">'[1]serie_BP_bruta'!#REF!</definedName>
    <definedName name="cuadro398" localSheetId="14">'[4]Cuadro_3'!#REF!</definedName>
    <definedName name="cuadro398" localSheetId="17">'[4]Cuadro_3'!#REF!</definedName>
    <definedName name="cuadro398" localSheetId="18">'[4]Cuadro_3'!#REF!</definedName>
    <definedName name="cuadro398" localSheetId="19">'[4]Cuadro_3'!#REF!</definedName>
    <definedName name="cuadro398" localSheetId="3">'[7]serie_BP_bruta'!#REF!</definedName>
    <definedName name="cuadro398" localSheetId="15">'[4]Cuadro_3'!#REF!</definedName>
    <definedName name="cuadro398" localSheetId="0">'[12]serie_BP_bruta'!#REF!</definedName>
    <definedName name="cuadro398" localSheetId="22">'serie_supuestos'!#REF!</definedName>
    <definedName name="cuadro398" localSheetId="21">'serie_tasas'!#REF!</definedName>
    <definedName name="cuadro398">'[1]serie_BP_bruta'!#REF!</definedName>
    <definedName name="cuadro399" localSheetId="14">'[4]Cuadro_3'!#REF!</definedName>
    <definedName name="cuadro399" localSheetId="17">'[4]Cuadro_3'!#REF!</definedName>
    <definedName name="cuadro399" localSheetId="18">'[4]Cuadro_3'!#REF!</definedName>
    <definedName name="cuadro399" localSheetId="19">'[4]Cuadro_3'!#REF!</definedName>
    <definedName name="cuadro399" localSheetId="3">'[7]serie_BP_bruta'!#REF!</definedName>
    <definedName name="cuadro399" localSheetId="15">'[4]Cuadro_3'!#REF!</definedName>
    <definedName name="cuadro399" localSheetId="0">'[12]serie_BP_bruta'!#REF!</definedName>
    <definedName name="cuadro399" localSheetId="22">'serie_supuestos'!#REF!</definedName>
    <definedName name="cuadro399" localSheetId="21">'serie_tasas'!#REF!</definedName>
    <definedName name="cuadro399">'[1]serie_BP_bruta'!#REF!</definedName>
    <definedName name="datos" localSheetId="14">'[4]Cuadro_5'!$E$1:$G$63,'[4]Cuadro_5'!$H$1:$S$63,'[4]Cuadro_5'!$T$1:$AE$64</definedName>
    <definedName name="datos" localSheetId="17">'[4]Cuadro_5'!$E$1:$G$63,'[4]Cuadro_5'!$H$1:$S$63,'[4]Cuadro_5'!$T$1:$AE$64</definedName>
    <definedName name="datos" localSheetId="18">'[4]Cuadro_5'!$E$1:$G$63,'[4]Cuadro_5'!$H$1:$S$63,'[4]Cuadro_5'!$T$1:$AE$64</definedName>
    <definedName name="datos" localSheetId="19">'[4]Cuadro_5'!$E$1:$G$63,'[4]Cuadro_5'!$H$1:$S$63,'[4]Cuadro_5'!$T$1:$AE$64</definedName>
    <definedName name="datos" localSheetId="3">'[7]serie_BP_bruta'!$E$1:$G$65,'[7]serie_BP_bruta'!#REF!,'[7]serie_BP_bruta'!#REF!</definedName>
    <definedName name="datos" localSheetId="15">'[4]Cuadro_5'!$E$1:$G$63,'[4]Cuadro_5'!$H$1:$S$63,'[4]Cuadro_5'!$T$1:$AE$64</definedName>
    <definedName name="datos" localSheetId="0">'[12]serie_BP_bruta'!$E$1:$G$63,'[12]serie_BP_bruta'!$H$1:$S$63,'[12]serie_BP_bruta'!$T$1:$AE$64</definedName>
    <definedName name="datos">'[1]serie_BP_bruta'!$E$1:$G$65,'[1]serie_BP_bruta'!$H$1:$S$65,'[1]serie_BP_bruta'!$T$1:$AE$66</definedName>
    <definedName name="ddd" hidden="1">{"'Inversi?n Extranjera'!$A$1:$AG$74","'Inversi?n Extranjera'!$G$7:$AF$61"}</definedName>
    <definedName name="h1977_1989" localSheetId="14">'[5]C3'!$F$5:$K$68,'[5]C3'!$F$70:$K$107</definedName>
    <definedName name="h1977_1989" localSheetId="17">'[5]C3'!$F$5:$K$68,'[5]C3'!$F$70:$K$107</definedName>
    <definedName name="h1977_1989" localSheetId="18">'[5]C3'!$F$5:$K$68,'[5]C3'!$F$70:$K$107</definedName>
    <definedName name="h1977_1989" localSheetId="19">'[5]C3'!$F$5:$K$68,'[5]C3'!$F$70:$K$107</definedName>
    <definedName name="h1977_1989" localSheetId="3">'[7]serie_BP_bruta'!$F$5:$G$70,'[7]serie_BP_bruta'!$F$72:$G$109</definedName>
    <definedName name="h1977_1989" localSheetId="15">'[5]C3'!$F$5:$K$68,'[5]C3'!$F$70:$K$107</definedName>
    <definedName name="h1977_1989" localSheetId="0">'[12]serie_BP_bruta'!$F$5:$K$68,'[12]serie_BP_bruta'!$F$70:$K$107</definedName>
    <definedName name="h1977_1989">'[1]serie_BP_bruta'!$F$5:$K$70,'[1]serie_BP_bruta'!$F$72:$K$109</definedName>
    <definedName name="h1989_1994" localSheetId="14">'[5]C3'!#REF!,'[5]C3'!#REF!</definedName>
    <definedName name="h1989_1994" localSheetId="17">'[5]C3'!#REF!,'[5]C3'!#REF!</definedName>
    <definedName name="h1989_1994" localSheetId="18">'[5]C3'!#REF!,'[5]C3'!#REF!</definedName>
    <definedName name="h1989_1994" localSheetId="19">'[5]C3'!#REF!,'[5]C3'!#REF!</definedName>
    <definedName name="h1989_1994" localSheetId="3">'[7]serie_BP_bruta'!#REF!,'[7]serie_BP_bruta'!#REF!</definedName>
    <definedName name="h1989_1994" localSheetId="15">'[5]C3'!#REF!,'[5]C3'!#REF!</definedName>
    <definedName name="h1989_1994" localSheetId="0">'[12]serie_BP_bruta'!#REF!,'[12]serie_BP_bruta'!#REF!</definedName>
    <definedName name="h1989_1994">'[1]serie_BP_bruta'!#REF!,'[1]serie_BP_bruta'!#REF!</definedName>
    <definedName name="Hoj5" localSheetId="0">#REF!</definedName>
    <definedName name="Hoj5">#REF!</definedName>
    <definedName name="Hoj6" localSheetId="0">#REF!</definedName>
    <definedName name="Hoj6">#REF!</definedName>
    <definedName name="Hoj7" localSheetId="0">#REF!</definedName>
    <definedName name="Hoj7">#REF!</definedName>
    <definedName name="Hoj8" localSheetId="0">#REF!</definedName>
    <definedName name="Hoj8">#REF!</definedName>
    <definedName name="Hoja1" localSheetId="14">#REF!</definedName>
    <definedName name="Hoja1" localSheetId="17">#REF!</definedName>
    <definedName name="Hoja1" localSheetId="18">#REF!</definedName>
    <definedName name="Hoja1" localSheetId="19">#REF!</definedName>
    <definedName name="Hoja1" localSheetId="3">#REF!</definedName>
    <definedName name="Hoja1" localSheetId="15">#REF!</definedName>
    <definedName name="Hoja1" localSheetId="0">'[12]serie_BP_bruta'!$A$1:$W$75</definedName>
    <definedName name="hoja1" localSheetId="4">'serie_cobre'!$A$1:$N$35</definedName>
    <definedName name="hoja1" localSheetId="6">'serie_petr'!$A$1:$N$27</definedName>
    <definedName name="Hoja1" localSheetId="22">'[7]serie_BP_bruta'!$A$1:$G$75</definedName>
    <definedName name="Hoja1" localSheetId="21">'[7]serie_BP_bruta'!$A$1:$G$77</definedName>
    <definedName name="Hoja1">'[1]serie_BP_bruta'!$A$1:$W$77</definedName>
    <definedName name="Hoja2" localSheetId="14">#REF!</definedName>
    <definedName name="Hoja2" localSheetId="17">#REF!</definedName>
    <definedName name="Hoja2" localSheetId="18">#REF!</definedName>
    <definedName name="Hoja2" localSheetId="19">#REF!</definedName>
    <definedName name="Hoja2" localSheetId="3">#REF!</definedName>
    <definedName name="Hoja2" localSheetId="15">#REF!</definedName>
    <definedName name="Hoja2" localSheetId="0">'[12]serie_BP_bruta'!$A$76:$W$144</definedName>
    <definedName name="Hoja2" localSheetId="22">'[7]serie_BP_bruta'!$A$76:$G$144</definedName>
    <definedName name="Hoja2" localSheetId="21">'[7]serie_BP_bruta'!$A$78:$G$146</definedName>
    <definedName name="Hoja2">'[1]serie_BP_bruta'!$A$78:$W$146</definedName>
    <definedName name="Hoja3" localSheetId="14">#REF!</definedName>
    <definedName name="Hoja3" localSheetId="17">#REF!</definedName>
    <definedName name="Hoja3" localSheetId="18">#REF!</definedName>
    <definedName name="Hoja3" localSheetId="19">#REF!</definedName>
    <definedName name="Hoja3" localSheetId="3">#REF!</definedName>
    <definedName name="Hoja3" localSheetId="15">#REF!</definedName>
    <definedName name="Hoja3" localSheetId="0">'[12]serie_BP_bruta'!$A$146:$V$184</definedName>
    <definedName name="Hoja3" localSheetId="22">'[7]serie_BP_bruta'!$A$146:$G$184</definedName>
    <definedName name="Hoja3" localSheetId="21">'[7]serie_BP_bruta'!$A$148:$G$186</definedName>
    <definedName name="Hoja3">'[1]serie_BP_bruta'!$A$148:$V$186</definedName>
    <definedName name="Hoja4" localSheetId="14">#REF!</definedName>
    <definedName name="Hoja4" localSheetId="17">#REF!</definedName>
    <definedName name="Hoja4" localSheetId="18">#REF!</definedName>
    <definedName name="Hoja4" localSheetId="19">#REF!</definedName>
    <definedName name="Hoja4" localSheetId="3">#REF!</definedName>
    <definedName name="Hoja4" localSheetId="15">#REF!</definedName>
    <definedName name="Hoja4" localSheetId="0">'[12]serie_BP_bruta'!$A$187:$V$234</definedName>
    <definedName name="Hoja4" localSheetId="22">'[7]serie_BP_bruta'!$A$187:$G$234</definedName>
    <definedName name="Hoja4" localSheetId="21">'[7]serie_BP_bruta'!$A$189:$G$236</definedName>
    <definedName name="Hoja4">'[1]serie_BP_bruta'!$A$189:$V$236</definedName>
    <definedName name="Hoja5" localSheetId="14">#REF!</definedName>
    <definedName name="Hoja5" localSheetId="17">#REF!</definedName>
    <definedName name="Hoja5" localSheetId="18">#REF!</definedName>
    <definedName name="Hoja5" localSheetId="19">#REF!</definedName>
    <definedName name="Hoja5" localSheetId="3">#REF!</definedName>
    <definedName name="Hoja5" localSheetId="15">#REF!</definedName>
    <definedName name="Hoja5" localSheetId="0">'[12]serie_BP_bruta'!$A$238:$W$303</definedName>
    <definedName name="Hoja5" localSheetId="22">'[7]serie_BP_bruta'!$A$238:$G$303</definedName>
    <definedName name="Hoja5" localSheetId="21">'[7]serie_BP_bruta'!$A$240:$G$305</definedName>
    <definedName name="Hoja5">'[1]serie_BP_bruta'!$A$240:$W$305</definedName>
    <definedName name="Hoja6" localSheetId="14">#REF!</definedName>
    <definedName name="Hoja6" localSheetId="17">#REF!</definedName>
    <definedName name="Hoja6" localSheetId="18">#REF!</definedName>
    <definedName name="Hoja6" localSheetId="19">#REF!</definedName>
    <definedName name="Hoja6" localSheetId="3">#REF!</definedName>
    <definedName name="Hoja6" localSheetId="15">#REF!</definedName>
    <definedName name="Hoja6" localSheetId="0">'[12]serie_BP_bruta'!$A$304:$W$356</definedName>
    <definedName name="Hoja6" localSheetId="22">'[7]serie_BP_bruta'!$A$304:$G$356</definedName>
    <definedName name="Hoja6" localSheetId="21">'[7]serie_BP_bruta'!$A$306:$G$358</definedName>
    <definedName name="Hoja6">'[1]serie_BP_bruta'!$A$306:$W$358</definedName>
    <definedName name="Hoja7" localSheetId="14">#REF!</definedName>
    <definedName name="Hoja7" localSheetId="17">#REF!</definedName>
    <definedName name="Hoja7" localSheetId="18">#REF!</definedName>
    <definedName name="Hoja7" localSheetId="19">#REF!</definedName>
    <definedName name="Hoja7" localSheetId="3">#REF!</definedName>
    <definedName name="Hoja7" localSheetId="15">#REF!</definedName>
    <definedName name="Hoja7" localSheetId="0">'[12]serie_BP_bruta'!$A$358:$W$411</definedName>
    <definedName name="Hoja7" localSheetId="22">'[7]serie_BP_bruta'!$A$358:$G$411</definedName>
    <definedName name="Hoja7" localSheetId="21">'[7]serie_BP_bruta'!$A$360:$G$413</definedName>
    <definedName name="Hoja7">'[1]serie_BP_bruta'!$A$360:$W$413</definedName>
    <definedName name="Hoja8" localSheetId="14">#REF!</definedName>
    <definedName name="Hoja8" localSheetId="17">#REF!</definedName>
    <definedName name="Hoja8" localSheetId="18">#REF!</definedName>
    <definedName name="Hoja8" localSheetId="19">#REF!</definedName>
    <definedName name="Hoja8" localSheetId="3">#REF!</definedName>
    <definedName name="Hoja8" localSheetId="15">#REF!</definedName>
    <definedName name="Hoja8" localSheetId="0">'[12]serie_BP_bruta'!$A$413:$V$465</definedName>
    <definedName name="Hoja8" localSheetId="22">'[7]serie_BP_bruta'!$A$413:$G$465</definedName>
    <definedName name="Hoja8" localSheetId="21">'[7]serie_BP_bruta'!$A$415:$G$467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17" hidden="1">{"'Inversi?n Extranjera'!$A$1:$AG$74","'Inversi?n Extranjera'!$G$7:$AF$61"}</definedName>
    <definedName name="HTML_Control" localSheetId="18" hidden="1">{"'Inversi?n Extranjera'!$A$1:$AG$74","'Inversi?n Extranjera'!$G$7:$AF$61"}</definedName>
    <definedName name="HTML_Control" localSheetId="19" hidden="1">{"'Inversi?n Extranjera'!$A$1:$AG$74","'Inversi?n Extranjera'!$G$7:$AF$61"}</definedName>
    <definedName name="HTML_Control" localSheetId="15" hidden="1">{"'Inversi?n Extranjera'!$A$1:$AG$74","'Inversi?n Extranjera'!$G$7:$AF$61"}</definedName>
    <definedName name="HTML_Control" localSheetId="0"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 localSheetId="0">#REF!</definedName>
    <definedName name="ind_89_91">#REF!</definedName>
    <definedName name="ind_92_94" localSheetId="0">#REF!</definedName>
    <definedName name="ind_92_94">#REF!</definedName>
    <definedName name="ind89_91" localSheetId="0">#REF!</definedName>
    <definedName name="ind89_91">#REF!</definedName>
    <definedName name="ind89_94" localSheetId="14">'[4]Cuadro_5'!$E$67:$G$84,'[4]Cuadro_5'!$H$67:$P$84</definedName>
    <definedName name="ind89_94" localSheetId="17">'[4]Cuadro_5'!$E$67:$G$84,'[4]Cuadro_5'!$H$67:$P$84</definedName>
    <definedName name="ind89_94" localSheetId="18">'[4]Cuadro_5'!$E$67:$G$84,'[4]Cuadro_5'!$H$67:$P$84</definedName>
    <definedName name="ind89_94" localSheetId="19">'[4]Cuadro_5'!$E$67:$G$84,'[4]Cuadro_5'!$H$67:$P$84</definedName>
    <definedName name="ind89_94" localSheetId="3">'[7]serie_BP_bruta'!$E$69:$G$86,'[7]serie_BP_bruta'!#REF!</definedName>
    <definedName name="ind89_94" localSheetId="15">'[4]Cuadro_5'!$E$67:$G$84,'[4]Cuadro_5'!$H$67:$P$84</definedName>
    <definedName name="ind89_94" localSheetId="0">'[12]serie_BP_bruta'!$E$67:$G$84,'[12]serie_BP_bruta'!$H$67:$P$84</definedName>
    <definedName name="ind89_94">'[1]serie_BP_bruta'!$E$69:$G$86,'[1]serie_BP_bruta'!$H$69:$P$86</definedName>
    <definedName name="ind92_94" localSheetId="0">#REF!</definedName>
    <definedName name="ind92_94">#REF!</definedName>
    <definedName name="ind95_97" localSheetId="0">#REF!</definedName>
    <definedName name="ind95_97">#REF!</definedName>
    <definedName name="índices" localSheetId="14">'[4]Cuadro_5'!$E$67:$G$87,'[4]Cuadro_5'!$H$67:$P$87,'[4]Cuadro_5'!$Q$67:$AB$88</definedName>
    <definedName name="índices" localSheetId="17">'[4]Cuadro_5'!$E$67:$G$87,'[4]Cuadro_5'!$H$67:$P$87,'[4]Cuadro_5'!$Q$67:$AB$88</definedName>
    <definedName name="índices" localSheetId="18">'[4]Cuadro_5'!$E$67:$G$87,'[4]Cuadro_5'!$H$67:$P$87,'[4]Cuadro_5'!$Q$67:$AB$88</definedName>
    <definedName name="índices" localSheetId="19">'[4]Cuadro_5'!$E$67:$G$87,'[4]Cuadro_5'!$H$67:$P$87,'[4]Cuadro_5'!$Q$67:$AB$88</definedName>
    <definedName name="índices" localSheetId="3">'[7]serie_BP_bruta'!$E$69:$G$89,'[7]serie_BP_bruta'!#REF!,'[7]serie_BP_bruta'!#REF!</definedName>
    <definedName name="índices" localSheetId="15">'[4]Cuadro_5'!$E$67:$G$87,'[4]Cuadro_5'!$H$67:$P$87,'[4]Cuadro_5'!$Q$67:$AB$88</definedName>
    <definedName name="índices" localSheetId="0">'[12]serie_BP_bruta'!$E$67:$G$87,'[12]serie_BP_bruta'!$H$67:$P$87,'[12]serie_BP_bruta'!$Q$67:$AB$88</definedName>
    <definedName name="índices">'[1]serie_BP_bruta'!$E$69:$G$89,'[1]serie_BP_bruta'!$H$69:$P$89,'[1]serie_BP_bruta'!$Q$69:$AB$90</definedName>
    <definedName name="jjjjj" localSheetId="0">#REF!</definedName>
    <definedName name="jjjjj">'[7]serie_BP_bruta'!$A$146:$G$184</definedName>
    <definedName name="mim_02">#REF!</definedName>
    <definedName name="paises1" localSheetId="0">#REF!</definedName>
    <definedName name="paises1">#REF!</definedName>
    <definedName name="paises2" localSheetId="0">#REF!</definedName>
    <definedName name="paises2">#REF!</definedName>
    <definedName name="paises3" localSheetId="0">#REF!</definedName>
    <definedName name="paises3">#REF!</definedName>
    <definedName name="Paístodo" localSheetId="0">#REF!,#REF!,#REF!</definedName>
    <definedName name="Paístodo">#REF!,#REF!,#REF!</definedName>
    <definedName name="Resumen" localSheetId="0">#REF!</definedName>
    <definedName name="Resumen">#REF!</definedName>
    <definedName name="ro" localSheetId="0">#REF!</definedName>
    <definedName name="ro">'[7]serie_BP_bruta'!$A$187:$G$234</definedName>
    <definedName name="serie_1" localSheetId="0">#REF!</definedName>
    <definedName name="serie_1">#REF!</definedName>
    <definedName name="serie_1_97" localSheetId="0">#REF!,#REF!</definedName>
    <definedName name="serie_1_97">#REF!,#REF!</definedName>
    <definedName name="serie_2" localSheetId="0">#REF!</definedName>
    <definedName name="serie_2">#REF!</definedName>
    <definedName name="serie_2_97" localSheetId="0">#REF!,#REF!</definedName>
    <definedName name="serie_2_97">#REF!,#REF!</definedName>
    <definedName name="serie_clas_ant" localSheetId="0">#REF!</definedName>
    <definedName name="serie_clas_ant">#REF!</definedName>
    <definedName name="serie_clas_nva" localSheetId="0">#REF!</definedName>
    <definedName name="serie_clas_nva">#REF!</definedName>
    <definedName name="serie1" localSheetId="0">#REF!,#REF!,#REF!</definedName>
    <definedName name="serie1">#REF!,#REF!,#REF!</definedName>
    <definedName name="serie1n" localSheetId="0">#REF!</definedName>
    <definedName name="serie1n">#REF!</definedName>
    <definedName name="serie2n" localSheetId="0">#REF!</definedName>
    <definedName name="serie2n">#REF!</definedName>
    <definedName name="serie48099" localSheetId="0">#REF!</definedName>
    <definedName name="serie48099" localSheetId="6">'serie_petr'!$F$1:$O$24</definedName>
    <definedName name="serie48099">'serie_cobre'!$F$1:$O$32</definedName>
    <definedName name="serie486_2000" localSheetId="0">#REF!</definedName>
    <definedName name="serie486_2000" localSheetId="6">'serie_petr'!$F$1:$O$25</definedName>
    <definedName name="serie486_2000">'serie_cobre'!$F$1:$O$33</definedName>
    <definedName name="título_1" localSheetId="14">'[4]Cuadro_5'!$A:$D,'[4]Cuadro_5'!$1:$6</definedName>
    <definedName name="título_1" localSheetId="17">'[4]Cuadro_5'!$A:$D,'[4]Cuadro_5'!$1:$6</definedName>
    <definedName name="título_1" localSheetId="18">'[4]Cuadro_5'!$A:$D,'[4]Cuadro_5'!$1:$6</definedName>
    <definedName name="título_1" localSheetId="19">'[4]Cuadro_5'!$A:$D,'[4]Cuadro_5'!$1:$6</definedName>
    <definedName name="título_1" localSheetId="3">'[7]serie_BP_bruta'!$A:$D,'[7]serie_BP_bruta'!$1:$6</definedName>
    <definedName name="título_1" localSheetId="15">'[4]Cuadro_5'!$A:$D,'[4]Cuadro_5'!$1:$6</definedName>
    <definedName name="título_1" localSheetId="0">'[12]serie_BP_bruta'!$A:$D,'[12]serie_BP_bruta'!$1:$6</definedName>
    <definedName name="título_1">'[1]serie_BP_bruta'!$A:$D,'[1]serie_BP_bruta'!$1:$6</definedName>
    <definedName name="título_2" localSheetId="14">'[4]Cuadro_5'!$A:$D,'[4]Cuadro_5'!#REF!</definedName>
    <definedName name="título_2" localSheetId="17">'[4]Cuadro_5'!$A:$D,'[4]Cuadro_5'!#REF!</definedName>
    <definedName name="título_2" localSheetId="18">'[4]Cuadro_5'!$A:$D,'[4]Cuadro_5'!#REF!</definedName>
    <definedName name="título_2" localSheetId="19">'[4]Cuadro_5'!$A:$D,'[4]Cuadro_5'!#REF!</definedName>
    <definedName name="título_2" localSheetId="3">'[7]serie_BP_bruta'!$A:$D,'[7]serie_BP_bruta'!#REF!</definedName>
    <definedName name="título_2" localSheetId="15">'[4]Cuadro_5'!$A:$D,'[4]Cuadro_5'!#REF!</definedName>
    <definedName name="título_2" localSheetId="0">'[12]serie_BP_bruta'!$A:$D,'[12]serie_BP_bruta'!#REF!</definedName>
    <definedName name="título_2">'[1]serie_BP_bruta'!$A:$D,'[1]serie_BP_bruta'!#REF!</definedName>
    <definedName name="título_año" localSheetId="14">'[4]Cuadro_5'!$A:$D,'[4]Cuadro_5'!$1:$3</definedName>
    <definedName name="título_año" localSheetId="17">'[4]Cuadro_5'!$A:$D,'[4]Cuadro_5'!$1:$3</definedName>
    <definedName name="título_año" localSheetId="18">'[4]Cuadro_5'!$A:$D,'[4]Cuadro_5'!$1:$3</definedName>
    <definedName name="título_año" localSheetId="19">'[4]Cuadro_5'!$A:$D,'[4]Cuadro_5'!$1:$3</definedName>
    <definedName name="título_año" localSheetId="3">'[7]serie_BP_bruta'!$A:$D,'[7]serie_BP_bruta'!$1:$3</definedName>
    <definedName name="título_año" localSheetId="15">'[4]Cuadro_5'!$A:$D,'[4]Cuadro_5'!$1:$3</definedName>
    <definedName name="título_año" localSheetId="0">'[12]serie_BP_bruta'!$A:$D,'[12]serie_BP_bruta'!$1:$3</definedName>
    <definedName name="título_año">'[1]serie_BP_bruta'!$A:$D,'[1]serie_BP_bruta'!$1:$3</definedName>
    <definedName name="título_índice" localSheetId="14">'[4]Cuadro_5'!$A:$D,'[4]Cuadro_5'!#REF!,'[4]Cuadro_5'!#REF!</definedName>
    <definedName name="título_índice" localSheetId="17">'[4]Cuadro_5'!$A:$D,'[4]Cuadro_5'!#REF!,'[4]Cuadro_5'!#REF!</definedName>
    <definedName name="título_índice" localSheetId="18">'[4]Cuadro_5'!$A:$D,'[4]Cuadro_5'!#REF!,'[4]Cuadro_5'!#REF!</definedName>
    <definedName name="título_índice" localSheetId="19">'[4]Cuadro_5'!$A:$D,'[4]Cuadro_5'!#REF!,'[4]Cuadro_5'!#REF!</definedName>
    <definedName name="título_índice" localSheetId="3">'[7]serie_BP_bruta'!$A:$D,'[7]serie_BP_bruta'!#REF!,'[7]serie_BP_bruta'!#REF!</definedName>
    <definedName name="título_índice" localSheetId="15">'[4]Cuadro_5'!$A:$D,'[4]Cuadro_5'!#REF!,'[4]Cuadro_5'!#REF!</definedName>
    <definedName name="título_índice" localSheetId="0">'[12]serie_BP_bruta'!$A:$D,'[12]serie_BP_bruta'!#REF!,'[12]serie_BP_bruta'!#REF!</definedName>
    <definedName name="título_índice">'[1]serie_BP_bruta'!$A:$D,'[1]serie_BP_bruta'!#REF!,'[1]serie_BP_bruta'!#REF!</definedName>
    <definedName name="_xlnm.Print_Titles" localSheetId="14">'C_11'!$2:$8</definedName>
    <definedName name="_xlnm.Print_Titles" localSheetId="16">'C_11B'!$2:$8</definedName>
    <definedName name="_xlnm.Print_Titles" localSheetId="17">'C_12'!$2:$8</definedName>
    <definedName name="_xlnm.Print_Titles" localSheetId="18">'C_12A'!$2:$8</definedName>
    <definedName name="_xlnm.Print_Titles" localSheetId="19">'C_12B'!$2:$8</definedName>
    <definedName name="_xlnm.Print_Titles" localSheetId="2">'c_2'!$B:$G</definedName>
    <definedName name="_xlnm.Print_Titles" localSheetId="5">'c_4'!$A:$G</definedName>
    <definedName name="_xlnm.Print_Titles" localSheetId="8">'c_5'!$A:$E</definedName>
    <definedName name="_xlnm.Print_Titles" localSheetId="9">'c_6'!$A:$F</definedName>
    <definedName name="_xlnm.Print_Titles" localSheetId="10">'c_7'!$B:$C</definedName>
    <definedName name="_xlnm.Print_Titles" localSheetId="11">'c_8'!$C:$H</definedName>
    <definedName name="_xlnm.Print_Titles" localSheetId="15">'C11A'!$2:$8</definedName>
    <definedName name="_xlnm.Print_Titles" localSheetId="20">'PII'!$3:$3</definedName>
    <definedName name="_xlnm.Print_Titles" localSheetId="4">'serie_cobre'!$A:$E</definedName>
    <definedName name="_xlnm.Print_Titles" localSheetId="6">'serie_petr'!$A:$E</definedName>
    <definedName name="_xlnm.Print_Titles" localSheetId="7">'serie_var%exp_imp'!$A:$F</definedName>
    <definedName name="TOD" localSheetId="0">#REF!,#REF!,#REF!,#REF!,#REF!,#REF!,#REF!,#REF!</definedName>
    <definedName name="TOD">#REF!,#REF!,#REF!,#REF!,#REF!,#REF!,#REF!,#REF!</definedName>
    <definedName name="TODO" localSheetId="14">#REF!,#REF!,#REF!,#REF!,#REF!,#REF!,#REF!,#REF!</definedName>
    <definedName name="TODO" localSheetId="17">#REF!,#REF!,#REF!,#REF!,#REF!,#REF!,#REF!,#REF!</definedName>
    <definedName name="TODO" localSheetId="18">#REF!,#REF!,#REF!,#REF!,#REF!,#REF!,#REF!,#REF!</definedName>
    <definedName name="TODO" localSheetId="19">#REF!,#REF!,#REF!,#REF!,#REF!,#REF!,#REF!,#REF!</definedName>
    <definedName name="TODO" localSheetId="3">#REF!,#REF!,#REF!,#REF!,#REF!,#REF!,#REF!,#REF!</definedName>
    <definedName name="TODO" localSheetId="15">#REF!,#REF!,#REF!,#REF!,#REF!,#REF!,#REF!,#REF!</definedName>
    <definedName name="TODO" localSheetId="0">'[12]serie_BP_bruta'!$A$1:$W$75,'[12]serie_BP_bruta'!$A$76:$W$144,'[12]serie_BP_bruta'!$A$146:$V$184,'[12]serie_BP_bruta'!$A$187:$V$234,'[12]serie_BP_bruta'!$A$238:$W$303,'[12]serie_BP_bruta'!$A$304:$W$356,'[12]serie_BP_bruta'!$A$358:$W$411,'[12]serie_BP_bruta'!$A$413:$V$465</definedName>
    <definedName name="TODO" localSheetId="22">'[1]serie_BP_bruta'!$A$1:$W$75,'[1]serie_BP_bruta'!$A$76:$W$144,'[1]serie_BP_bruta'!$A$146:$V$184,'[1]serie_BP_bruta'!$A$187:$V$234,'[1]serie_BP_bruta'!$A$238:$W$303,'[1]serie_BP_bruta'!$A$304:$W$356,'[1]serie_BP_bruta'!$A$358:$W$411,'[1]serie_BP_bruta'!$A$413:$V$465</definedName>
    <definedName name="TODO" localSheetId="21">'[1]serie_BP_bruta'!$A$1:$W$77,'[1]serie_BP_bruta'!$A$78:$W$146,'[1]serie_BP_bruta'!$A$148:$V$186,'[1]serie_BP_bruta'!$A$189:$V$236,'[1]serie_BP_bruta'!$A$240:$W$305,'[1]serie_BP_bruta'!$A$306:$W$358,'[1]serie_BP_bruta'!$A$360:$W$413,'[1]serie_BP_bruta'!$A$415:$V$467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13" hidden="1">'c_10'!#REF!</definedName>
    <definedName name="Z_3CB0F025_9EE0_11D6_BF67_005004870502_.wvu.PrintArea" localSheetId="2" hidden="1">'c_2'!$B$1:$AA$90</definedName>
    <definedName name="Z_3CB0F025_9EE0_11D6_BF67_005004870502_.wvu.PrintArea" localSheetId="12" hidden="1">'c_9'!$C$4:$P$26</definedName>
    <definedName name="Z_3CB0F025_9EE0_11D6_BF67_005004870502_.wvu.PrintArea" localSheetId="20"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'c_2'!$B:$G</definedName>
    <definedName name="Z_3CB0F025_9EE0_11D6_BF67_005004870502_.wvu.PrintTitles" localSheetId="8" hidden="1">'c_5'!$A:$E</definedName>
    <definedName name="Z_3CB0F025_9EE0_11D6_BF67_005004870502_.wvu.PrintTitles" localSheetId="9" hidden="1">'c_6'!$A:$F</definedName>
    <definedName name="Z_3CB0F025_9EE0_11D6_BF67_005004870502_.wvu.PrintTitles" localSheetId="11" hidden="1">'c_8'!$C:$H</definedName>
    <definedName name="Z_3CB0F025_9EE0_11D6_BF67_005004870502_.wvu.PrintTitles" localSheetId="20"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<sst xmlns="http://schemas.openxmlformats.org/spreadsheetml/2006/main" count="2899" uniqueCount="730">
  <si>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</si>
  <si>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</si>
  <si>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</si>
  <si>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</si>
  <si>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</si>
  <si>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</si>
  <si>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</si>
  <si>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</si>
  <si>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</si>
  <si>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</si>
  <si>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</si>
  <si>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</si>
  <si>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</si>
  <si>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</si>
  <si>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</si>
  <si>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</si>
  <si>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</si>
  <si>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</si>
  <si>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</si>
  <si>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</si>
  <si>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</si>
  <si>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</si>
  <si>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</si>
  <si>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</si>
  <si>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</si>
  <si>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</si>
  <si>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</si>
  <si>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</si>
  <si>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</si>
  <si>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</si>
  <si>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</si>
  <si>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</si>
  <si>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</si>
  <si>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</si>
  <si>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</si>
  <si>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</si>
  <si>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</si>
  <si>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</si>
  <si>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(Chips de madera)</t>
  </si>
  <si>
    <t>(Celulosa cruda)</t>
  </si>
  <si>
    <t>(Celulosa blanqueada)</t>
  </si>
  <si>
    <t>(Metanol)</t>
  </si>
  <si>
    <t>TOTAL</t>
  </si>
  <si>
    <t>Combustibles y lubricantes</t>
  </si>
  <si>
    <t>Petróleo</t>
  </si>
  <si>
    <t>Resto</t>
  </si>
  <si>
    <t>Impuestos</t>
  </si>
  <si>
    <t>Otras</t>
  </si>
  <si>
    <t>Donaciones</t>
  </si>
  <si>
    <t>(millones de dólares)</t>
  </si>
  <si>
    <t>*</t>
  </si>
  <si>
    <t>Cifras provisionales</t>
  </si>
  <si>
    <t>Pasajeros</t>
  </si>
  <si>
    <t>Otros</t>
  </si>
  <si>
    <t>Personales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</si>
  <si>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</si>
  <si>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</si>
  <si>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</si>
  <si>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</si>
  <si>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</si>
  <si>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</si>
  <si>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</si>
  <si>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</si>
  <si>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</si>
  <si>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</si>
  <si>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</si>
  <si>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</si>
  <si>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</si>
  <si>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</si>
  <si>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</si>
  <si>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</si>
  <si>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</si>
  <si>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</si>
  <si>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Directa</t>
  </si>
  <si>
    <t>Inversión de cartera</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</si>
  <si>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</si>
  <si>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</si>
  <si>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</si>
  <si>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</si>
  <si>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</si>
  <si>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</si>
  <si>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</si>
  <si>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</si>
  <si>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</si>
  <si>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</si>
  <si>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</si>
  <si>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</si>
  <si>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</si>
  <si>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</si>
  <si>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</si>
  <si>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</si>
  <si>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</si>
  <si>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Nota:</t>
  </si>
  <si>
    <t>1/ No incluye reparaciones de bienes</t>
  </si>
  <si>
    <t>Fletes</t>
  </si>
  <si>
    <t>ZONA FRANCA</t>
  </si>
  <si>
    <t>BIENES ADQUIRIDOS EN PUERTO</t>
  </si>
  <si>
    <t>ORO NO MONETARIO</t>
  </si>
  <si>
    <t>MERCANCÍAS GENERALES</t>
  </si>
  <si>
    <t>FLETES Y SEGUROS</t>
  </si>
  <si>
    <t>GOBIERNO GENERAL</t>
  </si>
  <si>
    <t xml:space="preserve">Otro capital </t>
  </si>
  <si>
    <t>Pasivos de corto plazo</t>
  </si>
  <si>
    <t>Servicios de comunicaciones</t>
  </si>
  <si>
    <t>Servicios financieros</t>
  </si>
  <si>
    <t xml:space="preserve">  Uso del crédito del FMI</t>
  </si>
  <si>
    <t xml:space="preserve">  Otros a  largo plazo</t>
  </si>
  <si>
    <t>Créditos asociados al DL 600 mediano y largo plazo</t>
  </si>
  <si>
    <t>(excluido créditos con empresas relacionadas)</t>
  </si>
  <si>
    <t>Amortizaciones por pre-pagos</t>
  </si>
  <si>
    <t>Autoridades monetarias</t>
  </si>
  <si>
    <t>Gobierno general</t>
  </si>
  <si>
    <t>Bancos</t>
  </si>
  <si>
    <t>Otros sectores</t>
  </si>
  <si>
    <t>En el extranjero</t>
  </si>
  <si>
    <t>En Chile</t>
  </si>
  <si>
    <t>Saldo</t>
  </si>
  <si>
    <t>Régimen general</t>
  </si>
  <si>
    <t>Inversión directa</t>
  </si>
  <si>
    <t>CUENTA FINANCIERA EXCLUYENDO ACTIVOS DE RESERVA</t>
  </si>
  <si>
    <t>SALDO</t>
  </si>
  <si>
    <t>Dividendos</t>
  </si>
  <si>
    <t>Intereses</t>
  </si>
  <si>
    <t>Bienes adquiridos en puerto por medios de transporte</t>
  </si>
  <si>
    <t>Oro no monetario</t>
  </si>
  <si>
    <t>Transportes</t>
  </si>
  <si>
    <t>Viajes</t>
  </si>
  <si>
    <t>Renta de la inversión</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</si>
  <si>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</si>
  <si>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</si>
  <si>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</si>
  <si>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</si>
  <si>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</si>
  <si>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</si>
  <si>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</si>
  <si>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</si>
  <si>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</si>
  <si>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</si>
  <si>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</si>
  <si>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</si>
  <si>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</si>
  <si>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</si>
  <si>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</si>
  <si>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</si>
  <si>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</si>
  <si>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</si>
  <si>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</si>
  <si>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</si>
  <si>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</si>
  <si>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</si>
  <si>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</si>
  <si>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</si>
  <si>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</si>
  <si>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</si>
  <si>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</si>
  <si>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</si>
  <si>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</si>
  <si>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</si>
  <si>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</si>
  <si>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</si>
  <si>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</si>
  <si>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</si>
  <si>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</si>
  <si>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</si>
  <si>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</si>
  <si>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</si>
  <si>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</si>
  <si>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</si>
  <si>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</si>
  <si>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</si>
  <si>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</si>
  <si>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</si>
  <si>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</si>
  <si>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</si>
  <si>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</si>
  <si>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</si>
  <si>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</si>
  <si>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</si>
  <si>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</si>
  <si>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</si>
  <si>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</si>
  <si>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</si>
  <si>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</si>
  <si>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</si>
  <si>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</si>
  <si>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</si>
  <si>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</si>
  <si>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</si>
  <si>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</si>
  <si>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</si>
  <si>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</si>
  <si>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</si>
  <si>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</si>
  <si>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</si>
  <si>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</si>
  <si>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</si>
  <si>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</si>
  <si>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</si>
  <si>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</si>
  <si>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</si>
  <si>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</si>
  <si>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</si>
  <si>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</si>
  <si>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</si>
  <si>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</si>
  <si>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</si>
  <si>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</si>
  <si>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</si>
  <si>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</si>
  <si>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</si>
  <si>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</si>
  <si>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</si>
  <si>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</si>
  <si>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</si>
  <si>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</si>
  <si>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</si>
  <si>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</si>
  <si>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</si>
  <si>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</si>
  <si>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</si>
  <si>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</si>
  <si>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</si>
  <si>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</si>
  <si>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</si>
  <si>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</si>
  <si>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</si>
  <si>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</si>
  <si>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</si>
  <si>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</si>
  <si>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</si>
  <si>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</si>
  <si>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</si>
  <si>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</si>
  <si>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</si>
  <si>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</si>
  <si>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</si>
  <si>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</si>
  <si>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</si>
  <si>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</si>
  <si>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</si>
  <si>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</si>
  <si>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</si>
  <si>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</si>
  <si>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</si>
  <si>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</si>
  <si>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</si>
  <si>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</si>
  <si>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</si>
  <si>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</si>
  <si>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</si>
  <si>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</si>
  <si>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</si>
  <si>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</si>
  <si>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</si>
  <si>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</si>
  <si>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</si>
  <si>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Bienes</t>
  </si>
  <si>
    <t>Servicios</t>
  </si>
  <si>
    <t>Inversión de Cartera</t>
  </si>
  <si>
    <t>Instrumentos Financieros Derivados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</si>
  <si>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</si>
  <si>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</si>
  <si>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</si>
  <si>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</si>
  <si>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</si>
  <si>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</si>
  <si>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</si>
  <si>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</si>
  <si>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</si>
  <si>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</si>
  <si>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</si>
  <si>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</si>
  <si>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</si>
  <si>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</si>
  <si>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</si>
  <si>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</si>
  <si>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</si>
  <si>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</si>
  <si>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</si>
  <si>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</si>
  <si>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</si>
  <si>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</si>
  <si>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</si>
  <si>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</si>
  <si>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</si>
  <si>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</si>
  <si>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</si>
  <si>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</si>
  <si>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</si>
  <si>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</si>
  <si>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</si>
  <si>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</si>
  <si>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</si>
  <si>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</si>
  <si>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</si>
  <si>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</si>
  <si>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</si>
  <si>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</si>
  <si>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</si>
  <si>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</si>
  <si>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</si>
  <si>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</si>
  <si>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</si>
  <si>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</si>
  <si>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</si>
  <si>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</si>
  <si>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</si>
  <si>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</si>
  <si>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</si>
  <si>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</si>
  <si>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</si>
  <si>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</si>
  <si>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</si>
  <si>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</si>
  <si>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</si>
  <si>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</si>
  <si>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</si>
  <si>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</si>
  <si>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</si>
  <si>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</si>
  <si>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</si>
  <si>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</si>
  <si>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</si>
  <si>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</si>
  <si>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</si>
  <si>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</si>
  <si>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</si>
  <si>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</si>
  <si>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</si>
  <si>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</si>
  <si>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</si>
  <si>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</si>
  <si>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</si>
  <si>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</si>
  <si>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</si>
  <si>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</si>
  <si>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</si>
  <si>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</si>
  <si>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</si>
  <si>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</si>
  <si>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</si>
  <si>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</si>
  <si>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</si>
  <si>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</si>
  <si>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</si>
  <si>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</si>
  <si>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</si>
  <si>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</si>
  <si>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</si>
  <si>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</si>
  <si>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Oro Monetario</t>
  </si>
  <si>
    <t>Posición de Reserva en el FMI</t>
  </si>
  <si>
    <t>Monedas y Depósitos</t>
  </si>
  <si>
    <t>Otros Activos</t>
  </si>
  <si>
    <t>Otros Activos (CCR)</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</si>
  <si>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</si>
  <si>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</si>
  <si>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</si>
  <si>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</si>
  <si>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</si>
  <si>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</si>
  <si>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</si>
  <si>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</si>
  <si>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</si>
  <si>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</si>
  <si>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</si>
  <si>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</si>
  <si>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</si>
  <si>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</si>
  <si>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</si>
  <si>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</si>
  <si>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</si>
  <si>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</si>
  <si>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</si>
  <si>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</si>
  <si>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</si>
  <si>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</si>
  <si>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</si>
  <si>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</si>
  <si>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</si>
  <si>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</si>
  <si>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</si>
  <si>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</si>
  <si>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</si>
  <si>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</si>
  <si>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</si>
  <si>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</si>
  <si>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</si>
  <si>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</si>
  <si>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</si>
  <si>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</si>
  <si>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</si>
  <si>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</si>
  <si>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</si>
  <si>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(Algas)</t>
  </si>
  <si>
    <t>(Moluscos y crustáceos)</t>
  </si>
  <si>
    <t>(Conservas de pescado)</t>
  </si>
  <si>
    <t>(Fruta deshidratada)</t>
  </si>
  <si>
    <t>(Puré y jugos de tomate)</t>
  </si>
  <si>
    <t>(Fruta congelada sin azúcar)</t>
  </si>
  <si>
    <t>(Jugos de fruta)</t>
  </si>
  <si>
    <t>(Conservas de fruta)</t>
  </si>
  <si>
    <t>(Jugos en polvo)</t>
  </si>
  <si>
    <t>(Carnes de cerdo)</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</si>
  <si>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</si>
  <si>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</si>
  <si>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</si>
  <si>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</si>
  <si>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</si>
  <si>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</si>
  <si>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</si>
  <si>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</si>
  <si>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</si>
  <si>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</si>
  <si>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</si>
  <si>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</si>
  <si>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</si>
  <si>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</si>
  <si>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</si>
  <si>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</si>
  <si>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</si>
  <si>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</si>
  <si>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</si>
  <si>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</si>
  <si>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</si>
  <si>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</si>
  <si>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</si>
  <si>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</si>
  <si>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</si>
  <si>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</si>
  <si>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</si>
  <si>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</si>
  <si>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</si>
  <si>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</si>
  <si>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</si>
  <si>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</si>
  <si>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</si>
  <si>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</si>
  <si>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</si>
  <si>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</si>
  <si>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</si>
  <si>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</si>
  <si>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</si>
  <si>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</si>
  <si>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</si>
  <si>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 xml:space="preserve">         TRIMESTRE</t>
  </si>
  <si>
    <t>AÑO</t>
  </si>
  <si>
    <t>I</t>
  </si>
  <si>
    <t xml:space="preserve">II </t>
  </si>
  <si>
    <t xml:space="preserve">III  </t>
  </si>
  <si>
    <t>B. ZONA FRANCA</t>
  </si>
  <si>
    <t>II. REPARACIONES DE BIENES</t>
  </si>
  <si>
    <t>IV. ORO NO MONETARIO</t>
  </si>
  <si>
    <t>TRIMESTRE</t>
  </si>
  <si>
    <t>III</t>
  </si>
  <si>
    <t>IV</t>
  </si>
  <si>
    <t>1. Bienes de consumo</t>
  </si>
  <si>
    <t>2. Bienes intermedios</t>
  </si>
  <si>
    <t>3. Bienes de capital</t>
  </si>
  <si>
    <t>TOTAL DE IMPORTACIONES DE BIENES (FOB) (*)</t>
  </si>
  <si>
    <t>(*)</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</si>
  <si>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</si>
  <si>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</si>
  <si>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</si>
  <si>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</si>
  <si>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</si>
  <si>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</si>
  <si>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</si>
  <si>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</si>
  <si>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</si>
  <si>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</si>
  <si>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</si>
  <si>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</si>
  <si>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</si>
  <si>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</si>
  <si>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</si>
  <si>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</si>
  <si>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</si>
  <si>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</si>
  <si>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</si>
  <si>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</si>
  <si>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</si>
  <si>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</si>
  <si>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</si>
  <si>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</si>
  <si>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</si>
  <si>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</si>
  <si>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</si>
  <si>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</si>
  <si>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</si>
  <si>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</si>
  <si>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</si>
  <si>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</si>
  <si>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</si>
  <si>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</si>
  <si>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</si>
  <si>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</si>
  <si>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</si>
  <si>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</si>
  <si>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</si>
  <si>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</si>
  <si>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</si>
  <si>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</si>
  <si>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</si>
  <si>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</si>
  <si>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</si>
  <si>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</si>
  <si>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</si>
  <si>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</si>
  <si>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</si>
  <si>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</si>
  <si>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</si>
  <si>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</si>
  <si>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</si>
  <si>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</si>
  <si>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</si>
  <si>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</si>
  <si>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</si>
  <si>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</si>
  <si>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</si>
  <si>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</si>
  <si>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</si>
  <si>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</si>
  <si>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</si>
  <si>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</si>
  <si>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</si>
  <si>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</si>
  <si>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</si>
  <si>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</si>
  <si>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</si>
  <si>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</si>
  <si>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</si>
  <si>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</si>
  <si>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</si>
  <si>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</si>
  <si>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</si>
  <si>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</si>
  <si>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</si>
  <si>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</si>
  <si>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</si>
  <si>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</si>
  <si>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</si>
  <si>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</si>
  <si>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</si>
  <si>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</si>
  <si>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</si>
  <si>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</si>
  <si>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</si>
  <si>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</si>
  <si>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</si>
  <si>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</si>
  <si>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</si>
  <si>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</si>
  <si>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</si>
  <si>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</si>
  <si>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</si>
  <si>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</si>
  <si>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</si>
  <si>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</si>
  <si>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</si>
  <si>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</si>
  <si>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</si>
  <si>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</si>
  <si>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</si>
  <si>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1.   Autoridades monetarias</t>
  </si>
  <si>
    <t xml:space="preserve">   Corto plazo</t>
  </si>
  <si>
    <t xml:space="preserve">   Mediano plazo</t>
  </si>
  <si>
    <t>2.   Sector público</t>
  </si>
  <si>
    <t>2.1  Gobierno General</t>
  </si>
  <si>
    <t>2.2  Otros sector público</t>
  </si>
  <si>
    <t>3.   Bancos</t>
  </si>
  <si>
    <t>4.   Sector privado</t>
  </si>
  <si>
    <t>4.1  Empresas y personas</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</si>
  <si>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</si>
  <si>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</si>
  <si>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</si>
  <si>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</si>
  <si>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</si>
  <si>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4.1  Institucionales</t>
  </si>
  <si>
    <t>4.1.1  Fondos de pensiones</t>
  </si>
  <si>
    <t xml:space="preserve"> Inversión directa</t>
  </si>
  <si>
    <t xml:space="preserve"> Inversión de cartera</t>
  </si>
  <si>
    <t xml:space="preserve"> Otra inversión</t>
  </si>
  <si>
    <t>4.1.2  Fondos mutuos y cías. de seguros</t>
  </si>
  <si>
    <t>4.2  Empresas y personas</t>
  </si>
  <si>
    <t>carácter provisional.</t>
  </si>
  <si>
    <t xml:space="preserve">de la Posición de Inversión Internacional y corresponden al sector deudor en el caso de los pasivos, y al acreedor en el de los activos.Las cifras se actualizan semestralmente y  tienen </t>
  </si>
  <si>
    <t>VARIACIÓN DE LA POSICIÓN EN EL SEMESTRE DEBIDO A:</t>
  </si>
  <si>
    <t>VARIACIÓN DE LA POSICIÓN EN EL AÑO DEBIDO A:</t>
  </si>
  <si>
    <t>Servicios de arrendamiento de explotación</t>
  </si>
  <si>
    <t>Servicios empresariales, profesionales y técnicos varios</t>
  </si>
  <si>
    <t>Servicios de compraventa y otros servicios relacionados con el comercio</t>
  </si>
  <si>
    <r>
      <t>establecidos en la quinta edición del Manual de Balanza de Pagos</t>
    </r>
    <r>
      <rPr>
        <sz val="6"/>
        <rFont val="Arial"/>
        <family val="2"/>
      </rPr>
      <t xml:space="preserve"> del Fondo Monetario Internacional (FMI). Las cifras se actualizan semestralmente y tienen carácter provisional.</t>
    </r>
  </si>
  <si>
    <t>Otra inversión (*)</t>
  </si>
  <si>
    <t>CUADRO II.1</t>
  </si>
  <si>
    <t>Otra Inversión (*)</t>
  </si>
  <si>
    <t>Activos de Reserva</t>
  </si>
  <si>
    <t xml:space="preserve"> RÉGIMEN GENERAL</t>
  </si>
  <si>
    <t>Minería</t>
  </si>
  <si>
    <t>Salitre y yodo</t>
  </si>
  <si>
    <t>Plata metálica</t>
  </si>
  <si>
    <t>Óxido y ferromolibdeno</t>
  </si>
  <si>
    <t>Carbonato de litio</t>
  </si>
  <si>
    <t>Otros mineros</t>
  </si>
  <si>
    <t>Agropecuario-Silvícola y Pesquero</t>
  </si>
  <si>
    <t>Sector frutícola</t>
  </si>
  <si>
    <t>Otros agropecuarios</t>
  </si>
  <si>
    <t xml:space="preserve"> (Maíz semilla)</t>
  </si>
  <si>
    <t xml:space="preserve"> (Semilla de hortalizas)</t>
  </si>
  <si>
    <t>Sector silvícola</t>
  </si>
  <si>
    <t xml:space="preserve">3. </t>
  </si>
  <si>
    <t>(Salmón y truchas)</t>
  </si>
  <si>
    <t xml:space="preserve">     (Pasas)</t>
  </si>
  <si>
    <t>Bebidas y tabaco</t>
  </si>
  <si>
    <t>Forestales y muebles de madera</t>
  </si>
  <si>
    <t>(Pallets de madera)</t>
  </si>
  <si>
    <t>Celulosa, papel y otros</t>
  </si>
  <si>
    <t>Productos químicos</t>
  </si>
  <si>
    <t>(Perfumes, cosméticos y artículos de tocador)</t>
  </si>
  <si>
    <t>Industrias metálicas básicas</t>
  </si>
  <si>
    <t>Productos metálicos, maquinaria y equipos</t>
  </si>
  <si>
    <t>Otros productos industriales</t>
  </si>
  <si>
    <t>REPARACIÓN DE BIENES</t>
  </si>
  <si>
    <t xml:space="preserve">III. BIENES ADQUIRIDOS EN PUERTO POR MEDIOS DE </t>
  </si>
  <si>
    <t>TRANSPORTE Y OTROS BIENES</t>
  </si>
  <si>
    <t>CUADRO II.3</t>
  </si>
  <si>
    <t>Resto combustible</t>
  </si>
  <si>
    <t>BIENES PARA TRANSFORMACIÓN</t>
  </si>
  <si>
    <t>IV.</t>
  </si>
  <si>
    <t xml:space="preserve">BIENES ADQUIRIDOS EN PUERTO </t>
  </si>
  <si>
    <t>POR MEDIOS DE TRANSPORTE</t>
  </si>
  <si>
    <t>V.</t>
  </si>
  <si>
    <t>TOTAL DE IMPORTACIONES DE BIENES (CIF) (SUMA I a V)</t>
  </si>
  <si>
    <t xml:space="preserve"> Régimen general (fob)</t>
  </si>
  <si>
    <r>
      <t xml:space="preserve">Los valores fob de las distintas categorías están registrados en el cuadro resumen de la </t>
    </r>
    <r>
      <rPr>
        <i/>
        <sz val="10"/>
        <rFont val="Arial"/>
        <family val="2"/>
      </rPr>
      <t>Balanza de Pagos</t>
    </r>
    <r>
      <rPr>
        <sz val="10"/>
        <rFont val="Arial"/>
        <family val="2"/>
      </rPr>
      <t>.</t>
    </r>
  </si>
  <si>
    <t>CUADRO II.4</t>
  </si>
  <si>
    <t>TRANSPORTES</t>
  </si>
  <si>
    <t>Transporte marítimo</t>
  </si>
  <si>
    <t>Transporte aéreo</t>
  </si>
  <si>
    <t>Otros transportes</t>
  </si>
  <si>
    <t xml:space="preserve">II. </t>
  </si>
  <si>
    <t>VIAJES</t>
  </si>
  <si>
    <t>OTROS</t>
  </si>
  <si>
    <t>CUADRO II.5</t>
  </si>
  <si>
    <t>RENTA DE LA INVERSIÓN</t>
  </si>
  <si>
    <t>INVERSIÓN DIRECTA</t>
  </si>
  <si>
    <t>Renta Procedente de Participaciones</t>
  </si>
  <si>
    <t>de Capital</t>
  </si>
  <si>
    <t xml:space="preserve">Dividendos y utilidades recibidos </t>
  </si>
  <si>
    <t>Reinversión de utilidades en el exterior</t>
  </si>
  <si>
    <t>Dividendos y utilidades pagados (1)</t>
  </si>
  <si>
    <t>Reinversión utilidades en Chile</t>
  </si>
  <si>
    <t xml:space="preserve">Renta Procedente de la Deuda (intereses) </t>
  </si>
  <si>
    <t>INVERSIÓN DE CARTERA</t>
  </si>
  <si>
    <t>Renta procedente de participaciones</t>
  </si>
  <si>
    <t>de capital (dividendos)</t>
  </si>
  <si>
    <t>Bonos y pagarés (2)</t>
  </si>
  <si>
    <t>OTRA INVERSIÓN</t>
  </si>
  <si>
    <t>Mediano Plazo (2)</t>
  </si>
  <si>
    <t>Sector público</t>
  </si>
  <si>
    <t>Sector público no financiero</t>
  </si>
  <si>
    <t>Sector financiero</t>
  </si>
  <si>
    <t>Sector privado no financiero</t>
  </si>
  <si>
    <t>Corto Plazo</t>
  </si>
  <si>
    <t>Por Inversión directa</t>
  </si>
  <si>
    <t>Por Inversión de cartera</t>
  </si>
  <si>
    <t>(2)</t>
  </si>
  <si>
    <t>CUADRO II.6</t>
  </si>
  <si>
    <t>OTROS SECTORES</t>
  </si>
  <si>
    <t xml:space="preserve">TOTAL DE TRANSFERENCIAS </t>
  </si>
  <si>
    <t>CORRIENTES (I+II)</t>
  </si>
  <si>
    <t>CUADRO II.7</t>
  </si>
  <si>
    <t>(continuación)</t>
  </si>
  <si>
    <t>Préstamos (1) (2)</t>
  </si>
  <si>
    <t>MEMORÁNDUM:</t>
  </si>
  <si>
    <t>CUADRO II.8</t>
  </si>
  <si>
    <t>CUADRO II.9</t>
  </si>
  <si>
    <t>CUADRO II.10</t>
  </si>
  <si>
    <t>CUADRO II.11</t>
  </si>
  <si>
    <t xml:space="preserve">Variación </t>
  </si>
  <si>
    <t>Variación de</t>
  </si>
  <si>
    <t xml:space="preserve">Otros </t>
  </si>
  <si>
    <t>de precios</t>
  </si>
  <si>
    <t>tipo de cambio</t>
  </si>
  <si>
    <t>ajustes</t>
  </si>
  <si>
    <t>Jun. 2006</t>
  </si>
  <si>
    <t>establecidos en la quinta edición del Manual de Balanza de Pagos del Fondo Monetario Internacional (FMI). Las cifras se actualizan semestralmente y tienen carácter provisional.</t>
  </si>
  <si>
    <t>CUADRO II.12</t>
  </si>
  <si>
    <t>CUADRO II.2</t>
  </si>
  <si>
    <r>
      <t>Posición de inversión internacional, por sector institucional</t>
    </r>
    <r>
      <rPr>
        <b/>
        <sz val="8"/>
        <rFont val="Arial"/>
        <family val="2"/>
      </rPr>
      <t xml:space="preserve"> (*) , 2006</t>
    </r>
  </si>
  <si>
    <r>
      <t>Posición de inversión internacional, por sector institucional</t>
    </r>
    <r>
      <rPr>
        <b/>
        <sz val="8"/>
        <rFont val="Arial"/>
        <family val="2"/>
      </rPr>
      <t xml:space="preserve"> (*), segundo semestre 2006</t>
    </r>
  </si>
  <si>
    <r>
      <t>Posición de inversión internacional, por sector institucional</t>
    </r>
    <r>
      <rPr>
        <b/>
        <sz val="8"/>
        <rFont val="Arial"/>
        <family val="2"/>
      </rPr>
      <t xml:space="preserve"> (*), primer semestre 2006</t>
    </r>
  </si>
  <si>
    <r>
      <t xml:space="preserve">Posición de inversión internacional </t>
    </r>
    <r>
      <rPr>
        <b/>
        <sz val="8"/>
        <rFont val="Arial"/>
        <family val="2"/>
      </rPr>
      <t>(*), 2006</t>
    </r>
  </si>
  <si>
    <r>
      <t xml:space="preserve">Posición de inversión internacional </t>
    </r>
    <r>
      <rPr>
        <b/>
        <sz val="8"/>
        <rFont val="Arial"/>
        <family val="2"/>
      </rPr>
      <t>(*), segundo semestre 2006</t>
    </r>
  </si>
  <si>
    <r>
      <t xml:space="preserve">Posición de inversión internacional </t>
    </r>
    <r>
      <rPr>
        <b/>
        <sz val="8"/>
        <rFont val="Arial"/>
        <family val="2"/>
      </rPr>
      <t>(*), 1er. semestre 2006</t>
    </r>
  </si>
  <si>
    <t>Flujos trimestrales de activos de reserva por instrumento, 2006 (*)</t>
  </si>
  <si>
    <t>Activos de reserva por instrumento, 2006</t>
  </si>
  <si>
    <t>Cuenta financiera por trimestre, 2006</t>
  </si>
  <si>
    <t>Transferencias corrientes por trimestre, 2006</t>
  </si>
  <si>
    <t>Renta de la inversión por trimestre, 2006</t>
  </si>
  <si>
    <t>Servicios por trimestre, 2006</t>
  </si>
  <si>
    <t>Importación de bienes por trimestre, 2006</t>
  </si>
  <si>
    <t>Exportación de bienes por trimestre, 2006</t>
  </si>
  <si>
    <t>Balanza de pagos por trimestre, 2006</t>
  </si>
  <si>
    <t>Balanza de pagos, 2006</t>
  </si>
  <si>
    <t>II. Balanza de Pagos 2006</t>
  </si>
  <si>
    <t>II.1. Balanza de pagos, 2006</t>
  </si>
  <si>
    <t>II.2. Balanza de pagos por trimestre, 2006</t>
  </si>
  <si>
    <t>II.3. Exportación de bienes por trimestre, 2006</t>
  </si>
  <si>
    <t>II.4. Importación de bienes por trimestre, 2006</t>
  </si>
  <si>
    <t>II.5. Servicios por trimestre, 2006</t>
  </si>
  <si>
    <t>II.6. Renta de la inversión por trimestre, 2006</t>
  </si>
  <si>
    <t>II.7. Transferencias corrientes por trimestre, 2006</t>
  </si>
  <si>
    <t>II.8. Cuenta financiera por trimestre, 2006</t>
  </si>
  <si>
    <t>II.9. Activos de reserva por instrumento, 2006. Saldos a fines de cada trimestre</t>
  </si>
  <si>
    <t>II.10. Flujos trimestrales de activos de reserva por instrumento, 2006</t>
  </si>
  <si>
    <t>II.12. Posición de inversión internacional, por sector institucional, primer semestre 2006</t>
  </si>
  <si>
    <t>Dic. 2006</t>
  </si>
  <si>
    <t>TOTAL (I+II+III+IV)</t>
  </si>
  <si>
    <t>TOTAL (I+II+III)</t>
  </si>
  <si>
    <t>II.11 B. Posición de inversión internacional, 2006</t>
  </si>
  <si>
    <t>II.12 A. Posición de inversión internacional, por sector institucional, segundo semestre 2006</t>
  </si>
  <si>
    <t>II.12 B. Posición de inversión internacional, por sector institucional, 2006</t>
  </si>
  <si>
    <t>CUADRO II.11 A</t>
  </si>
  <si>
    <t>CUADRO II.11 B</t>
  </si>
  <si>
    <t>CUADRO II.12 B</t>
  </si>
  <si>
    <t>CUADRO II.12 A</t>
  </si>
  <si>
    <t>Saldos a fines de cada trimestre</t>
  </si>
  <si>
    <t>II.11. Posición de inversión internacional, 1er. semestre 2006</t>
  </si>
  <si>
    <t>&lt;&lt;Volver a portada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</si>
</sst>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0.0;[Red]\-#,##0.0"/>
    <numFmt numFmtId="181" formatCode="#,##0\ &quot;pta&quot;;\-#,##0\ &quot;pta&quot;"/>
    <numFmt numFmtId="182" formatCode="#,##0\ &quot;pta&quot;;[Red]\-#,##0\ &quot;pta&quot;"/>
    <numFmt numFmtId="183" formatCode="#,##0.00\ &quot;pta&quot;;\-#,##0.00\ &quot;pta&quot;"/>
    <numFmt numFmtId="184" formatCode="#,##0.00\ &quot;pta&quot;;[Red]\-#,##0.00\ &quot;pta&quot;"/>
    <numFmt numFmtId="185" formatCode="_-* #,##0\ &quot;pta&quot;_-;\-* #,##0\ &quot;pta&quot;_-;_-* &quot;-&quot;\ &quot;pta&quot;_-;_-@_-"/>
    <numFmt numFmtId="186" formatCode="_-* #,##0\ _p_t_a_-;\-* #,##0\ _p_t_a_-;_-* &quot;-&quot;\ _p_t_a_-;_-@_-"/>
    <numFmt numFmtId="187" formatCode="_-* #,##0.00\ &quot;pta&quot;_-;\-* #,##0.00\ &quot;pta&quot;_-;_-* &quot;-&quot;??\ &quot;pta&quot;_-;_-@_-"/>
    <numFmt numFmtId="188" formatCode="_-* #,##0.00\ _p_t_a_-;\-* #,##0.00\ _p_t_a_-;_-* &quot;-&quot;??\ _p_t_a_-;_-@_-"/>
    <numFmt numFmtId="189" formatCode="#,##0.000"/>
    <numFmt numFmtId="190" formatCode="#,##0.0000"/>
    <numFmt numFmtId="191" formatCode="#,##0.00000"/>
    <numFmt numFmtId="192" formatCode="#,##0.000000"/>
    <numFmt numFmtId="193" formatCode="#,##0.0000000"/>
    <numFmt numFmtId="194" formatCode="#,##0.000000000000"/>
    <numFmt numFmtId="195" formatCode="#,##0.00000000000000"/>
    <numFmt numFmtId="196" formatCode="[$-80A]dddd\,\ dd&quot; de &quot;mmmm&quot; de &quot;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26">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sz val="10"/>
      <name val="Frutiger LT 47 LightCn"/>
      <family val="2"/>
    </font>
    <font>
      <b/>
      <sz val="8"/>
      <name val="Arial"/>
      <family val="2"/>
    </font>
    <font>
      <b/>
      <sz val="6"/>
      <name val="Arial"/>
      <family val="2"/>
    </font>
    <font>
      <sz val="6"/>
      <name val="Arial"/>
      <family val="2"/>
    </font>
    <font>
      <i/>
      <sz val="10"/>
      <name val="Arial"/>
      <family val="2"/>
    </font>
    <font>
      <sz val="6"/>
      <name val="Frutiger LT 47 LightCn"/>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400">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0"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0"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0" applyFont="1" applyBorder="1" applyAlignment="1">
      <alignment/>
    </xf>
    <xf numFmtId="9" fontId="0" fillId="0" borderId="8" xfId="30" applyFont="1" applyBorder="1" applyAlignment="1">
      <alignment/>
    </xf>
    <xf numFmtId="10" fontId="0" fillId="0" borderId="0" xfId="30" applyNumberFormat="1" applyFont="1" applyBorder="1" applyAlignment="1">
      <alignment/>
    </xf>
    <xf numFmtId="10" fontId="0" fillId="0" borderId="8" xfId="30"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0" fontId="4" fillId="0" borderId="0" xfId="0" applyFont="1" applyFill="1" applyAlignment="1">
      <alignment/>
    </xf>
    <xf numFmtId="0" fontId="16" fillId="0" borderId="0" xfId="25" applyFont="1">
      <alignment/>
      <protection/>
    </xf>
    <xf numFmtId="0" fontId="20" fillId="0" borderId="0" xfId="0" applyFont="1" applyFill="1" applyAlignment="1">
      <alignment/>
    </xf>
    <xf numFmtId="0" fontId="1" fillId="0" borderId="0" xfId="0" applyFont="1" applyAlignment="1">
      <alignment horizontal="left"/>
    </xf>
    <xf numFmtId="0" fontId="7" fillId="0" borderId="0" xfId="0" applyFont="1" applyAlignment="1">
      <alignment/>
    </xf>
    <xf numFmtId="0" fontId="0" fillId="0" borderId="0" xfId="0" applyFont="1" applyAlignment="1">
      <alignment/>
    </xf>
    <xf numFmtId="0" fontId="0" fillId="0" borderId="0" xfId="0" applyFont="1" applyAlignment="1">
      <alignment horizontal="left"/>
    </xf>
    <xf numFmtId="0" fontId="7" fillId="0" borderId="1" xfId="0" applyFont="1" applyBorder="1" applyAlignment="1">
      <alignment/>
    </xf>
    <xf numFmtId="0" fontId="7" fillId="0" borderId="0" xfId="0" applyFont="1" applyBorder="1" applyAlignment="1">
      <alignment horizontal="right" vertical="center"/>
    </xf>
    <xf numFmtId="0" fontId="7" fillId="0" borderId="2" xfId="0" applyFont="1" applyBorder="1" applyAlignment="1">
      <alignment/>
    </xf>
    <xf numFmtId="0" fontId="7" fillId="0" borderId="2" xfId="0" applyFont="1" applyBorder="1" applyAlignment="1">
      <alignment horizontal="right"/>
    </xf>
    <xf numFmtId="174" fontId="8" fillId="0" borderId="0" xfId="0" applyNumberFormat="1" applyFont="1" applyAlignment="1">
      <alignment/>
    </xf>
    <xf numFmtId="174" fontId="7" fillId="0" borderId="0" xfId="0" applyNumberFormat="1" applyFont="1" applyAlignment="1">
      <alignment/>
    </xf>
    <xf numFmtId="174" fontId="7" fillId="0" borderId="0" xfId="0" applyNumberFormat="1" applyFont="1" applyFill="1" applyAlignment="1">
      <alignment/>
    </xf>
    <xf numFmtId="174" fontId="8" fillId="0" borderId="0" xfId="0" applyNumberFormat="1" applyFont="1" applyFill="1" applyAlignment="1">
      <alignment/>
    </xf>
    <xf numFmtId="174" fontId="8" fillId="0" borderId="2" xfId="0" applyNumberFormat="1" applyFont="1" applyBorder="1" applyAlignment="1">
      <alignment/>
    </xf>
    <xf numFmtId="174" fontId="7" fillId="0" borderId="0" xfId="0" applyNumberFormat="1" applyFont="1" applyBorder="1" applyAlignment="1">
      <alignment/>
    </xf>
    <xf numFmtId="174" fontId="7" fillId="0" borderId="0" xfId="0" applyNumberFormat="1" applyFont="1" applyAlignment="1">
      <alignment horizontal="right"/>
    </xf>
    <xf numFmtId="0" fontId="1" fillId="0" borderId="0" xfId="26" applyFont="1" applyFill="1" applyAlignment="1">
      <alignment/>
      <protection/>
    </xf>
    <xf numFmtId="0" fontId="22" fillId="0" borderId="0" xfId="26" applyFont="1" applyFill="1" applyAlignment="1">
      <alignment/>
      <protection/>
    </xf>
    <xf numFmtId="0" fontId="23" fillId="0" borderId="0" xfId="26" applyFont="1" applyFill="1" applyAlignment="1">
      <alignment/>
      <protection/>
    </xf>
    <xf numFmtId="0" fontId="0" fillId="0" borderId="0" xfId="0" applyFont="1" applyFill="1" applyAlignment="1">
      <alignment vertical="center"/>
    </xf>
    <xf numFmtId="0" fontId="0" fillId="0" borderId="0" xfId="0" applyFont="1" applyFill="1" applyBorder="1" applyAlignment="1">
      <alignment vertical="center"/>
    </xf>
    <xf numFmtId="174" fontId="0" fillId="0" borderId="0" xfId="0" applyNumberFormat="1" applyFont="1" applyFill="1" applyBorder="1" applyAlignment="1">
      <alignment vertical="center"/>
    </xf>
    <xf numFmtId="0" fontId="1"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0" fontId="0" fillId="0" borderId="0" xfId="0" applyFont="1" applyFill="1" applyAlignment="1">
      <alignment/>
    </xf>
    <xf numFmtId="0" fontId="1" fillId="0" borderId="0" xfId="0" applyFont="1" applyFill="1" applyAlignment="1">
      <alignment horizontal="centerContinuous" vertical="center"/>
    </xf>
    <xf numFmtId="0" fontId="0" fillId="0" borderId="0" xfId="0" applyFont="1" applyFill="1" applyBorder="1" applyAlignment="1">
      <alignment horizontal="centerContinuous" vertical="center"/>
    </xf>
    <xf numFmtId="174" fontId="0" fillId="0" borderId="0" xfId="0" applyNumberFormat="1" applyFont="1" applyFill="1" applyAlignment="1">
      <alignment/>
    </xf>
    <xf numFmtId="174" fontId="0" fillId="0" borderId="0" xfId="0" applyNumberFormat="1" applyFont="1" applyFill="1" applyBorder="1" applyAlignment="1">
      <alignment/>
    </xf>
    <xf numFmtId="0" fontId="23" fillId="0" borderId="0" xfId="0" applyFont="1" applyFill="1" applyBorder="1" applyAlignment="1">
      <alignment/>
    </xf>
    <xf numFmtId="0" fontId="23" fillId="0" borderId="0" xfId="26" applyFont="1" applyAlignment="1">
      <alignment vertical="center"/>
      <protection/>
    </xf>
    <xf numFmtId="0" fontId="0" fillId="0" borderId="0" xfId="0" applyFont="1" applyFill="1" applyBorder="1" applyAlignment="1">
      <alignment/>
    </xf>
    <xf numFmtId="0" fontId="1" fillId="0" borderId="0" xfId="29" applyFont="1" applyAlignment="1">
      <alignment horizontal="left"/>
      <protection/>
    </xf>
    <xf numFmtId="0" fontId="0" fillId="0" borderId="0" xfId="29" applyFont="1" applyAlignment="1">
      <alignment horizontal="left"/>
      <protection/>
    </xf>
    <xf numFmtId="0" fontId="0" fillId="0" borderId="1" xfId="0" applyFont="1" applyBorder="1" applyAlignment="1">
      <alignment/>
    </xf>
    <xf numFmtId="0" fontId="0" fillId="0" borderId="0" xfId="0" applyFont="1" applyBorder="1" applyAlignment="1">
      <alignment/>
    </xf>
    <xf numFmtId="0" fontId="0" fillId="0" borderId="2" xfId="0" applyFont="1" applyBorder="1" applyAlignment="1">
      <alignment/>
    </xf>
    <xf numFmtId="0" fontId="1" fillId="0" borderId="0" xfId="0" applyFont="1" applyAlignment="1">
      <alignment/>
    </xf>
    <xf numFmtId="174" fontId="1" fillId="0" borderId="0" xfId="0" applyNumberFormat="1" applyFont="1" applyAlignment="1">
      <alignment/>
    </xf>
    <xf numFmtId="174" fontId="0" fillId="0" borderId="0" xfId="0" applyNumberFormat="1" applyFont="1" applyAlignment="1">
      <alignment/>
    </xf>
    <xf numFmtId="174" fontId="0" fillId="0" borderId="2" xfId="0" applyNumberFormat="1" applyFont="1" applyBorder="1" applyAlignment="1">
      <alignment/>
    </xf>
    <xf numFmtId="0" fontId="0" fillId="2" borderId="0" xfId="0" applyFont="1" applyFill="1" applyAlignment="1">
      <alignment/>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0" fillId="0" borderId="0" xfId="0" applyNumberFormat="1" applyFont="1" applyBorder="1" applyAlignment="1">
      <alignment/>
    </xf>
    <xf numFmtId="174" fontId="1" fillId="0" borderId="17"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1" xfId="0" applyNumberFormat="1" applyFont="1" applyBorder="1" applyAlignment="1">
      <alignment horizontal="center"/>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1" fillId="0" borderId="0" xfId="23" applyNumberFormat="1" applyFont="1" applyFill="1">
      <alignment/>
      <protection/>
    </xf>
    <xf numFmtId="174" fontId="1" fillId="0" borderId="0" xfId="23" applyNumberFormat="1" applyFont="1">
      <alignment/>
      <protection/>
    </xf>
    <xf numFmtId="174" fontId="0" fillId="0" borderId="0" xfId="23" applyNumberFormat="1" applyFont="1" applyFill="1">
      <alignment/>
      <protection/>
    </xf>
    <xf numFmtId="0" fontId="0" fillId="0" borderId="2" xfId="0" applyFont="1" applyFill="1" applyBorder="1" applyAlignment="1">
      <alignment/>
    </xf>
    <xf numFmtId="174" fontId="0" fillId="0" borderId="0" xfId="23" applyNumberFormat="1" applyFont="1">
      <alignment/>
      <protection/>
    </xf>
    <xf numFmtId="174" fontId="0" fillId="0" borderId="2" xfId="23" applyNumberFormat="1" applyFont="1" applyFill="1" applyBorder="1">
      <alignment/>
      <protection/>
    </xf>
    <xf numFmtId="174" fontId="1" fillId="0" borderId="0" xfId="0" applyNumberFormat="1" applyFont="1" applyAlignment="1">
      <alignment horizontal="centerContinuous"/>
    </xf>
    <xf numFmtId="0" fontId="0" fillId="0" borderId="0" xfId="0" applyFont="1" applyAlignment="1">
      <alignment horizontal="centerContinuous"/>
    </xf>
    <xf numFmtId="0" fontId="0" fillId="0" borderId="1" xfId="0" applyFont="1" applyFill="1" applyBorder="1" applyAlignment="1">
      <alignment/>
    </xf>
    <xf numFmtId="0" fontId="0" fillId="2" borderId="0" xfId="0" applyFont="1" applyFill="1" applyBorder="1" applyAlignment="1">
      <alignment/>
    </xf>
    <xf numFmtId="0" fontId="7" fillId="0" borderId="0" xfId="25" applyFont="1">
      <alignment/>
      <protection/>
    </xf>
    <xf numFmtId="174" fontId="7" fillId="0" borderId="0" xfId="25" applyNumberFormat="1" applyFont="1">
      <alignment/>
      <protection/>
    </xf>
    <xf numFmtId="0" fontId="0" fillId="0" borderId="0" xfId="25" applyFont="1">
      <alignment/>
      <protection/>
    </xf>
    <xf numFmtId="174" fontId="1" fillId="0" borderId="0" xfId="0" applyNumberFormat="1" applyFont="1" applyFill="1" applyAlignment="1">
      <alignment/>
    </xf>
    <xf numFmtId="0" fontId="1" fillId="0" borderId="0" xfId="0" applyFont="1" applyFill="1" applyAlignment="1">
      <alignment/>
    </xf>
    <xf numFmtId="0" fontId="1" fillId="0" borderId="0" xfId="24" applyFont="1" applyFill="1" applyBorder="1" applyAlignment="1">
      <alignment horizontal="left"/>
      <protection/>
    </xf>
    <xf numFmtId="0" fontId="1" fillId="0" borderId="0" xfId="24" applyFont="1" applyFill="1" applyBorder="1">
      <alignment/>
      <protection/>
    </xf>
    <xf numFmtId="0" fontId="0" fillId="0" borderId="0" xfId="24" applyFont="1" applyFill="1" applyBorder="1" applyAlignment="1">
      <alignment horizontal="left"/>
      <protection/>
    </xf>
    <xf numFmtId="0" fontId="0" fillId="0" borderId="0" xfId="24" applyFont="1" applyFill="1" applyBorder="1">
      <alignment/>
      <protection/>
    </xf>
    <xf numFmtId="0" fontId="1" fillId="0" borderId="0" xfId="0" applyFont="1" applyAlignment="1">
      <alignment horizontal="centerContinuous"/>
    </xf>
    <xf numFmtId="174" fontId="1" fillId="0" borderId="0" xfId="0" applyNumberFormat="1" applyFont="1" applyBorder="1" applyAlignment="1">
      <alignment/>
    </xf>
    <xf numFmtId="0" fontId="0" fillId="0" borderId="1" xfId="21" applyFont="1" applyBorder="1">
      <alignment/>
      <protection/>
    </xf>
    <xf numFmtId="0" fontId="0" fillId="0" borderId="2" xfId="21" applyFont="1" applyBorder="1">
      <alignment/>
      <protection/>
    </xf>
    <xf numFmtId="174" fontId="1" fillId="0" borderId="0" xfId="21" applyNumberFormat="1" applyFont="1">
      <alignment/>
      <protection/>
    </xf>
    <xf numFmtId="176" fontId="0" fillId="0" borderId="0" xfId="21" applyNumberFormat="1" applyFont="1" applyBorder="1">
      <alignment/>
      <protection/>
    </xf>
    <xf numFmtId="0" fontId="1" fillId="0" borderId="2" xfId="21" applyFont="1" applyBorder="1">
      <alignment/>
      <protection/>
    </xf>
    <xf numFmtId="174" fontId="1" fillId="0" borderId="0" xfId="0" applyNumberFormat="1" applyFont="1" applyAlignment="1">
      <alignment horizontal="left"/>
    </xf>
    <xf numFmtId="174" fontId="0" fillId="0" borderId="0" xfId="0" applyNumberFormat="1" applyFont="1" applyAlignment="1">
      <alignment horizontal="center"/>
    </xf>
    <xf numFmtId="174" fontId="0" fillId="0" borderId="1" xfId="0" applyNumberFormat="1" applyFont="1" applyBorder="1" applyAlignment="1">
      <alignment/>
    </xf>
    <xf numFmtId="174" fontId="1" fillId="0" borderId="2" xfId="0" applyNumberFormat="1" applyFont="1" applyBorder="1" applyAlignment="1">
      <alignment/>
    </xf>
    <xf numFmtId="0" fontId="1" fillId="0" borderId="0" xfId="0" applyFont="1" applyBorder="1" applyAlignment="1">
      <alignment/>
    </xf>
    <xf numFmtId="174" fontId="0" fillId="0" borderId="0" xfId="0" applyNumberFormat="1" applyFont="1" applyAlignment="1" quotePrefix="1">
      <alignment/>
    </xf>
    <xf numFmtId="0" fontId="1" fillId="0" borderId="0" xfId="0" applyFont="1" applyAlignment="1">
      <alignment horizontal="right"/>
    </xf>
    <xf numFmtId="0" fontId="0" fillId="0" borderId="0" xfId="0" applyFont="1" applyAlignment="1">
      <alignment horizontal="right"/>
    </xf>
    <xf numFmtId="0" fontId="1" fillId="0" borderId="2" xfId="0" applyFont="1" applyBorder="1" applyAlignment="1">
      <alignment horizontal="right"/>
    </xf>
    <xf numFmtId="0" fontId="1" fillId="0" borderId="2" xfId="0" applyFont="1" applyBorder="1" applyAlignment="1">
      <alignment/>
    </xf>
    <xf numFmtId="0" fontId="0" fillId="0" borderId="0" xfId="0" applyFont="1" applyAlignment="1" quotePrefix="1">
      <alignment/>
    </xf>
    <xf numFmtId="174" fontId="0" fillId="0" borderId="0" xfId="0" applyNumberFormat="1" applyFont="1" applyAlignment="1">
      <alignment horizontal="centerContinuous"/>
    </xf>
    <xf numFmtId="174" fontId="0" fillId="0" borderId="0" xfId="0" applyNumberFormat="1" applyFont="1" applyAlignment="1">
      <alignment horizontal="right"/>
    </xf>
    <xf numFmtId="174" fontId="1" fillId="0" borderId="0" xfId="0" applyNumberFormat="1" applyFont="1" applyAlignment="1">
      <alignment horizontal="right"/>
    </xf>
    <xf numFmtId="174" fontId="0" fillId="0" borderId="0" xfId="0" applyNumberFormat="1" applyFont="1" applyAlignment="1">
      <alignment horizontal="left"/>
    </xf>
    <xf numFmtId="174" fontId="1" fillId="0" borderId="0" xfId="0" applyNumberFormat="1" applyFont="1" applyFill="1" applyAlignment="1">
      <alignment horizontal="right"/>
    </xf>
    <xf numFmtId="174" fontId="0" fillId="0" borderId="0" xfId="0" applyNumberFormat="1" applyFont="1" applyFill="1" applyAlignment="1">
      <alignment horizontal="right"/>
    </xf>
    <xf numFmtId="174" fontId="1" fillId="0" borderId="2" xfId="0" applyNumberFormat="1" applyFont="1" applyBorder="1" applyAlignment="1">
      <alignment horizontal="right"/>
    </xf>
    <xf numFmtId="174" fontId="0" fillId="0" borderId="0" xfId="0" applyNumberFormat="1" applyFont="1" applyBorder="1" applyAlignment="1">
      <alignment horizontal="center"/>
    </xf>
    <xf numFmtId="174" fontId="1" fillId="0" borderId="1" xfId="0" applyNumberFormat="1" applyFont="1" applyBorder="1" applyAlignment="1">
      <alignment/>
    </xf>
    <xf numFmtId="174" fontId="1" fillId="0" borderId="1" xfId="0" applyNumberFormat="1" applyFont="1" applyBorder="1" applyAlignment="1">
      <alignment horizontal="right"/>
    </xf>
    <xf numFmtId="174" fontId="0" fillId="0" borderId="1" xfId="0" applyNumberFormat="1" applyFont="1" applyBorder="1" applyAlignment="1">
      <alignment horizontal="right"/>
    </xf>
    <xf numFmtId="0" fontId="1" fillId="0" borderId="0" xfId="21" applyFont="1" applyAlignment="1">
      <alignment horizontal="left"/>
      <protection/>
    </xf>
    <xf numFmtId="0" fontId="1" fillId="0" borderId="0" xfId="21" applyFont="1" applyAlignment="1">
      <alignment/>
      <protection/>
    </xf>
    <xf numFmtId="0" fontId="0" fillId="0" borderId="0" xfId="21" applyFont="1" applyAlignment="1">
      <alignment horizontal="left"/>
      <protection/>
    </xf>
    <xf numFmtId="0" fontId="0" fillId="0" borderId="17" xfId="21" applyFont="1" applyBorder="1" applyAlignment="1">
      <alignment horizontal="centerContinuous"/>
      <protection/>
    </xf>
    <xf numFmtId="0" fontId="1" fillId="0" borderId="17" xfId="21" applyFont="1" applyBorder="1" applyAlignment="1">
      <alignment horizontal="centerContinuous"/>
      <protection/>
    </xf>
    <xf numFmtId="0" fontId="1" fillId="0" borderId="1" xfId="21" applyFont="1" applyBorder="1" applyAlignment="1">
      <alignment horizontal="centerContinuous"/>
      <protection/>
    </xf>
    <xf numFmtId="0" fontId="1" fillId="0" borderId="0" xfId="21" applyFont="1" applyBorder="1" applyAlignment="1">
      <alignment horizontal="center"/>
      <protection/>
    </xf>
    <xf numFmtId="174" fontId="1" fillId="0" borderId="0" xfId="21" applyNumberFormat="1" applyFont="1" applyBorder="1">
      <alignment/>
      <protection/>
    </xf>
    <xf numFmtId="174" fontId="1" fillId="0" borderId="1" xfId="21" applyNumberFormat="1" applyFont="1" applyBorder="1">
      <alignment/>
      <protection/>
    </xf>
    <xf numFmtId="0" fontId="1" fillId="0" borderId="0" xfId="21" applyFont="1" applyAlignment="1">
      <alignment horizontal="right"/>
      <protection/>
    </xf>
    <xf numFmtId="0" fontId="1"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alignment/>
    </xf>
    <xf numFmtId="174" fontId="0" fillId="0" borderId="2" xfId="0" applyNumberFormat="1" applyFont="1" applyBorder="1" applyAlignment="1">
      <alignment/>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174" fontId="0" fillId="0" borderId="1" xfId="0" applyNumberFormat="1" applyFont="1" applyBorder="1" applyAlignment="1" applyProtection="1">
      <alignment/>
      <protection locked="0"/>
    </xf>
    <xf numFmtId="174" fontId="0" fillId="0" borderId="1" xfId="0" applyNumberFormat="1" applyFont="1" applyFill="1" applyBorder="1" applyAlignment="1" applyProtection="1">
      <alignment/>
      <protection locked="0"/>
    </xf>
    <xf numFmtId="174" fontId="0" fillId="0" borderId="1" xfId="0" applyNumberFormat="1" applyFont="1" applyFill="1" applyBorder="1" applyAlignment="1">
      <alignment/>
    </xf>
    <xf numFmtId="174" fontId="0" fillId="0" borderId="0" xfId="0" applyNumberFormat="1" applyFont="1" applyBorder="1" applyAlignment="1">
      <alignment horizontal="centerContinuous" vertical="center"/>
    </xf>
    <xf numFmtId="174" fontId="0" fillId="0" borderId="0" xfId="0" applyNumberFormat="1" applyFont="1" applyBorder="1" applyAlignment="1">
      <alignment horizontal="centerContinuous"/>
    </xf>
    <xf numFmtId="174" fontId="0" fillId="0" borderId="0" xfId="0" applyNumberFormat="1" applyFont="1" applyBorder="1" applyAlignment="1">
      <alignment horizontal="center" vertical="center"/>
    </xf>
    <xf numFmtId="174" fontId="1" fillId="0" borderId="1" xfId="0" applyNumberFormat="1" applyFont="1" applyBorder="1" applyAlignment="1">
      <alignment horizontal="center" vertical="center"/>
    </xf>
    <xf numFmtId="3" fontId="0" fillId="0" borderId="0" xfId="0" applyNumberFormat="1" applyFont="1" applyAlignment="1">
      <alignment/>
    </xf>
    <xf numFmtId="174" fontId="0" fillId="0" borderId="2" xfId="25" applyNumberFormat="1" applyFont="1" applyBorder="1">
      <alignment/>
      <protection/>
    </xf>
    <xf numFmtId="174" fontId="0" fillId="0" borderId="0" xfId="25" applyNumberFormat="1" applyFont="1">
      <alignment/>
      <protection/>
    </xf>
    <xf numFmtId="174" fontId="0" fillId="0" borderId="1" xfId="25" applyNumberFormat="1" applyFont="1" applyBorder="1">
      <alignment/>
      <protection/>
    </xf>
    <xf numFmtId="174" fontId="1" fillId="0" borderId="0" xfId="25" applyNumberFormat="1" applyFont="1">
      <alignment/>
      <protection/>
    </xf>
    <xf numFmtId="0" fontId="0" fillId="0" borderId="1" xfId="25" applyFont="1" applyBorder="1">
      <alignment/>
      <protection/>
    </xf>
    <xf numFmtId="0" fontId="0" fillId="0" borderId="0" xfId="25" applyFont="1" applyBorder="1">
      <alignment/>
      <protection/>
    </xf>
    <xf numFmtId="174" fontId="0" fillId="0" borderId="0" xfId="25" applyNumberFormat="1" applyFont="1" applyBorder="1">
      <alignment/>
      <protection/>
    </xf>
    <xf numFmtId="174" fontId="0" fillId="0" borderId="0" xfId="25" applyNumberFormat="1" applyFont="1" applyFill="1">
      <alignment/>
      <protection/>
    </xf>
    <xf numFmtId="174" fontId="0" fillId="0" borderId="0" xfId="0" applyNumberFormat="1" applyFont="1" applyBorder="1" applyAlignment="1">
      <alignment horizontal="right" vertical="center"/>
    </xf>
    <xf numFmtId="0" fontId="0" fillId="0" borderId="0" xfId="23" applyFont="1">
      <alignment/>
      <protection/>
    </xf>
    <xf numFmtId="174" fontId="0" fillId="0" borderId="1" xfId="23" applyNumberFormat="1" applyFont="1" applyBorder="1">
      <alignment/>
      <protection/>
    </xf>
    <xf numFmtId="174" fontId="0" fillId="0" borderId="0" xfId="23" applyNumberFormat="1" applyFont="1" applyBorder="1">
      <alignment/>
      <protection/>
    </xf>
    <xf numFmtId="174" fontId="0" fillId="0" borderId="2" xfId="23" applyNumberFormat="1" applyFont="1" applyBorder="1">
      <alignment/>
      <protection/>
    </xf>
    <xf numFmtId="174" fontId="24" fillId="0" borderId="0" xfId="23" applyNumberFormat="1" applyFont="1">
      <alignment/>
      <protection/>
    </xf>
    <xf numFmtId="0" fontId="0" fillId="0" borderId="0" xfId="29" applyFont="1">
      <alignment/>
      <protection/>
    </xf>
    <xf numFmtId="0" fontId="0" fillId="0" borderId="0" xfId="29" applyFont="1" applyAlignment="1">
      <alignment horizontal="center"/>
      <protection/>
    </xf>
    <xf numFmtId="0" fontId="0" fillId="0" borderId="1" xfId="29" applyFont="1" applyBorder="1">
      <alignment/>
      <protection/>
    </xf>
    <xf numFmtId="0" fontId="0" fillId="0" borderId="2" xfId="29" applyFont="1" applyBorder="1" applyAlignment="1">
      <alignment horizontal="center"/>
      <protection/>
    </xf>
    <xf numFmtId="0" fontId="0" fillId="0" borderId="0" xfId="29" applyFont="1" applyBorder="1">
      <alignment/>
      <protection/>
    </xf>
    <xf numFmtId="0" fontId="1" fillId="0" borderId="0" xfId="29" applyFont="1" applyBorder="1" applyAlignment="1">
      <alignment horizontal="center"/>
      <protection/>
    </xf>
    <xf numFmtId="0" fontId="0" fillId="0" borderId="2" xfId="29" applyFont="1" applyBorder="1">
      <alignment/>
      <protection/>
    </xf>
    <xf numFmtId="0" fontId="1" fillId="0" borderId="0" xfId="29" applyFont="1">
      <alignment/>
      <protection/>
    </xf>
    <xf numFmtId="0" fontId="1" fillId="0" borderId="0" xfId="29" applyFont="1" applyBorder="1">
      <alignment/>
      <protection/>
    </xf>
    <xf numFmtId="0" fontId="0" fillId="0" borderId="2" xfId="29" applyFont="1" applyBorder="1" applyAlignment="1">
      <alignment horizontal="centerContinuous"/>
      <protection/>
    </xf>
    <xf numFmtId="0" fontId="1" fillId="0" borderId="2" xfId="29" applyFont="1" applyBorder="1" applyAlignment="1">
      <alignment horizontal="centerContinuous"/>
      <protection/>
    </xf>
    <xf numFmtId="0" fontId="0" fillId="0" borderId="0" xfId="29" applyFont="1" applyBorder="1" applyAlignment="1">
      <alignment horizontal="right"/>
      <protection/>
    </xf>
    <xf numFmtId="0" fontId="1" fillId="0" borderId="2" xfId="29" applyFont="1" applyBorder="1" applyAlignment="1">
      <alignment horizontal="center"/>
      <protection/>
    </xf>
    <xf numFmtId="0" fontId="0" fillId="0" borderId="2" xfId="29" applyFont="1" applyBorder="1" applyAlignment="1">
      <alignment horizontal="right"/>
      <protection/>
    </xf>
    <xf numFmtId="0" fontId="0" fillId="0" borderId="0" xfId="0" applyFont="1" applyFill="1" applyAlignment="1">
      <alignment horizontal="centerContinuous" vertical="center"/>
    </xf>
    <xf numFmtId="174" fontId="0" fillId="0" borderId="0" xfId="0" applyNumberFormat="1" applyFont="1" applyFill="1" applyAlignment="1">
      <alignment horizontal="centerContinuous" vertical="center"/>
    </xf>
    <xf numFmtId="0" fontId="0" fillId="0" borderId="0" xfId="0" applyFont="1" applyFill="1" applyAlignment="1">
      <alignment horizontal="left" vertical="center"/>
    </xf>
    <xf numFmtId="174" fontId="1" fillId="0" borderId="0" xfId="0" applyNumberFormat="1" applyFont="1" applyFill="1" applyAlignment="1">
      <alignment horizontal="center" vertical="center"/>
    </xf>
    <xf numFmtId="0" fontId="0" fillId="0" borderId="1" xfId="0" applyFont="1" applyFill="1" applyBorder="1" applyAlignment="1">
      <alignment horizontal="centerContinuous" vertical="center"/>
    </xf>
    <xf numFmtId="0" fontId="0" fillId="0" borderId="0" xfId="0" applyFont="1" applyFill="1" applyBorder="1" applyAlignment="1">
      <alignment horizontal="center"/>
    </xf>
    <xf numFmtId="0" fontId="19" fillId="0" borderId="0" xfId="0" applyFont="1" applyFill="1" applyBorder="1" applyAlignment="1">
      <alignment horizontal="centerContinuous" vertical="center"/>
    </xf>
    <xf numFmtId="174" fontId="0" fillId="0" borderId="0" xfId="0" applyNumberFormat="1" applyFont="1" applyFill="1" applyBorder="1" applyAlignment="1">
      <alignment horizontal="centerContinuous"/>
    </xf>
    <xf numFmtId="1" fontId="0" fillId="0" borderId="0" xfId="0" applyNumberFormat="1" applyFont="1" applyFill="1" applyBorder="1" applyAlignment="1">
      <alignment horizontal="center"/>
    </xf>
    <xf numFmtId="0" fontId="0" fillId="0" borderId="0"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1" xfId="0" applyFont="1" applyFill="1" applyBorder="1" applyAlignment="1">
      <alignment horizontal="right" vertical="center" wrapText="1"/>
    </xf>
    <xf numFmtId="1" fontId="0"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wrapText="1"/>
    </xf>
    <xf numFmtId="0" fontId="19" fillId="0" borderId="0" xfId="0" applyFont="1" applyFill="1" applyBorder="1" applyAlignment="1">
      <alignment horizontal="right" vertical="center"/>
    </xf>
    <xf numFmtId="174" fontId="0" fillId="0" borderId="2" xfId="0" applyNumberFormat="1" applyFont="1" applyFill="1" applyBorder="1" applyAlignment="1">
      <alignment/>
    </xf>
    <xf numFmtId="174" fontId="0" fillId="0" borderId="0" xfId="0" applyNumberFormat="1" applyFont="1" applyFill="1" applyAlignment="1">
      <alignment vertical="center"/>
    </xf>
    <xf numFmtId="174" fontId="24" fillId="0" borderId="0" xfId="0" applyNumberFormat="1" applyFont="1" applyFill="1" applyAlignment="1">
      <alignment vertical="center"/>
    </xf>
    <xf numFmtId="174" fontId="1" fillId="0" borderId="0" xfId="0" applyNumberFormat="1" applyFont="1" applyFill="1" applyAlignment="1">
      <alignment vertical="center"/>
    </xf>
    <xf numFmtId="174" fontId="1" fillId="0" borderId="0" xfId="0" applyNumberFormat="1" applyFont="1" applyFill="1" applyBorder="1" applyAlignment="1">
      <alignment vertical="center"/>
    </xf>
    <xf numFmtId="174" fontId="0" fillId="0" borderId="0" xfId="27" applyNumberFormat="1" applyFont="1" applyFill="1" applyBorder="1" applyAlignment="1">
      <alignment vertical="center"/>
      <protection/>
    </xf>
    <xf numFmtId="174" fontId="24" fillId="0" borderId="0" xfId="0" applyNumberFormat="1" applyFont="1" applyFill="1" applyAlignment="1">
      <alignment/>
    </xf>
    <xf numFmtId="174" fontId="9" fillId="0" borderId="0" xfId="0" applyNumberFormat="1" applyFont="1" applyFill="1" applyAlignment="1">
      <alignment/>
    </xf>
    <xf numFmtId="174" fontId="1" fillId="0" borderId="0" xfId="0" applyNumberFormat="1" applyFont="1" applyFill="1" applyBorder="1" applyAlignment="1">
      <alignment/>
    </xf>
    <xf numFmtId="174" fontId="0" fillId="0" borderId="0" xfId="0" applyNumberFormat="1" applyFont="1" applyFill="1" applyBorder="1" applyAlignment="1">
      <alignment horizontal="right"/>
    </xf>
    <xf numFmtId="174" fontId="0" fillId="0" borderId="0" xfId="27" applyNumberFormat="1" applyFont="1" applyFill="1" applyBorder="1">
      <alignment/>
      <protection/>
    </xf>
    <xf numFmtId="174" fontId="0" fillId="0" borderId="0" xfId="27" applyNumberFormat="1" applyFont="1" applyFill="1">
      <alignment/>
      <protection/>
    </xf>
    <xf numFmtId="178" fontId="0" fillId="0" borderId="0" xfId="0" applyNumberFormat="1" applyFont="1" applyFill="1" applyAlignment="1">
      <alignment/>
    </xf>
    <xf numFmtId="0" fontId="0" fillId="0" borderId="0" xfId="26" applyFont="1" applyFill="1" applyAlignment="1">
      <alignment vertical="center"/>
      <protection/>
    </xf>
    <xf numFmtId="174" fontId="0" fillId="0" borderId="0" xfId="26" applyNumberFormat="1" applyFont="1" applyFill="1" applyAlignment="1">
      <alignment vertical="center"/>
      <protection/>
    </xf>
    <xf numFmtId="14" fontId="0" fillId="0" borderId="0" xfId="0" applyNumberFormat="1" applyFont="1" applyFill="1" applyBorder="1" applyAlignment="1" quotePrefix="1">
      <alignment horizontal="right" vertical="center"/>
    </xf>
    <xf numFmtId="0" fontId="0" fillId="0" borderId="0" xfId="26" applyFont="1" applyAlignment="1">
      <alignment vertical="center"/>
      <protection/>
    </xf>
    <xf numFmtId="174" fontId="0" fillId="0" borderId="0" xfId="26" applyNumberFormat="1" applyFont="1" applyFill="1" applyBorder="1" applyAlignment="1">
      <alignment vertical="center"/>
      <protection/>
    </xf>
    <xf numFmtId="0" fontId="1" fillId="0" borderId="0" xfId="26" applyFont="1" applyAlignment="1">
      <alignment vertical="center"/>
      <protection/>
    </xf>
    <xf numFmtId="174" fontId="1" fillId="0" borderId="0" xfId="26" applyNumberFormat="1" applyFont="1" applyFill="1" applyAlignment="1">
      <alignment vertical="center"/>
      <protection/>
    </xf>
    <xf numFmtId="0" fontId="1" fillId="0" borderId="0" xfId="26" applyFont="1" applyFill="1" applyAlignment="1">
      <alignment vertical="center"/>
      <protection/>
    </xf>
    <xf numFmtId="174" fontId="1" fillId="0" borderId="0" xfId="26" applyNumberFormat="1" applyFont="1" applyFill="1" applyBorder="1" applyAlignment="1">
      <alignment vertical="center"/>
      <protection/>
    </xf>
    <xf numFmtId="175" fontId="0" fillId="0" borderId="0" xfId="26" applyNumberFormat="1" applyFont="1" applyFill="1" applyAlignment="1">
      <alignment vertical="center"/>
      <protection/>
    </xf>
    <xf numFmtId="0" fontId="0" fillId="0" borderId="0" xfId="26" applyFont="1" applyBorder="1" applyAlignment="1">
      <alignment vertical="center"/>
      <protection/>
    </xf>
    <xf numFmtId="0" fontId="0" fillId="0" borderId="0" xfId="26" applyFont="1" applyFill="1" applyBorder="1" applyAlignment="1">
      <alignment vertical="center"/>
      <protection/>
    </xf>
    <xf numFmtId="0" fontId="25" fillId="0" borderId="0" xfId="26" applyFont="1" applyFill="1" applyBorder="1" applyAlignment="1">
      <alignment vertical="center"/>
      <protection/>
    </xf>
    <xf numFmtId="0" fontId="25" fillId="0" borderId="2" xfId="26" applyFont="1" applyFill="1" applyBorder="1" applyAlignment="1">
      <alignment vertical="center"/>
      <protection/>
    </xf>
    <xf numFmtId="174" fontId="25" fillId="0" borderId="2" xfId="0" applyNumberFormat="1" applyFont="1" applyFill="1" applyBorder="1" applyAlignment="1">
      <alignment vertical="center"/>
    </xf>
    <xf numFmtId="174" fontId="25" fillId="0" borderId="2" xfId="26" applyNumberFormat="1" applyFont="1" applyFill="1" applyBorder="1" applyAlignment="1">
      <alignment vertical="center"/>
      <protection/>
    </xf>
    <xf numFmtId="0" fontId="25" fillId="0" borderId="0" xfId="0" applyFont="1" applyFill="1" applyBorder="1" applyAlignment="1">
      <alignment/>
    </xf>
    <xf numFmtId="178" fontId="0" fillId="0" borderId="0" xfId="26" applyNumberFormat="1" applyFont="1" applyFill="1" applyAlignment="1">
      <alignment horizontal="left" vertical="center"/>
      <protection/>
    </xf>
    <xf numFmtId="0" fontId="0" fillId="0" borderId="0" xfId="26" applyFont="1" applyFill="1" applyAlignment="1">
      <alignment/>
      <protection/>
    </xf>
    <xf numFmtId="174" fontId="0" fillId="0" borderId="0" xfId="26" applyNumberFormat="1" applyFont="1" applyFill="1" applyAlignment="1">
      <alignment/>
      <protection/>
    </xf>
    <xf numFmtId="0" fontId="1" fillId="0" borderId="0" xfId="26" applyFont="1" applyFill="1" applyAlignment="1">
      <alignment horizontal="left"/>
      <protection/>
    </xf>
    <xf numFmtId="0" fontId="1" fillId="0" borderId="0" xfId="26" applyFont="1" applyFill="1" applyAlignment="1">
      <alignment horizontal="centerContinuous"/>
      <protection/>
    </xf>
    <xf numFmtId="0" fontId="1" fillId="0" borderId="0" xfId="0" applyFont="1" applyFill="1" applyAlignment="1">
      <alignment horizontal="centerContinuous"/>
    </xf>
    <xf numFmtId="0" fontId="0" fillId="0" borderId="0" xfId="26" applyFont="1" applyFill="1" applyAlignment="1">
      <alignment horizontal="left"/>
      <protection/>
    </xf>
    <xf numFmtId="0" fontId="0" fillId="0" borderId="0" xfId="26" applyFont="1" applyFill="1" applyAlignment="1">
      <alignment horizontal="centerContinuous"/>
      <protection/>
    </xf>
    <xf numFmtId="0" fontId="0" fillId="0" borderId="0" xfId="0" applyFont="1" applyFill="1" applyAlignment="1">
      <alignment horizontal="centerContinuous"/>
    </xf>
    <xf numFmtId="0" fontId="25" fillId="0" borderId="0" xfId="26" applyFont="1" applyFill="1" applyAlignment="1">
      <alignment/>
      <protection/>
    </xf>
    <xf numFmtId="174" fontId="25" fillId="0" borderId="0" xfId="26" applyNumberFormat="1" applyFont="1" applyFill="1" applyBorder="1" applyAlignment="1">
      <alignment/>
      <protection/>
    </xf>
    <xf numFmtId="0" fontId="25" fillId="0" borderId="0" xfId="26" applyFont="1" applyFill="1" applyBorder="1" applyAlignment="1">
      <alignment/>
      <protection/>
    </xf>
    <xf numFmtId="0" fontId="0" fillId="0" borderId="0" xfId="0" applyFont="1" applyAlignment="1">
      <alignment/>
    </xf>
    <xf numFmtId="0" fontId="0" fillId="0" borderId="0" xfId="29" applyFont="1" applyAlignment="1">
      <alignment/>
      <protection/>
    </xf>
    <xf numFmtId="0" fontId="17" fillId="0" borderId="0" xfId="15" applyAlignment="1">
      <alignment/>
    </xf>
    <xf numFmtId="0" fontId="17" fillId="0" borderId="0" xfId="15" applyFont="1" applyAlignment="1">
      <alignment/>
    </xf>
    <xf numFmtId="174" fontId="0" fillId="0" borderId="17" xfId="0" applyNumberFormat="1" applyFont="1" applyBorder="1" applyAlignment="1">
      <alignment horizontal="center"/>
    </xf>
    <xf numFmtId="0" fontId="1" fillId="0" borderId="0" xfId="0" applyFont="1" applyAlignment="1">
      <alignment horizontal="left"/>
    </xf>
    <xf numFmtId="0" fontId="0" fillId="0" borderId="0" xfId="0" applyFont="1" applyAlignment="1">
      <alignment horizontal="left"/>
    </xf>
    <xf numFmtId="174" fontId="0" fillId="0" borderId="2" xfId="0" applyNumberFormat="1" applyFont="1" applyBorder="1" applyAlignment="1">
      <alignment horizontal="center"/>
    </xf>
    <xf numFmtId="174" fontId="1" fillId="0" borderId="17" xfId="0" applyNumberFormat="1" applyFont="1" applyBorder="1" applyAlignment="1">
      <alignment horizontal="center"/>
    </xf>
    <xf numFmtId="0" fontId="1" fillId="0" borderId="1" xfId="21" applyFont="1" applyBorder="1" applyAlignment="1">
      <alignment horizontal="center"/>
      <protection/>
    </xf>
    <xf numFmtId="0" fontId="5" fillId="0" borderId="0" xfId="0" applyFont="1" applyFill="1" applyAlignment="1">
      <alignment horizontal="left"/>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2" xfId="0" applyNumberFormat="1" applyFont="1" applyFill="1" applyBorder="1" applyAlignment="1">
      <alignment horizontal="center"/>
    </xf>
    <xf numFmtId="174" fontId="7" fillId="0" borderId="16" xfId="0" applyNumberFormat="1" applyFont="1" applyFill="1" applyBorder="1" applyAlignment="1">
      <alignment horizontal="center"/>
    </xf>
    <xf numFmtId="174" fontId="7" fillId="0" borderId="18" xfId="0" applyNumberFormat="1" applyFont="1" applyBorder="1" applyAlignment="1">
      <alignment horizontal="center"/>
    </xf>
    <xf numFmtId="174" fontId="7" fillId="0" borderId="17" xfId="0" applyNumberFormat="1" applyFont="1" applyBorder="1" applyAlignment="1">
      <alignment horizontal="center"/>
    </xf>
    <xf numFmtId="174" fontId="7" fillId="0" borderId="19" xfId="0" applyNumberFormat="1" applyFont="1" applyBorder="1" applyAlignment="1">
      <alignment horizontal="center"/>
    </xf>
    <xf numFmtId="174" fontId="7" fillId="0" borderId="18" xfId="0" applyNumberFormat="1" applyFont="1" applyFill="1" applyBorder="1" applyAlignment="1">
      <alignment horizontal="center"/>
    </xf>
    <xf numFmtId="174" fontId="7" fillId="0" borderId="17" xfId="0" applyNumberFormat="1" applyFont="1" applyFill="1" applyBorder="1" applyAlignment="1">
      <alignment horizontal="center"/>
    </xf>
    <xf numFmtId="174" fontId="7" fillId="0" borderId="19" xfId="0" applyNumberFormat="1" applyFont="1" applyFill="1" applyBorder="1" applyAlignment="1">
      <alignment horizontal="center"/>
    </xf>
    <xf numFmtId="174" fontId="0" fillId="0" borderId="1" xfId="0" applyNumberFormat="1" applyFont="1" applyBorder="1" applyAlignment="1">
      <alignment horizontal="center"/>
    </xf>
    <xf numFmtId="174" fontId="0" fillId="0" borderId="0" xfId="0" applyNumberFormat="1" applyFont="1" applyBorder="1" applyAlignment="1">
      <alignment horizontal="center"/>
    </xf>
    <xf numFmtId="174" fontId="1" fillId="0" borderId="2" xfId="0" applyNumberFormat="1" applyFont="1" applyBorder="1" applyAlignment="1">
      <alignment horizontal="center"/>
    </xf>
    <xf numFmtId="0" fontId="0" fillId="0" borderId="2" xfId="29" applyFont="1" applyBorder="1" applyAlignment="1">
      <alignment horizontal="center"/>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xf numFmtId="0" fontId="1" fillId="0" borderId="14" xfId="21" applyFont="1" applyBorder="1" applyAlignment="1">
      <alignment horizontal="center"/>
      <protection/>
    </xf>
    <xf numFmtId="0" fontId="1" fillId="0" borderId="0" xfId="0" applyFont="1" applyAlignment="1">
      <alignment horizontal="center"/>
    </xf>
  </cellXfs>
  <cellStyles count="17">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saldos y flujos rev BP9601( junio0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GIIE\BAL_PAG\BALANZA\series%20BP%202003%202004%202005%20(CCNNbse2003)\2005%20mensual-ccnnbse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J:\DATA\DEPPUBLI\MMENA\Bolet&#237;n%20reestructurado\Exportaciones%20de%20bienes%20fo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J:\DATA\BALANZA\Serie%20BP%202002\bpquincenal1508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J:\DATA\BALANZA\balanzas%20febrero%202004%20corregidas\balanzas%202000-2003\2003mensual-corr%20feb%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libros\5&#176;%20manual\exp_99_00_01_aju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BALANZA\LIBROS\Libros_5&#176;manual\cuadros_prueba\cuadros_ex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BALANZA\LIBROS\Bpoficial952000(publicac.incluyendo99-2000)\series%20incluyendo99-2000\C3A(publicacion%20oficial%20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Cuenta%20Financiera%20y%20Renta\PII\2004\actualizacPIIjunio04\PII%20por%20sectores%20neta-flujo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AT\GIIE\BAL_PAG\BALANZA\Series%20BP%202005%202006%20(Publ%20mar%2008)\2006_provisorio\serie2006trimestrBP_provisoria_congelad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libros\5&#176;%20manual\exp_99_00_01_aju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Mis%20documentos\libros\5&#176;%20manual\exp_99_00_01_aj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quincenal"/>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servicios"/>
      <sheetName val="serie_renta"/>
      <sheetName val="series_transf._corr"/>
      <sheetName val="serie_cta_cap_fin"/>
      <sheetName val="serie_reservas"/>
      <sheetName val="PII"/>
      <sheetName val="serie_tasas"/>
    </sheetNames>
    <sheetDataSet>
      <sheetData sheetId="1">
        <row r="1">
          <cell r="A1" t="str">
            <v>BALANZA DE PAGOS: SERIE BRUTA MENSUAL 2003</v>
          </cell>
          <cell r="AN1" t="str">
            <v>BALANZA DE PAGOS: SERIE BRUTA MENSUAL 2003</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2492.1918106305093</v>
          </cell>
          <cell r="I10">
            <v>2528.2610788466222</v>
          </cell>
          <cell r="J10">
            <v>-36.06926821611296</v>
          </cell>
          <cell r="L10">
            <v>2090.60850315535</v>
          </cell>
          <cell r="M10">
            <v>2026.1377120914763</v>
          </cell>
          <cell r="N10">
            <v>64.47079106387355</v>
          </cell>
          <cell r="P10">
            <v>2359.045090908737</v>
          </cell>
          <cell r="Q10">
            <v>2127.4809845320397</v>
          </cell>
          <cell r="R10">
            <v>231.5641063766975</v>
          </cell>
          <cell r="T10">
            <v>6941.845404694598</v>
          </cell>
          <cell r="U10">
            <v>6681.879775470138</v>
          </cell>
          <cell r="V10">
            <v>259.9656292244599</v>
          </cell>
          <cell r="X10">
            <v>2390.5972156508933</v>
          </cell>
          <cell r="Y10">
            <v>2402.5386539377787</v>
          </cell>
          <cell r="Z10">
            <v>-11.941438286885386</v>
          </cell>
          <cell r="AB10">
            <v>2283.0520260625767</v>
          </cell>
          <cell r="AC10">
            <v>2312.7880013038466</v>
          </cell>
          <cell r="AD10">
            <v>-29.735975241269898</v>
          </cell>
        </row>
        <row r="12">
          <cell r="B12" t="str">
            <v>A. BIENES Y SERVICIOS</v>
          </cell>
          <cell r="H12">
            <v>2328.325935342166</v>
          </cell>
          <cell r="I12">
            <v>2121.271474481411</v>
          </cell>
          <cell r="J12">
            <v>207.05446086075472</v>
          </cell>
          <cell r="L12">
            <v>1953.5636472444498</v>
          </cell>
          <cell r="M12">
            <v>1754.9540458050396</v>
          </cell>
          <cell r="N12">
            <v>198.6096014394102</v>
          </cell>
          <cell r="P12">
            <v>2222.353440529555</v>
          </cell>
          <cell r="Q12">
            <v>1771.9388168108026</v>
          </cell>
          <cell r="R12">
            <v>450.4146237187524</v>
          </cell>
          <cell r="T12">
            <v>6504.2430231161725</v>
          </cell>
          <cell r="U12">
            <v>5648.164337097253</v>
          </cell>
          <cell r="V12">
            <v>856.0786860189191</v>
          </cell>
          <cell r="X12">
            <v>2260.9565657545786</v>
          </cell>
          <cell r="Y12">
            <v>2048.8860250829994</v>
          </cell>
          <cell r="Z12">
            <v>212.07054067157924</v>
          </cell>
          <cell r="AB12">
            <v>2112.7913738316697</v>
          </cell>
          <cell r="AC12">
            <v>1940.9934480201264</v>
          </cell>
          <cell r="AD12">
            <v>171.79792581154334</v>
          </cell>
        </row>
        <row r="13">
          <cell r="C13" t="str">
            <v>a. Bienes</v>
          </cell>
          <cell r="H13">
            <v>1893.18756553</v>
          </cell>
          <cell r="I13">
            <v>1627.6000000000001</v>
          </cell>
          <cell r="J13">
            <v>265.5875655299999</v>
          </cell>
          <cell r="L13">
            <v>1576.62555063</v>
          </cell>
          <cell r="M13">
            <v>1299.9</v>
          </cell>
          <cell r="N13">
            <v>276.7255506299998</v>
          </cell>
          <cell r="P13">
            <v>1806.012918530001</v>
          </cell>
          <cell r="Q13">
            <v>1327.4999999999998</v>
          </cell>
          <cell r="R13">
            <v>478.5129185300011</v>
          </cell>
          <cell r="T13">
            <v>5275.826034690002</v>
          </cell>
          <cell r="U13">
            <v>4255</v>
          </cell>
          <cell r="V13">
            <v>1020.8260346900024</v>
          </cell>
          <cell r="X13">
            <v>1851.3044179500007</v>
          </cell>
          <cell r="Y13">
            <v>1587.4</v>
          </cell>
          <cell r="Z13">
            <v>263.9044179500006</v>
          </cell>
          <cell r="AB13">
            <v>1786.8412452499997</v>
          </cell>
          <cell r="AC13">
            <v>1498.3</v>
          </cell>
          <cell r="AD13">
            <v>288.54124524999975</v>
          </cell>
        </row>
        <row r="14">
          <cell r="D14" t="str">
            <v> Mercancías Generales</v>
          </cell>
          <cell r="H14">
            <v>1857.2577714400002</v>
          </cell>
          <cell r="I14">
            <v>1598.4</v>
          </cell>
          <cell r="J14">
            <v>258.8577714400001</v>
          </cell>
          <cell r="L14">
            <v>1545.0774562</v>
          </cell>
          <cell r="M14">
            <v>1275</v>
          </cell>
          <cell r="N14">
            <v>270.0774561999999</v>
          </cell>
          <cell r="P14">
            <v>1774.975802790001</v>
          </cell>
          <cell r="Q14">
            <v>1299.1</v>
          </cell>
          <cell r="R14">
            <v>475.875802790001</v>
          </cell>
          <cell r="T14">
            <v>5177.311030430002</v>
          </cell>
          <cell r="U14">
            <v>4172.5</v>
          </cell>
          <cell r="V14">
            <v>1004.8110304300017</v>
          </cell>
          <cell r="X14">
            <v>1830.2819643500009</v>
          </cell>
          <cell r="Y14">
            <v>1560.2</v>
          </cell>
          <cell r="Z14">
            <v>270.0819643500008</v>
          </cell>
          <cell r="AB14">
            <v>1738.9896430999997</v>
          </cell>
          <cell r="AC14">
            <v>1472</v>
          </cell>
          <cell r="AD14">
            <v>266.98964309999974</v>
          </cell>
        </row>
        <row r="15">
          <cell r="F15" t="str">
            <v>Régimen general</v>
          </cell>
          <cell r="H15">
            <v>1797.4577714400002</v>
          </cell>
          <cell r="I15">
            <v>1529.4</v>
          </cell>
          <cell r="J15">
            <v>268.0577714400001</v>
          </cell>
          <cell r="L15">
            <v>1490.3774561999999</v>
          </cell>
          <cell r="M15">
            <v>1202.8</v>
          </cell>
          <cell r="N15">
            <v>287.5774561999999</v>
          </cell>
          <cell r="P15">
            <v>1716.175802790001</v>
          </cell>
          <cell r="Q15">
            <v>1228.8</v>
          </cell>
          <cell r="R15">
            <v>487.375802790001</v>
          </cell>
          <cell r="T15">
            <v>5004.0110304300015</v>
          </cell>
          <cell r="U15">
            <v>3961</v>
          </cell>
          <cell r="V15">
            <v>1043.0110304300015</v>
          </cell>
          <cell r="X15">
            <v>1771.0819643500008</v>
          </cell>
          <cell r="Y15">
            <v>1488.4</v>
          </cell>
          <cell r="Z15">
            <v>282.6819643500007</v>
          </cell>
          <cell r="AB15">
            <v>1660.6896430999998</v>
          </cell>
          <cell r="AC15">
            <v>1351</v>
          </cell>
          <cell r="AD15">
            <v>309.6896430999998</v>
          </cell>
        </row>
        <row r="16">
          <cell r="F16" t="str">
            <v>Zona Franca</v>
          </cell>
          <cell r="H16">
            <v>59.8</v>
          </cell>
          <cell r="I16">
            <v>69</v>
          </cell>
          <cell r="J16">
            <v>-9.200000000000003</v>
          </cell>
          <cell r="L16">
            <v>54.7</v>
          </cell>
          <cell r="M16">
            <v>72.2</v>
          </cell>
          <cell r="N16">
            <v>-17.5</v>
          </cell>
          <cell r="P16">
            <v>58.8</v>
          </cell>
          <cell r="Q16">
            <v>70.3</v>
          </cell>
          <cell r="R16">
            <v>-11.5</v>
          </cell>
          <cell r="T16">
            <v>173.3</v>
          </cell>
          <cell r="U16">
            <v>211.5</v>
          </cell>
          <cell r="V16">
            <v>-38.19999999999999</v>
          </cell>
          <cell r="X16">
            <v>59.2</v>
          </cell>
          <cell r="Y16">
            <v>71.8</v>
          </cell>
          <cell r="Z16">
            <v>-12.599999999999994</v>
          </cell>
          <cell r="AB16">
            <v>78.3</v>
          </cell>
          <cell r="AC16">
            <v>121</v>
          </cell>
          <cell r="AD16">
            <v>-42.7</v>
          </cell>
        </row>
        <row r="17">
          <cell r="D17" t="str">
            <v> Reparaciones de bienes</v>
          </cell>
          <cell r="H17">
            <v>0.1</v>
          </cell>
          <cell r="I17">
            <v>4.7</v>
          </cell>
          <cell r="J17">
            <v>-4.6000000000000005</v>
          </cell>
          <cell r="L17">
            <v>0.1</v>
          </cell>
          <cell r="M17">
            <v>4</v>
          </cell>
          <cell r="N17">
            <v>-3.9</v>
          </cell>
          <cell r="P17">
            <v>0.1</v>
          </cell>
          <cell r="Q17">
            <v>4.6</v>
          </cell>
          <cell r="R17">
            <v>-4.5</v>
          </cell>
          <cell r="T17">
            <v>0.30000000000000004</v>
          </cell>
          <cell r="U17">
            <v>13.299999999999999</v>
          </cell>
          <cell r="V17">
            <v>-12.999999999999998</v>
          </cell>
          <cell r="X17">
            <v>0</v>
          </cell>
          <cell r="Y17">
            <v>4.3</v>
          </cell>
          <cell r="Z17">
            <v>-4.3</v>
          </cell>
          <cell r="AB17">
            <v>0.1</v>
          </cell>
          <cell r="AC17">
            <v>4.2</v>
          </cell>
          <cell r="AD17">
            <v>-4.1000000000000005</v>
          </cell>
        </row>
        <row r="18">
          <cell r="D18" t="str">
            <v>Bienes adquiridos en puerto por medios de transporte</v>
          </cell>
          <cell r="H18">
            <v>9.200000000000001</v>
          </cell>
          <cell r="I18">
            <v>24.5</v>
          </cell>
          <cell r="J18">
            <v>-15.299999999999999</v>
          </cell>
          <cell r="L18">
            <v>8.9</v>
          </cell>
          <cell r="M18">
            <v>20.9</v>
          </cell>
          <cell r="N18">
            <v>-11.999999999999998</v>
          </cell>
          <cell r="P18">
            <v>9.5</v>
          </cell>
          <cell r="Q18">
            <v>23.8</v>
          </cell>
          <cell r="R18">
            <v>-14.3</v>
          </cell>
          <cell r="T18">
            <v>27.6</v>
          </cell>
          <cell r="U18">
            <v>69.2</v>
          </cell>
          <cell r="V18">
            <v>-41.6</v>
          </cell>
          <cell r="X18">
            <v>8.1</v>
          </cell>
          <cell r="Y18">
            <v>22.9</v>
          </cell>
          <cell r="Z18">
            <v>-14.799999999999999</v>
          </cell>
          <cell r="AB18">
            <v>7.4</v>
          </cell>
          <cell r="AC18">
            <v>22.1</v>
          </cell>
          <cell r="AD18">
            <v>-14.700000000000001</v>
          </cell>
        </row>
        <row r="19">
          <cell r="D19" t="str">
            <v>Oro no monetario</v>
          </cell>
          <cell r="H19">
            <v>26.62979409</v>
          </cell>
          <cell r="I19">
            <v>0</v>
          </cell>
          <cell r="J19">
            <v>26.62979409</v>
          </cell>
          <cell r="L19">
            <v>22.54809443</v>
          </cell>
          <cell r="M19">
            <v>0</v>
          </cell>
          <cell r="N19">
            <v>22.54809443</v>
          </cell>
          <cell r="P19">
            <v>21.437115740000003</v>
          </cell>
          <cell r="Q19">
            <v>0</v>
          </cell>
          <cell r="R19">
            <v>21.437115740000003</v>
          </cell>
          <cell r="T19">
            <v>70.61500426</v>
          </cell>
          <cell r="U19">
            <v>0</v>
          </cell>
          <cell r="V19">
            <v>70.61500426</v>
          </cell>
          <cell r="X19">
            <v>12.9224536</v>
          </cell>
          <cell r="Y19">
            <v>0</v>
          </cell>
          <cell r="Z19">
            <v>12.9224536</v>
          </cell>
          <cell r="AB19">
            <v>40.351602150000005</v>
          </cell>
          <cell r="AC19">
            <v>0</v>
          </cell>
          <cell r="AD19">
            <v>40.351602150000005</v>
          </cell>
        </row>
        <row r="20">
          <cell r="H20">
            <v>9.3</v>
          </cell>
          <cell r="I20">
            <v>29.2</v>
          </cell>
          <cell r="L20">
            <v>9</v>
          </cell>
          <cell r="M20">
            <v>24.9</v>
          </cell>
          <cell r="P20">
            <v>9.6</v>
          </cell>
          <cell r="Q20">
            <v>28.4</v>
          </cell>
          <cell r="T20">
            <v>27.900000000000002</v>
          </cell>
          <cell r="U20">
            <v>82.5</v>
          </cell>
          <cell r="X20">
            <v>8.1</v>
          </cell>
          <cell r="Y20">
            <v>27.2</v>
          </cell>
          <cell r="AB20">
            <v>7.5</v>
          </cell>
          <cell r="AC20">
            <v>26.3</v>
          </cell>
        </row>
        <row r="21">
          <cell r="C21" t="str">
            <v>b. Servicios</v>
          </cell>
          <cell r="H21">
            <v>435.138369812166</v>
          </cell>
          <cell r="I21">
            <v>493.6714744814109</v>
          </cell>
          <cell r="J21">
            <v>-58.53310466924489</v>
          </cell>
          <cell r="L21">
            <v>376.93809661444993</v>
          </cell>
          <cell r="M21">
            <v>455.05404580503955</v>
          </cell>
          <cell r="N21">
            <v>-78.11594919058962</v>
          </cell>
          <cell r="P21">
            <v>416.3405219995542</v>
          </cell>
          <cell r="Q21">
            <v>444.4388168108029</v>
          </cell>
          <cell r="R21">
            <v>-28.098294811248707</v>
          </cell>
          <cell r="T21">
            <v>1228.41698842617</v>
          </cell>
          <cell r="U21">
            <v>1393.1643370972533</v>
          </cell>
          <cell r="V21">
            <v>-164.74734867108327</v>
          </cell>
          <cell r="X21">
            <v>409.6521478045781</v>
          </cell>
          <cell r="Y21">
            <v>461.48602508299905</v>
          </cell>
          <cell r="Z21">
            <v>-51.83387727842097</v>
          </cell>
          <cell r="AB21">
            <v>325.9501285816702</v>
          </cell>
          <cell r="AC21">
            <v>442.6934480201264</v>
          </cell>
          <cell r="AD21">
            <v>-116.74331943845624</v>
          </cell>
        </row>
        <row r="22">
          <cell r="D22" t="str">
            <v>Transportes</v>
          </cell>
          <cell r="H22">
            <v>214.3685964996284</v>
          </cell>
          <cell r="I22">
            <v>214.09153564381137</v>
          </cell>
          <cell r="J22">
            <v>0.2770608558170409</v>
          </cell>
          <cell r="L22">
            <v>177.344161150261</v>
          </cell>
          <cell r="M22">
            <v>166.60160904211585</v>
          </cell>
          <cell r="N22">
            <v>10.742552108145134</v>
          </cell>
          <cell r="P22">
            <v>234.67148979924627</v>
          </cell>
          <cell r="Q22">
            <v>185.96832318421414</v>
          </cell>
          <cell r="R22">
            <v>48.70316661503213</v>
          </cell>
          <cell r="T22">
            <v>626.3842474491357</v>
          </cell>
          <cell r="U22">
            <v>566.6614678701413</v>
          </cell>
          <cell r="V22">
            <v>59.72277957899439</v>
          </cell>
          <cell r="X22">
            <v>251.87409122388547</v>
          </cell>
          <cell r="Y22">
            <v>228.21911937468747</v>
          </cell>
          <cell r="Z22">
            <v>23.654971849198006</v>
          </cell>
          <cell r="AB22">
            <v>184.66306899642487</v>
          </cell>
          <cell r="AC22">
            <v>202.4721806112573</v>
          </cell>
          <cell r="AD22">
            <v>-17.80911161483243</v>
          </cell>
        </row>
        <row r="23">
          <cell r="D23" t="str">
            <v>Viajes</v>
          </cell>
          <cell r="H23">
            <v>119.27752420111607</v>
          </cell>
          <cell r="I23">
            <v>85.3</v>
          </cell>
          <cell r="J23">
            <v>33.97752420111607</v>
          </cell>
          <cell r="L23">
            <v>106.17704704166098</v>
          </cell>
          <cell r="M23">
            <v>96.3</v>
          </cell>
          <cell r="N23">
            <v>9.877047041660987</v>
          </cell>
          <cell r="P23">
            <v>88.85500020914371</v>
          </cell>
          <cell r="Q23">
            <v>58.5</v>
          </cell>
          <cell r="R23">
            <v>30.35500020914371</v>
          </cell>
          <cell r="T23">
            <v>314.30957145192076</v>
          </cell>
          <cell r="U23">
            <v>240.1</v>
          </cell>
          <cell r="V23">
            <v>74.20957145192077</v>
          </cell>
          <cell r="X23">
            <v>60.4</v>
          </cell>
          <cell r="Y23">
            <v>56.6</v>
          </cell>
          <cell r="Z23">
            <v>3.799999999999997</v>
          </cell>
          <cell r="AB23">
            <v>44.264</v>
          </cell>
          <cell r="AC23">
            <v>62.5</v>
          </cell>
          <cell r="AD23">
            <v>-18.235999999999997</v>
          </cell>
        </row>
        <row r="24">
          <cell r="D24" t="str">
            <v>Otros</v>
          </cell>
          <cell r="H24">
            <v>101.49224911142151</v>
          </cell>
          <cell r="I24">
            <v>194.2799388375995</v>
          </cell>
          <cell r="J24">
            <v>-92.78768972617799</v>
          </cell>
          <cell r="L24">
            <v>93.41688842252793</v>
          </cell>
          <cell r="M24">
            <v>192.1524367629237</v>
          </cell>
          <cell r="N24">
            <v>-98.73554834039578</v>
          </cell>
          <cell r="P24">
            <v>92.81403199116423</v>
          </cell>
          <cell r="Q24">
            <v>199.97049362658876</v>
          </cell>
          <cell r="R24">
            <v>-107.15646163542453</v>
          </cell>
          <cell r="T24">
            <v>287.7231695251137</v>
          </cell>
          <cell r="U24">
            <v>586.402869227112</v>
          </cell>
          <cell r="V24">
            <v>-298.6796997019983</v>
          </cell>
          <cell r="X24">
            <v>97.37805658069261</v>
          </cell>
          <cell r="Y24">
            <v>176.66690570831156</v>
          </cell>
          <cell r="Z24">
            <v>-79.28884912761895</v>
          </cell>
          <cell r="AB24">
            <v>97.02305958524532</v>
          </cell>
          <cell r="AC24">
            <v>177.72126740886912</v>
          </cell>
          <cell r="AD24">
            <v>-80.6982078236238</v>
          </cell>
        </row>
        <row r="26">
          <cell r="B26" t="str">
            <v>B. RENTA</v>
          </cell>
          <cell r="H26">
            <v>95.91240616126785</v>
          </cell>
          <cell r="I26">
            <v>382.0926520832769</v>
          </cell>
          <cell r="J26">
            <v>-286.180245922009</v>
          </cell>
          <cell r="L26">
            <v>87.71183364503162</v>
          </cell>
          <cell r="M26">
            <v>242.71300423140136</v>
          </cell>
          <cell r="N26">
            <v>-155.00117058636974</v>
          </cell>
          <cell r="P26">
            <v>85.91795113742697</v>
          </cell>
          <cell r="Q26">
            <v>327.6327203369034</v>
          </cell>
          <cell r="R26">
            <v>-241.71476919947642</v>
          </cell>
          <cell r="T26">
            <v>269.5421909437265</v>
          </cell>
          <cell r="U26">
            <v>952.4383766515815</v>
          </cell>
          <cell r="V26">
            <v>-682.896185707855</v>
          </cell>
          <cell r="X26">
            <v>87.2099583053562</v>
          </cell>
          <cell r="Y26">
            <v>330.57288697250704</v>
          </cell>
          <cell r="Z26">
            <v>-243.36292866715084</v>
          </cell>
          <cell r="AB26">
            <v>100.93825857447172</v>
          </cell>
          <cell r="AC26">
            <v>348.8068434868993</v>
          </cell>
          <cell r="AD26">
            <v>-247.8685849124276</v>
          </cell>
        </row>
        <row r="27">
          <cell r="D27" t="str">
            <v> Remuneración de empleados</v>
          </cell>
          <cell r="H27">
            <v>1</v>
          </cell>
          <cell r="I27">
            <v>1.3</v>
          </cell>
          <cell r="J27">
            <v>-0.30000000000000004</v>
          </cell>
          <cell r="L27">
            <v>1</v>
          </cell>
          <cell r="M27">
            <v>1.3</v>
          </cell>
          <cell r="N27">
            <v>-0.30000000000000004</v>
          </cell>
          <cell r="P27">
            <v>1.1</v>
          </cell>
          <cell r="Q27">
            <v>1.3</v>
          </cell>
          <cell r="R27">
            <v>-0.19999999999999996</v>
          </cell>
          <cell r="T27">
            <v>3.1</v>
          </cell>
          <cell r="U27">
            <v>3.9000000000000004</v>
          </cell>
          <cell r="V27">
            <v>-0.8000000000000003</v>
          </cell>
          <cell r="X27">
            <v>1</v>
          </cell>
          <cell r="Y27">
            <v>1.3</v>
          </cell>
          <cell r="Z27">
            <v>-0.30000000000000004</v>
          </cell>
          <cell r="AB27">
            <v>1</v>
          </cell>
          <cell r="AC27">
            <v>1.3</v>
          </cell>
          <cell r="AD27">
            <v>-0.30000000000000004</v>
          </cell>
        </row>
        <row r="28">
          <cell r="D28" t="str">
            <v>Renta de la inversión</v>
          </cell>
          <cell r="H28">
            <v>94.91240616126785</v>
          </cell>
          <cell r="I28">
            <v>380.7926520832769</v>
          </cell>
          <cell r="J28">
            <v>-285.88024592200907</v>
          </cell>
          <cell r="L28">
            <v>86.71183364503162</v>
          </cell>
          <cell r="M28">
            <v>241.41300423140135</v>
          </cell>
          <cell r="N28">
            <v>-154.70117058636973</v>
          </cell>
          <cell r="P28">
            <v>84.81795113742697</v>
          </cell>
          <cell r="Q28">
            <v>326.3327203369034</v>
          </cell>
          <cell r="R28">
            <v>-241.5147691994764</v>
          </cell>
          <cell r="T28">
            <v>266.4421909437265</v>
          </cell>
          <cell r="U28">
            <v>948.5383766515815</v>
          </cell>
          <cell r="V28">
            <v>-682.096185707855</v>
          </cell>
          <cell r="X28">
            <v>86.2099583053562</v>
          </cell>
          <cell r="Y28">
            <v>329.272886972507</v>
          </cell>
          <cell r="Z28">
            <v>-243.06292866715083</v>
          </cell>
          <cell r="AB28">
            <v>99.93825857447172</v>
          </cell>
          <cell r="AC28">
            <v>347.5068434868993</v>
          </cell>
          <cell r="AD28">
            <v>-247.56858491242758</v>
          </cell>
        </row>
        <row r="29">
          <cell r="E29" t="str">
            <v>Inversión directa</v>
          </cell>
          <cell r="H29">
            <v>33.31501052666666</v>
          </cell>
          <cell r="I29">
            <v>218.13603603613998</v>
          </cell>
          <cell r="J29">
            <v>-184.82102550947332</v>
          </cell>
          <cell r="L29">
            <v>33.03783034666667</v>
          </cell>
          <cell r="M29">
            <v>213.97499999999997</v>
          </cell>
          <cell r="N29">
            <v>-180.93716965333329</v>
          </cell>
          <cell r="P29">
            <v>33.17697450666667</v>
          </cell>
          <cell r="Q29">
            <v>227.84703495097997</v>
          </cell>
          <cell r="R29">
            <v>-194.67006044431332</v>
          </cell>
          <cell r="T29">
            <v>99.52981537999999</v>
          </cell>
          <cell r="U29">
            <v>659.9580709871199</v>
          </cell>
          <cell r="V29">
            <v>-560.4282556071199</v>
          </cell>
          <cell r="X29">
            <v>33.09806634666666</v>
          </cell>
          <cell r="Y29">
            <v>209.68024441385333</v>
          </cell>
          <cell r="Z29">
            <v>-176.58217806718667</v>
          </cell>
          <cell r="AB29">
            <v>41.97152554333333</v>
          </cell>
          <cell r="AC29">
            <v>221.85714659994</v>
          </cell>
          <cell r="AD29">
            <v>-179.88562105660668</v>
          </cell>
        </row>
        <row r="30">
          <cell r="F30" t="str">
            <v>En el extranjero</v>
          </cell>
          <cell r="H30">
            <v>33.31501052666666</v>
          </cell>
          <cell r="I30">
            <v>0</v>
          </cell>
          <cell r="J30">
            <v>33.31501052666666</v>
          </cell>
          <cell r="L30">
            <v>33.03783034666667</v>
          </cell>
          <cell r="M30">
            <v>0</v>
          </cell>
          <cell r="N30">
            <v>33.03783034666667</v>
          </cell>
          <cell r="P30">
            <v>33.17697450666667</v>
          </cell>
          <cell r="Q30">
            <v>0</v>
          </cell>
          <cell r="R30">
            <v>33.17697450666667</v>
          </cell>
          <cell r="T30">
            <v>99.52981537999999</v>
          </cell>
          <cell r="U30">
            <v>0</v>
          </cell>
          <cell r="V30">
            <v>99.52981537999999</v>
          </cell>
          <cell r="X30">
            <v>33.09806634666666</v>
          </cell>
          <cell r="Y30">
            <v>0</v>
          </cell>
          <cell r="Z30">
            <v>33.09806634666666</v>
          </cell>
          <cell r="AB30">
            <v>33.300858876666666</v>
          </cell>
          <cell r="AC30">
            <v>0</v>
          </cell>
          <cell r="AD30">
            <v>33.300858876666666</v>
          </cell>
        </row>
        <row r="31">
          <cell r="F31" t="str">
            <v>En Chile</v>
          </cell>
          <cell r="H31">
            <v>0</v>
          </cell>
          <cell r="I31">
            <v>218.13603603613998</v>
          </cell>
          <cell r="J31">
            <v>-218.13603603613998</v>
          </cell>
          <cell r="L31">
            <v>0</v>
          </cell>
          <cell r="M31">
            <v>213.97499999999997</v>
          </cell>
          <cell r="N31">
            <v>-213.97499999999997</v>
          </cell>
          <cell r="P31">
            <v>0</v>
          </cell>
          <cell r="Q31">
            <v>227.84703495097997</v>
          </cell>
          <cell r="R31">
            <v>-227.84703495097997</v>
          </cell>
          <cell r="T31">
            <v>0</v>
          </cell>
          <cell r="U31">
            <v>659.9580709871199</v>
          </cell>
          <cell r="V31">
            <v>-659.9580709871199</v>
          </cell>
          <cell r="X31">
            <v>0</v>
          </cell>
          <cell r="Y31">
            <v>209.68024441385333</v>
          </cell>
          <cell r="Z31">
            <v>-209.68024441385333</v>
          </cell>
          <cell r="AB31">
            <v>8.670666666666664</v>
          </cell>
          <cell r="AC31">
            <v>221.85714659994</v>
          </cell>
          <cell r="AD31">
            <v>-213.18647993327332</v>
          </cell>
        </row>
        <row r="32">
          <cell r="E32" t="str">
            <v>Inversión de cartera</v>
          </cell>
          <cell r="H32">
            <v>17.464805420668952</v>
          </cell>
          <cell r="I32">
            <v>115.23347434395734</v>
          </cell>
          <cell r="J32">
            <v>-97.76866892328839</v>
          </cell>
          <cell r="L32">
            <v>15.86294292971451</v>
          </cell>
          <cell r="M32">
            <v>3.88688524456</v>
          </cell>
          <cell r="N32">
            <v>11.97605768515451</v>
          </cell>
          <cell r="P32">
            <v>11.693698264423093</v>
          </cell>
          <cell r="Q32">
            <v>49.06984682964</v>
          </cell>
          <cell r="R32">
            <v>-37.37614856521691</v>
          </cell>
          <cell r="T32">
            <v>45.02144661480656</v>
          </cell>
          <cell r="U32">
            <v>168.19020641815735</v>
          </cell>
          <cell r="V32">
            <v>-123.16875980335078</v>
          </cell>
          <cell r="X32">
            <v>14.17165674744526</v>
          </cell>
          <cell r="Y32">
            <v>75.5380933454</v>
          </cell>
          <cell r="Z32">
            <v>-61.36643659795474</v>
          </cell>
          <cell r="AB32">
            <v>15.888893026218806</v>
          </cell>
          <cell r="AC32">
            <v>70.2317629886</v>
          </cell>
          <cell r="AD32">
            <v>-54.34286996238119</v>
          </cell>
        </row>
        <row r="33">
          <cell r="F33" t="str">
            <v>Dividendos</v>
          </cell>
          <cell r="H33">
            <v>3.6906019999999997</v>
          </cell>
          <cell r="I33">
            <v>5.82823814284</v>
          </cell>
          <cell r="J33">
            <v>-2.1376361428400004</v>
          </cell>
          <cell r="L33">
            <v>8.30038057</v>
          </cell>
          <cell r="M33">
            <v>1.3721652445599999</v>
          </cell>
          <cell r="N33">
            <v>6.92821532544</v>
          </cell>
          <cell r="P33">
            <v>3.5646454199999997</v>
          </cell>
          <cell r="Q33">
            <v>5.97640682964</v>
          </cell>
          <cell r="R33">
            <v>-2.4117614096400004</v>
          </cell>
          <cell r="T33">
            <v>15.55562799</v>
          </cell>
          <cell r="U33">
            <v>13.17681021704</v>
          </cell>
          <cell r="V33">
            <v>2.3788177729599997</v>
          </cell>
          <cell r="X33">
            <v>3.9856300800000004</v>
          </cell>
          <cell r="Y33">
            <v>0.8629733453999999</v>
          </cell>
          <cell r="Z33">
            <v>3.1226567346000005</v>
          </cell>
          <cell r="AB33">
            <v>7.3606608</v>
          </cell>
          <cell r="AC33">
            <v>27.3858429886</v>
          </cell>
          <cell r="AD33">
            <v>-20.0251821886</v>
          </cell>
        </row>
        <row r="34">
          <cell r="F34" t="str">
            <v>Intereses</v>
          </cell>
          <cell r="H34">
            <v>13.774203420668954</v>
          </cell>
          <cell r="I34">
            <v>109.40523620111733</v>
          </cell>
          <cell r="J34">
            <v>-95.63103278044838</v>
          </cell>
          <cell r="L34">
            <v>7.5625623597145095</v>
          </cell>
          <cell r="M34">
            <v>2.51472</v>
          </cell>
          <cell r="N34">
            <v>5.04784235971451</v>
          </cell>
          <cell r="P34">
            <v>8.129052844423093</v>
          </cell>
          <cell r="Q34">
            <v>43.09344</v>
          </cell>
          <cell r="R34">
            <v>-34.96438715557691</v>
          </cell>
          <cell r="T34">
            <v>29.465818624806555</v>
          </cell>
          <cell r="U34">
            <v>155.01339620111733</v>
          </cell>
          <cell r="V34">
            <v>-125.54757757631077</v>
          </cell>
          <cell r="X34">
            <v>10.18602666744526</v>
          </cell>
          <cell r="Y34">
            <v>74.67512</v>
          </cell>
          <cell r="Z34">
            <v>-64.48909333255475</v>
          </cell>
          <cell r="AB34">
            <v>8.528232226218806</v>
          </cell>
          <cell r="AC34">
            <v>42.84592</v>
          </cell>
          <cell r="AD34">
            <v>-34.317687773781195</v>
          </cell>
        </row>
        <row r="35">
          <cell r="E35" t="str">
            <v>Otra inversión</v>
          </cell>
          <cell r="H35">
            <v>44.13259021393224</v>
          </cell>
          <cell r="I35">
            <v>47.423141703179546</v>
          </cell>
          <cell r="J35">
            <v>-3.2905514892473064</v>
          </cell>
          <cell r="L35">
            <v>37.81106036865044</v>
          </cell>
          <cell r="M35">
            <v>23.551118986841377</v>
          </cell>
          <cell r="N35">
            <v>14.25994138180906</v>
          </cell>
          <cell r="P35">
            <v>39.94727836633722</v>
          </cell>
          <cell r="Q35">
            <v>49.41583855628341</v>
          </cell>
          <cell r="R35">
            <v>-9.468560189946189</v>
          </cell>
          <cell r="T35">
            <v>121.8909289489199</v>
          </cell>
          <cell r="U35">
            <v>120.39009924630435</v>
          </cell>
          <cell r="V35">
            <v>1.5008297026155617</v>
          </cell>
          <cell r="X35">
            <v>38.940235211244264</v>
          </cell>
          <cell r="Y35">
            <v>44.054549213253644</v>
          </cell>
          <cell r="Z35">
            <v>-5.11431400200938</v>
          </cell>
          <cell r="AB35">
            <v>42.07784000491958</v>
          </cell>
          <cell r="AC35">
            <v>55.41793389835933</v>
          </cell>
          <cell r="AD35">
            <v>-13.34009389343975</v>
          </cell>
        </row>
        <row r="37">
          <cell r="B37" t="str">
            <v>C. TRANSFERENCIAS CORRIENTES</v>
          </cell>
          <cell r="H37">
            <v>67.95346912707564</v>
          </cell>
          <cell r="I37">
            <v>24.896952281934137</v>
          </cell>
          <cell r="J37">
            <v>43.0565168451415</v>
          </cell>
          <cell r="L37">
            <v>49.33302226586808</v>
          </cell>
          <cell r="M37">
            <v>28.470662055035298</v>
          </cell>
          <cell r="N37">
            <v>20.862360210832783</v>
          </cell>
          <cell r="P37">
            <v>50.77369924175548</v>
          </cell>
          <cell r="Q37">
            <v>27.90944738433397</v>
          </cell>
          <cell r="R37">
            <v>22.86425185742151</v>
          </cell>
          <cell r="T37">
            <v>168.0601906346992</v>
          </cell>
          <cell r="U37">
            <v>81.27706172130341</v>
          </cell>
          <cell r="V37">
            <v>86.7831289133958</v>
          </cell>
          <cell r="X37">
            <v>42.43069159095816</v>
          </cell>
          <cell r="Y37">
            <v>23.079741882272376</v>
          </cell>
          <cell r="Z37">
            <v>19.350949708685786</v>
          </cell>
          <cell r="AB37">
            <v>69.32239365643547</v>
          </cell>
          <cell r="AC37">
            <v>22.98770979682081</v>
          </cell>
          <cell r="AD37">
            <v>46.33468385961466</v>
          </cell>
        </row>
        <row r="39">
          <cell r="A39" t="str">
            <v>2. CUENTA DE CAPITAL Y FINACIERA</v>
          </cell>
          <cell r="H39">
            <v>3240.027256506985</v>
          </cell>
          <cell r="I39">
            <v>3239.215912208619</v>
          </cell>
          <cell r="J39">
            <v>0.8113442983658388</v>
          </cell>
          <cell r="L39">
            <v>2021.816334353</v>
          </cell>
          <cell r="M39">
            <v>2044.3698562585016</v>
          </cell>
          <cell r="N39">
            <v>-22.55352190550161</v>
          </cell>
          <cell r="P39">
            <v>2816.7689394349995</v>
          </cell>
          <cell r="Q39">
            <v>3299.615852507287</v>
          </cell>
          <cell r="R39">
            <v>-482.8469130722874</v>
          </cell>
          <cell r="T39">
            <v>8078.612530294985</v>
          </cell>
          <cell r="U39">
            <v>8583.201620974407</v>
          </cell>
          <cell r="V39">
            <v>-504.58909067942204</v>
          </cell>
          <cell r="X39">
            <v>2740.474611100567</v>
          </cell>
          <cell r="Y39">
            <v>2676.6370011029308</v>
          </cell>
          <cell r="Z39">
            <v>63.837609997636264</v>
          </cell>
          <cell r="AB39">
            <v>2929.9556061775756</v>
          </cell>
          <cell r="AC39">
            <v>3364.983954494687</v>
          </cell>
          <cell r="AD39">
            <v>-435.0283483171115</v>
          </cell>
        </row>
        <row r="41">
          <cell r="B41" t="str">
            <v>A. CUENTA DE CAPITAL</v>
          </cell>
          <cell r="H41">
            <v>0</v>
          </cell>
          <cell r="I41">
            <v>0</v>
          </cell>
          <cell r="J41">
            <v>0</v>
          </cell>
          <cell r="L41">
            <v>0</v>
          </cell>
          <cell r="M41">
            <v>0</v>
          </cell>
          <cell r="N41">
            <v>0</v>
          </cell>
          <cell r="P41">
            <v>0</v>
          </cell>
          <cell r="Q41">
            <v>0</v>
          </cell>
          <cell r="R41">
            <v>0</v>
          </cell>
          <cell r="T41">
            <v>0</v>
          </cell>
          <cell r="U41">
            <v>0</v>
          </cell>
          <cell r="V41">
            <v>0</v>
          </cell>
          <cell r="X41">
            <v>0</v>
          </cell>
          <cell r="Y41">
            <v>0</v>
          </cell>
          <cell r="Z41">
            <v>0</v>
          </cell>
          <cell r="AB41">
            <v>0</v>
          </cell>
          <cell r="AC41">
            <v>0</v>
          </cell>
          <cell r="AD41">
            <v>0</v>
          </cell>
        </row>
        <row r="42">
          <cell r="D42" t="str">
            <v>Transferencia de capital</v>
          </cell>
          <cell r="J42">
            <v>0</v>
          </cell>
          <cell r="M42">
            <v>0</v>
          </cell>
          <cell r="R42">
            <v>0</v>
          </cell>
          <cell r="T42">
            <v>0</v>
          </cell>
          <cell r="U42">
            <v>0</v>
          </cell>
          <cell r="Z42">
            <v>0</v>
          </cell>
          <cell r="AD42">
            <v>0</v>
          </cell>
        </row>
        <row r="43">
          <cell r="D43" t="str">
            <v> Adquisición/enajenación de activos no financieros no producidos</v>
          </cell>
          <cell r="J43">
            <v>0</v>
          </cell>
          <cell r="M43">
            <v>0</v>
          </cell>
          <cell r="R43">
            <v>0</v>
          </cell>
          <cell r="T43">
            <v>0</v>
          </cell>
          <cell r="U43">
            <v>0</v>
          </cell>
          <cell r="Z43">
            <v>0</v>
          </cell>
          <cell r="AD43">
            <v>0</v>
          </cell>
        </row>
        <row r="45">
          <cell r="B45" t="str">
            <v>B. CUENTA FINANCIERA</v>
          </cell>
          <cell r="H45">
            <v>3240.027256506985</v>
          </cell>
          <cell r="I45">
            <v>3239.215912208619</v>
          </cell>
          <cell r="J45">
            <v>0.8113442983658388</v>
          </cell>
          <cell r="L45">
            <v>2021.816334353</v>
          </cell>
          <cell r="M45">
            <v>2044.3698562585016</v>
          </cell>
          <cell r="N45">
            <v>-22.55352190550161</v>
          </cell>
          <cell r="P45">
            <v>2816.7689394349995</v>
          </cell>
          <cell r="Q45">
            <v>3299.615852507287</v>
          </cell>
          <cell r="R45">
            <v>-482.8469130722874</v>
          </cell>
          <cell r="T45">
            <v>8078.612530294985</v>
          </cell>
          <cell r="U45">
            <v>8583.201620974407</v>
          </cell>
          <cell r="V45">
            <v>-504.58909067942204</v>
          </cell>
          <cell r="X45">
            <v>2740.474611100567</v>
          </cell>
          <cell r="Y45">
            <v>2676.6370011029308</v>
          </cell>
          <cell r="Z45">
            <v>63.837609997636264</v>
          </cell>
          <cell r="AB45">
            <v>2929.9556061775756</v>
          </cell>
          <cell r="AC45">
            <v>3364.983954494687</v>
          </cell>
          <cell r="AD45">
            <v>-435.0283483171115</v>
          </cell>
        </row>
        <row r="46">
          <cell r="D46" t="str">
            <v>Inversión directa</v>
          </cell>
          <cell r="H46">
            <v>624.6882430944801</v>
          </cell>
          <cell r="I46">
            <v>436.92620149019274</v>
          </cell>
          <cell r="J46">
            <v>187.76204160428733</v>
          </cell>
          <cell r="L46">
            <v>283.726578283</v>
          </cell>
          <cell r="M46">
            <v>201.38980317852946</v>
          </cell>
          <cell r="N46">
            <v>82.33677510447052</v>
          </cell>
          <cell r="P46">
            <v>505.104355125</v>
          </cell>
          <cell r="Q46">
            <v>484.41803114071627</v>
          </cell>
          <cell r="R46">
            <v>20.686323984283717</v>
          </cell>
          <cell r="T46">
            <v>1413.51917650248</v>
          </cell>
          <cell r="U46">
            <v>1122.7340358094386</v>
          </cell>
          <cell r="V46">
            <v>290.7851406930413</v>
          </cell>
          <cell r="X46">
            <v>387.18261726041334</v>
          </cell>
          <cell r="Y46">
            <v>76.16530425948635</v>
          </cell>
          <cell r="Z46">
            <v>311.017313000927</v>
          </cell>
          <cell r="AB46">
            <v>375.43042202964796</v>
          </cell>
          <cell r="AC46">
            <v>174.21598677547627</v>
          </cell>
          <cell r="AD46">
            <v>201.2144352541717</v>
          </cell>
        </row>
        <row r="47">
          <cell r="E47" t="str">
            <v>En el extranjero</v>
          </cell>
          <cell r="H47">
            <v>94.81879853000001</v>
          </cell>
          <cell r="I47">
            <v>171.27373377019276</v>
          </cell>
          <cell r="J47">
            <v>-76.45493524019275</v>
          </cell>
          <cell r="L47">
            <v>20.69312841</v>
          </cell>
          <cell r="M47">
            <v>158.08166662852943</v>
          </cell>
          <cell r="N47">
            <v>-137.38853821852945</v>
          </cell>
          <cell r="P47">
            <v>5.64748197</v>
          </cell>
          <cell r="Q47">
            <v>194.07073071071628</v>
          </cell>
          <cell r="R47">
            <v>-188.42324874071628</v>
          </cell>
          <cell r="T47">
            <v>121.15940891000001</v>
          </cell>
          <cell r="U47">
            <v>523.4261311094385</v>
          </cell>
          <cell r="V47">
            <v>-402.2667221994385</v>
          </cell>
          <cell r="X47">
            <v>49.04276702000001</v>
          </cell>
          <cell r="Y47">
            <v>70.85317121948634</v>
          </cell>
          <cell r="Z47">
            <v>-21.810404199486335</v>
          </cell>
          <cell r="AB47">
            <v>164.11414741</v>
          </cell>
          <cell r="AC47">
            <v>127.9354863588096</v>
          </cell>
          <cell r="AD47">
            <v>36.17866105119039</v>
          </cell>
        </row>
        <row r="48">
          <cell r="F48" t="str">
            <v>Acciones y otras participaciones de capital</v>
          </cell>
          <cell r="H48">
            <v>89.3934655</v>
          </cell>
          <cell r="I48">
            <v>92.95297936</v>
          </cell>
          <cell r="J48">
            <v>-3.5595138599999956</v>
          </cell>
          <cell r="L48">
            <v>17.89218072</v>
          </cell>
          <cell r="M48">
            <v>120.04287089999998</v>
          </cell>
          <cell r="N48">
            <v>-102.15069017999998</v>
          </cell>
          <cell r="P48">
            <v>0.18322319</v>
          </cell>
          <cell r="Q48">
            <v>13.91932732</v>
          </cell>
          <cell r="R48">
            <v>-13.736104130000001</v>
          </cell>
          <cell r="T48">
            <v>107.46886941000001</v>
          </cell>
          <cell r="U48">
            <v>226.91517758</v>
          </cell>
          <cell r="V48">
            <v>-119.44630817</v>
          </cell>
          <cell r="X48">
            <v>6.999795199999999</v>
          </cell>
          <cell r="Y48">
            <v>26.083341379999997</v>
          </cell>
          <cell r="Z48">
            <v>-19.08354618</v>
          </cell>
          <cell r="AB48">
            <v>154.33235133</v>
          </cell>
          <cell r="AC48">
            <v>103.36054491999998</v>
          </cell>
          <cell r="AD48">
            <v>50.97180641000001</v>
          </cell>
        </row>
        <row r="49">
          <cell r="F49" t="str">
            <v>Utilidades reinvertidas</v>
          </cell>
          <cell r="H49">
            <v>0</v>
          </cell>
          <cell r="I49">
            <v>32.540877770192765</v>
          </cell>
          <cell r="J49">
            <v>-32.540877770192765</v>
          </cell>
          <cell r="L49">
            <v>0</v>
          </cell>
          <cell r="M49">
            <v>32.475952368529455</v>
          </cell>
          <cell r="N49">
            <v>-32.475952368529455</v>
          </cell>
          <cell r="P49">
            <v>0</v>
          </cell>
          <cell r="Q49">
            <v>22.867370790716308</v>
          </cell>
          <cell r="R49">
            <v>-22.867370790716308</v>
          </cell>
          <cell r="T49">
            <v>0</v>
          </cell>
          <cell r="U49">
            <v>87.88420092943852</v>
          </cell>
          <cell r="V49">
            <v>-87.88420092943852</v>
          </cell>
          <cell r="X49">
            <v>0</v>
          </cell>
          <cell r="Y49">
            <v>27.081434979486335</v>
          </cell>
          <cell r="Z49">
            <v>-27.081434979486335</v>
          </cell>
          <cell r="AB49">
            <v>0</v>
          </cell>
          <cell r="AC49">
            <v>4.618673328809624</v>
          </cell>
          <cell r="AD49">
            <v>-4.618673328809624</v>
          </cell>
        </row>
        <row r="50">
          <cell r="F50" t="str">
            <v>Otro capital</v>
          </cell>
          <cell r="H50">
            <v>5.42533303</v>
          </cell>
          <cell r="I50">
            <v>45.77987664</v>
          </cell>
          <cell r="J50">
            <v>-40.35454361</v>
          </cell>
          <cell r="L50">
            <v>2.80094769</v>
          </cell>
          <cell r="M50">
            <v>5.562843359999999</v>
          </cell>
          <cell r="N50">
            <v>-2.7618956699999986</v>
          </cell>
          <cell r="P50">
            <v>5.464258780000001</v>
          </cell>
          <cell r="Q50">
            <v>157.28403259999996</v>
          </cell>
          <cell r="R50">
            <v>-151.81977381999997</v>
          </cell>
          <cell r="T50">
            <v>13.6905395</v>
          </cell>
          <cell r="U50">
            <v>208.62675259999997</v>
          </cell>
          <cell r="V50">
            <v>-194.93621309999997</v>
          </cell>
          <cell r="X50">
            <v>42.042971820000005</v>
          </cell>
          <cell r="Y50">
            <v>17.688394860000002</v>
          </cell>
          <cell r="Z50">
            <v>24.354576960000003</v>
          </cell>
          <cell r="AB50">
            <v>9.78179608</v>
          </cell>
          <cell r="AC50">
            <v>19.95626811</v>
          </cell>
          <cell r="AD50">
            <v>-10.17447203</v>
          </cell>
        </row>
        <row r="51">
          <cell r="E51" t="str">
            <v>En Chile</v>
          </cell>
          <cell r="H51">
            <v>529.8694445644801</v>
          </cell>
          <cell r="I51">
            <v>265.65246772</v>
          </cell>
          <cell r="J51">
            <v>264.2169768444801</v>
          </cell>
          <cell r="L51">
            <v>263.033449873</v>
          </cell>
          <cell r="M51">
            <v>43.30813655000003</v>
          </cell>
          <cell r="N51">
            <v>219.72531332299997</v>
          </cell>
          <cell r="P51">
            <v>499.456873155</v>
          </cell>
          <cell r="Q51">
            <v>290.34730043</v>
          </cell>
          <cell r="R51">
            <v>209.10957272499996</v>
          </cell>
          <cell r="T51">
            <v>1292.35976759248</v>
          </cell>
          <cell r="U51">
            <v>599.3079047000001</v>
          </cell>
          <cell r="V51">
            <v>693.0518628924799</v>
          </cell>
          <cell r="X51">
            <v>338.13985024041335</v>
          </cell>
          <cell r="Y51">
            <v>5.31213304</v>
          </cell>
          <cell r="Z51">
            <v>332.82771720041336</v>
          </cell>
          <cell r="AB51">
            <v>211.316274619648</v>
          </cell>
          <cell r="AC51">
            <v>46.28050041666667</v>
          </cell>
          <cell r="AD51">
            <v>165.03577420298132</v>
          </cell>
        </row>
        <row r="52">
          <cell r="F52" t="str">
            <v>Acciones y otras participaciones de capital</v>
          </cell>
          <cell r="H52">
            <v>129.36837759000002</v>
          </cell>
          <cell r="I52">
            <v>19.38246772</v>
          </cell>
          <cell r="J52">
            <v>109.98590987000003</v>
          </cell>
          <cell r="L52">
            <v>66.70229029000004</v>
          </cell>
          <cell r="M52">
            <v>29.57656655</v>
          </cell>
          <cell r="N52">
            <v>37.12572374000004</v>
          </cell>
          <cell r="P52">
            <v>113.85115385</v>
          </cell>
          <cell r="Q52">
            <v>83.09917942999999</v>
          </cell>
          <cell r="R52">
            <v>30.75197442000001</v>
          </cell>
          <cell r="T52">
            <v>309.92182173000003</v>
          </cell>
          <cell r="U52">
            <v>132.0582137</v>
          </cell>
          <cell r="V52">
            <v>177.86360803000002</v>
          </cell>
          <cell r="X52">
            <v>117.64609356000001</v>
          </cell>
          <cell r="Y52">
            <v>1.14513304</v>
          </cell>
          <cell r="Z52">
            <v>116.50096052</v>
          </cell>
          <cell r="AB52">
            <v>96.75565612000003</v>
          </cell>
          <cell r="AC52">
            <v>14.70583375</v>
          </cell>
          <cell r="AD52">
            <v>82.04982237000003</v>
          </cell>
        </row>
        <row r="53">
          <cell r="F53" t="str">
            <v>Utilidades reinvertidas</v>
          </cell>
          <cell r="H53">
            <v>181.05096191447998</v>
          </cell>
          <cell r="I53">
            <v>0</v>
          </cell>
          <cell r="J53">
            <v>181.05096191447998</v>
          </cell>
          <cell r="L53">
            <v>193.52315958299997</v>
          </cell>
          <cell r="M53">
            <v>0</v>
          </cell>
          <cell r="N53">
            <v>193.52315958299997</v>
          </cell>
          <cell r="P53">
            <v>189.40171930499997</v>
          </cell>
          <cell r="Q53">
            <v>0</v>
          </cell>
          <cell r="R53">
            <v>189.40171930499997</v>
          </cell>
          <cell r="T53">
            <v>563.97584080248</v>
          </cell>
          <cell r="U53">
            <v>0</v>
          </cell>
          <cell r="V53">
            <v>563.97584080248</v>
          </cell>
          <cell r="X53">
            <v>191.51459068041333</v>
          </cell>
          <cell r="Y53">
            <v>0</v>
          </cell>
          <cell r="Z53">
            <v>191.51459068041333</v>
          </cell>
          <cell r="AB53">
            <v>113.20729149964801</v>
          </cell>
          <cell r="AC53">
            <v>8.670666666666664</v>
          </cell>
          <cell r="AD53">
            <v>104.53662483298135</v>
          </cell>
        </row>
        <row r="54">
          <cell r="F54" t="str">
            <v>Otro capital</v>
          </cell>
          <cell r="H54">
            <v>219.45010506000003</v>
          </cell>
          <cell r="I54">
            <v>246.26999999999998</v>
          </cell>
          <cell r="J54">
            <v>-26.819894939999955</v>
          </cell>
          <cell r="L54">
            <v>2.808</v>
          </cell>
          <cell r="M54">
            <v>13.731570000000028</v>
          </cell>
          <cell r="N54">
            <v>-10.923570000000028</v>
          </cell>
          <cell r="P54">
            <v>196.204</v>
          </cell>
          <cell r="Q54">
            <v>207.24812100000003</v>
          </cell>
          <cell r="R54">
            <v>-11.044121000000018</v>
          </cell>
          <cell r="T54">
            <v>418.46210506</v>
          </cell>
          <cell r="U54">
            <v>467.24969100000004</v>
          </cell>
          <cell r="V54">
            <v>-48.78758594000004</v>
          </cell>
          <cell r="X54">
            <v>28.97916600000003</v>
          </cell>
          <cell r="Y54">
            <v>4.167</v>
          </cell>
          <cell r="Z54">
            <v>24.812166000000033</v>
          </cell>
          <cell r="AB54">
            <v>1.3533269999999615</v>
          </cell>
          <cell r="AC54">
            <v>22.904</v>
          </cell>
          <cell r="AD54">
            <v>-21.55067300000004</v>
          </cell>
        </row>
        <row r="55">
          <cell r="D55" t="str">
            <v> Inversión de cartera</v>
          </cell>
          <cell r="H55">
            <v>2018.4994934125048</v>
          </cell>
          <cell r="I55">
            <v>1260.3252490100008</v>
          </cell>
          <cell r="J55">
            <v>758.174244402504</v>
          </cell>
          <cell r="L55">
            <v>1160.97015607</v>
          </cell>
          <cell r="M55">
            <v>1130.4419295210953</v>
          </cell>
          <cell r="N55">
            <v>30.52822654890474</v>
          </cell>
          <cell r="P55">
            <v>1143.04668911</v>
          </cell>
          <cell r="Q55">
            <v>1414.783674183089</v>
          </cell>
          <cell r="R55">
            <v>-271.73698507308904</v>
          </cell>
          <cell r="T55">
            <v>4322.516338592505</v>
          </cell>
          <cell r="U55">
            <v>3805.550852714185</v>
          </cell>
          <cell r="V55">
            <v>516.9654858783201</v>
          </cell>
          <cell r="X55">
            <v>1051.4401598401544</v>
          </cell>
          <cell r="Y55">
            <v>1644.6382973599998</v>
          </cell>
          <cell r="Z55">
            <v>-593.1981375198454</v>
          </cell>
          <cell r="AB55">
            <v>1311.56028835</v>
          </cell>
          <cell r="AC55">
            <v>1498.1558032730775</v>
          </cell>
          <cell r="AD55">
            <v>-186.59551492307742</v>
          </cell>
        </row>
        <row r="56">
          <cell r="E56" t="str">
            <v>Activos </v>
          </cell>
          <cell r="H56">
            <v>951.1138422125047</v>
          </cell>
          <cell r="I56">
            <v>1227.7590014300008</v>
          </cell>
          <cell r="J56">
            <v>-276.64515921749614</v>
          </cell>
          <cell r="L56">
            <v>1088.8396893000001</v>
          </cell>
          <cell r="M56">
            <v>1092.2835292710952</v>
          </cell>
          <cell r="N56">
            <v>-3.4438399710950307</v>
          </cell>
          <cell r="P56">
            <v>1066.88860078</v>
          </cell>
          <cell r="Q56">
            <v>1333.813119693089</v>
          </cell>
          <cell r="R56">
            <v>-266.92451891308906</v>
          </cell>
          <cell r="T56">
            <v>3106.842132292505</v>
          </cell>
          <cell r="U56">
            <v>3653.855650394185</v>
          </cell>
          <cell r="V56">
            <v>-547.0135181016799</v>
          </cell>
          <cell r="X56">
            <v>1014.9622467301543</v>
          </cell>
          <cell r="Y56">
            <v>1430.1539181899998</v>
          </cell>
          <cell r="Z56">
            <v>-415.19167145984545</v>
          </cell>
          <cell r="AB56">
            <v>1184.6707907700002</v>
          </cell>
          <cell r="AC56">
            <v>1386.7809114730774</v>
          </cell>
          <cell r="AD56">
            <v>-202.1101207030772</v>
          </cell>
        </row>
        <row r="57">
          <cell r="E57" t="str">
            <v>Pasivos</v>
          </cell>
          <cell r="H57">
            <v>1067.3856512</v>
          </cell>
          <cell r="I57">
            <v>32.56624758</v>
          </cell>
          <cell r="J57">
            <v>1034.81940362</v>
          </cell>
          <cell r="L57">
            <v>72.13046677</v>
          </cell>
          <cell r="M57">
            <v>38.15840025000001</v>
          </cell>
          <cell r="N57">
            <v>33.97206651999999</v>
          </cell>
          <cell r="P57">
            <v>76.15808833</v>
          </cell>
          <cell r="Q57">
            <v>80.97055449</v>
          </cell>
          <cell r="R57">
            <v>-4.81246616</v>
          </cell>
          <cell r="T57">
            <v>1215.6742063</v>
          </cell>
          <cell r="U57">
            <v>151.69520232000002</v>
          </cell>
          <cell r="V57">
            <v>1063.97900398</v>
          </cell>
          <cell r="X57">
            <v>36.47791311</v>
          </cell>
          <cell r="Y57">
            <v>214.48437917</v>
          </cell>
          <cell r="Z57">
            <v>-178.00646606</v>
          </cell>
          <cell r="AB57">
            <v>126.88949757999998</v>
          </cell>
          <cell r="AC57">
            <v>111.37489180000001</v>
          </cell>
          <cell r="AD57">
            <v>15.514605779999968</v>
          </cell>
        </row>
        <row r="58">
          <cell r="D58" t="str">
            <v> Instrumentos financieros derivados</v>
          </cell>
          <cell r="H58">
            <v>0</v>
          </cell>
          <cell r="I58">
            <v>12.500000000000005</v>
          </cell>
          <cell r="J58">
            <v>-12.500000000000005</v>
          </cell>
          <cell r="L58">
            <v>2.2</v>
          </cell>
          <cell r="M58">
            <v>19.900000000000006</v>
          </cell>
          <cell r="N58">
            <v>-17.700000000000006</v>
          </cell>
          <cell r="P58">
            <v>0.4</v>
          </cell>
          <cell r="Q58">
            <v>5.900000000000006</v>
          </cell>
          <cell r="R58">
            <v>-5.500000000000005</v>
          </cell>
          <cell r="T58">
            <v>2.6</v>
          </cell>
          <cell r="U58">
            <v>38.30000000000002</v>
          </cell>
          <cell r="V58">
            <v>-35.70000000000002</v>
          </cell>
          <cell r="X58">
            <v>0</v>
          </cell>
          <cell r="Y58">
            <v>3.399999999999983</v>
          </cell>
          <cell r="Z58">
            <v>-3.399999999999983</v>
          </cell>
          <cell r="AB58">
            <v>0</v>
          </cell>
          <cell r="AC58">
            <v>7.900000000000011</v>
          </cell>
          <cell r="AD58">
            <v>-7.900000000000011</v>
          </cell>
        </row>
        <row r="59">
          <cell r="D59" t="str">
            <v>Otra inversión (1)</v>
          </cell>
          <cell r="H59">
            <v>590.1395200000001</v>
          </cell>
          <cell r="I59">
            <v>616.9644617084255</v>
          </cell>
          <cell r="J59">
            <v>-26.8249417084254</v>
          </cell>
          <cell r="L59">
            <v>516.1196</v>
          </cell>
          <cell r="M59">
            <v>598.3381235588769</v>
          </cell>
          <cell r="N59">
            <v>-82.21852355887688</v>
          </cell>
          <cell r="P59">
            <v>1023.3178951999995</v>
          </cell>
          <cell r="Q59">
            <v>1221.6141471834815</v>
          </cell>
          <cell r="R59">
            <v>-198.29625198348197</v>
          </cell>
          <cell r="T59">
            <v>2129.5770151999996</v>
          </cell>
          <cell r="U59">
            <v>2436.916732450784</v>
          </cell>
          <cell r="V59">
            <v>-307.33971725078436</v>
          </cell>
          <cell r="X59">
            <v>584.0518339999992</v>
          </cell>
          <cell r="Y59">
            <v>950.5333994834444</v>
          </cell>
          <cell r="Z59">
            <v>-366.48156548344525</v>
          </cell>
          <cell r="AB59">
            <v>928.9648957979275</v>
          </cell>
          <cell r="AC59">
            <v>1683.4121644461334</v>
          </cell>
          <cell r="AD59">
            <v>-754.4472686482059</v>
          </cell>
        </row>
        <row r="60">
          <cell r="E60" t="str">
            <v>Activos </v>
          </cell>
          <cell r="H60">
            <v>242.02451999999994</v>
          </cell>
          <cell r="I60">
            <v>66.00999999999982</v>
          </cell>
          <cell r="J60">
            <v>176.01452000000012</v>
          </cell>
          <cell r="L60">
            <v>106.72159999999985</v>
          </cell>
          <cell r="M60">
            <v>376.2252620000001</v>
          </cell>
          <cell r="N60">
            <v>-269.50366200000025</v>
          </cell>
          <cell r="P60">
            <v>507.45759999999996</v>
          </cell>
          <cell r="Q60">
            <v>939.8416799999998</v>
          </cell>
          <cell r="R60">
            <v>-432.3840799999998</v>
          </cell>
          <cell r="T60">
            <v>856.2037199999997</v>
          </cell>
          <cell r="U60">
            <v>1382.0769419999997</v>
          </cell>
          <cell r="V60">
            <v>-525.8732219999999</v>
          </cell>
          <cell r="X60">
            <v>146.3519999999993</v>
          </cell>
          <cell r="Y60">
            <v>557.9285100000009</v>
          </cell>
          <cell r="Z60">
            <v>-411.5765100000016</v>
          </cell>
          <cell r="AB60">
            <v>33.854999999999976</v>
          </cell>
          <cell r="AC60">
            <v>891.1761099999985</v>
          </cell>
          <cell r="AD60">
            <v>-857.3211099999985</v>
          </cell>
        </row>
        <row r="61">
          <cell r="F61" t="str">
            <v>Créditos comerciales</v>
          </cell>
          <cell r="H61">
            <v>57.841519999999946</v>
          </cell>
          <cell r="I61">
            <v>79.99700000000001</v>
          </cell>
          <cell r="J61">
            <v>-22.15548000000007</v>
          </cell>
          <cell r="L61">
            <v>40.160600000000045</v>
          </cell>
          <cell r="M61">
            <v>208.28926200000024</v>
          </cell>
          <cell r="N61">
            <v>-168.1286620000002</v>
          </cell>
          <cell r="P61">
            <v>27.371600000000058</v>
          </cell>
          <cell r="Q61">
            <v>396.9876800000002</v>
          </cell>
          <cell r="R61">
            <v>-369.6160800000001</v>
          </cell>
          <cell r="T61">
            <v>125.37372000000005</v>
          </cell>
          <cell r="U61">
            <v>685.2739420000005</v>
          </cell>
          <cell r="V61">
            <v>-559.9002220000004</v>
          </cell>
          <cell r="X61">
            <v>0</v>
          </cell>
          <cell r="Y61">
            <v>209.10851000000093</v>
          </cell>
          <cell r="Z61">
            <v>-209.10851000000093</v>
          </cell>
          <cell r="AB61">
            <v>0</v>
          </cell>
          <cell r="AC61">
            <v>251.1981099999988</v>
          </cell>
          <cell r="AD61">
            <v>-251.1981099999988</v>
          </cell>
        </row>
        <row r="62">
          <cell r="F62" t="str">
            <v>Préstamos</v>
          </cell>
          <cell r="H62">
            <v>62.483000000000004</v>
          </cell>
          <cell r="I62">
            <v>18.69799999999998</v>
          </cell>
          <cell r="J62">
            <v>43.785000000000025</v>
          </cell>
          <cell r="L62">
            <v>28.86099999999999</v>
          </cell>
          <cell r="M62">
            <v>25.062999999999988</v>
          </cell>
          <cell r="N62">
            <v>3.798000000000002</v>
          </cell>
          <cell r="P62">
            <v>16.283999999999992</v>
          </cell>
          <cell r="Q62">
            <v>8.854000000000042</v>
          </cell>
          <cell r="R62">
            <v>7.42999999999995</v>
          </cell>
          <cell r="T62">
            <v>107.62799999999999</v>
          </cell>
          <cell r="U62">
            <v>52.61500000000001</v>
          </cell>
          <cell r="V62">
            <v>55.01299999999998</v>
          </cell>
          <cell r="X62">
            <v>72.00700000000006</v>
          </cell>
          <cell r="Y62">
            <v>0</v>
          </cell>
          <cell r="Z62">
            <v>72.00700000000006</v>
          </cell>
          <cell r="AB62">
            <v>1.1549999999999727</v>
          </cell>
          <cell r="AC62">
            <v>164.815</v>
          </cell>
          <cell r="AD62">
            <v>-163.66000000000003</v>
          </cell>
        </row>
        <row r="63">
          <cell r="F63" t="str">
            <v>Moneda y depósitos</v>
          </cell>
          <cell r="H63">
            <v>121.7</v>
          </cell>
          <cell r="I63">
            <v>-32.68500000000017</v>
          </cell>
          <cell r="J63">
            <v>154.38500000000016</v>
          </cell>
          <cell r="L63">
            <v>37.69999999999982</v>
          </cell>
          <cell r="M63">
            <v>142.87299999999988</v>
          </cell>
          <cell r="N63">
            <v>-105.17300000000006</v>
          </cell>
          <cell r="P63">
            <v>463.8019999999999</v>
          </cell>
          <cell r="Q63">
            <v>533.9999999999995</v>
          </cell>
          <cell r="R63">
            <v>-70.19799999999964</v>
          </cell>
          <cell r="T63">
            <v>623.2019999999998</v>
          </cell>
          <cell r="U63">
            <v>644.1879999999992</v>
          </cell>
          <cell r="V63">
            <v>-20.98599999999942</v>
          </cell>
          <cell r="X63">
            <v>74.34499999999923</v>
          </cell>
          <cell r="Y63">
            <v>348.82</v>
          </cell>
          <cell r="Z63">
            <v>-274.47500000000076</v>
          </cell>
          <cell r="AB63">
            <v>32.7</v>
          </cell>
          <cell r="AC63">
            <v>475.1629999999997</v>
          </cell>
          <cell r="AD63">
            <v>-442.46299999999974</v>
          </cell>
        </row>
        <row r="64">
          <cell r="F64" t="str">
            <v>Otros activos</v>
          </cell>
          <cell r="H64">
            <v>0</v>
          </cell>
          <cell r="I64">
            <v>0</v>
          </cell>
          <cell r="J64">
            <v>0</v>
          </cell>
          <cell r="L64">
            <v>0</v>
          </cell>
          <cell r="M64">
            <v>0</v>
          </cell>
          <cell r="N64">
            <v>0</v>
          </cell>
          <cell r="P64">
            <v>0</v>
          </cell>
          <cell r="Q64">
            <v>0</v>
          </cell>
          <cell r="R64">
            <v>0</v>
          </cell>
          <cell r="T64">
            <v>0</v>
          </cell>
          <cell r="U64">
            <v>0</v>
          </cell>
          <cell r="V64">
            <v>0</v>
          </cell>
          <cell r="X64">
            <v>0</v>
          </cell>
          <cell r="Y64">
            <v>0</v>
          </cell>
          <cell r="Z64">
            <v>0</v>
          </cell>
          <cell r="AB64">
            <v>0</v>
          </cell>
          <cell r="AC64">
            <v>0</v>
          </cell>
          <cell r="AD64">
            <v>0</v>
          </cell>
        </row>
        <row r="65">
          <cell r="E65" t="str">
            <v>Pasivos</v>
          </cell>
          <cell r="H65">
            <v>348.1150000000001</v>
          </cell>
          <cell r="I65">
            <v>550.9544617084257</v>
          </cell>
          <cell r="J65">
            <v>-202.83946170842557</v>
          </cell>
          <cell r="L65">
            <v>409.3980000000002</v>
          </cell>
          <cell r="M65">
            <v>222.1128615588768</v>
          </cell>
          <cell r="N65">
            <v>187.2851384411234</v>
          </cell>
          <cell r="P65">
            <v>515.8602951999995</v>
          </cell>
          <cell r="Q65">
            <v>281.7724671834817</v>
          </cell>
          <cell r="R65">
            <v>234.08782801651785</v>
          </cell>
          <cell r="T65">
            <v>1273.3732952</v>
          </cell>
          <cell r="U65">
            <v>1054.8397904507842</v>
          </cell>
          <cell r="V65">
            <v>218.5335047492158</v>
          </cell>
        </row>
        <row r="66">
          <cell r="F66" t="str">
            <v>Créditos comerciales</v>
          </cell>
          <cell r="H66">
            <v>100.69000000000008</v>
          </cell>
          <cell r="I66">
            <v>132.156</v>
          </cell>
          <cell r="J66">
            <v>-31.465999999999923</v>
          </cell>
          <cell r="L66">
            <v>99.74999999999997</v>
          </cell>
          <cell r="M66">
            <v>69.50029519999993</v>
          </cell>
          <cell r="N66">
            <v>30.249704800000046</v>
          </cell>
          <cell r="P66">
            <v>216.1042951999997</v>
          </cell>
          <cell r="Q66">
            <v>95.00900000000004</v>
          </cell>
          <cell r="R66">
            <v>121.09529519999967</v>
          </cell>
          <cell r="T66">
            <v>416.54429519999974</v>
          </cell>
          <cell r="U66">
            <v>296.66529519999995</v>
          </cell>
          <cell r="V66">
            <v>119.87899999999979</v>
          </cell>
        </row>
        <row r="67">
          <cell r="F67" t="str">
            <v>Préstamos</v>
          </cell>
          <cell r="H67">
            <v>242.52500000000006</v>
          </cell>
          <cell r="I67">
            <v>411.9984617084258</v>
          </cell>
          <cell r="J67">
            <v>-169.47346170842573</v>
          </cell>
          <cell r="L67">
            <v>304.74800000000016</v>
          </cell>
          <cell r="M67">
            <v>152.61256635887688</v>
          </cell>
          <cell r="N67">
            <v>152.13543364112329</v>
          </cell>
          <cell r="P67">
            <v>260.15599999999984</v>
          </cell>
          <cell r="Q67">
            <v>186.76346718348162</v>
          </cell>
          <cell r="R67">
            <v>73.39253281651821</v>
          </cell>
          <cell r="T67">
            <v>807.4290000000001</v>
          </cell>
          <cell r="U67">
            <v>751.3744952507843</v>
          </cell>
          <cell r="V67">
            <v>56.054504749215766</v>
          </cell>
          <cell r="X67">
            <v>402.26983399999995</v>
          </cell>
          <cell r="Y67">
            <v>317.4138894834436</v>
          </cell>
          <cell r="Z67">
            <v>84.85594451655635</v>
          </cell>
          <cell r="AB67">
            <v>572.1998957979274</v>
          </cell>
        </row>
        <row r="68">
          <cell r="F68" t="str">
            <v>Moneda y depósitos</v>
          </cell>
          <cell r="H68">
            <v>4.899999999999999</v>
          </cell>
          <cell r="I68">
            <v>0</v>
          </cell>
          <cell r="J68">
            <v>4.899999999999999</v>
          </cell>
          <cell r="L68">
            <v>4.300000000000004</v>
          </cell>
          <cell r="M68">
            <v>0</v>
          </cell>
          <cell r="N68">
            <v>4.300000000000004</v>
          </cell>
          <cell r="P68">
            <v>38.2</v>
          </cell>
          <cell r="Q68">
            <v>0</v>
          </cell>
          <cell r="R68">
            <v>38.2</v>
          </cell>
          <cell r="T68">
            <v>47.400000000000006</v>
          </cell>
          <cell r="U68">
            <v>0</v>
          </cell>
          <cell r="V68">
            <v>47.400000000000006</v>
          </cell>
          <cell r="X68">
            <v>26.5</v>
          </cell>
          <cell r="Y68">
            <v>0</v>
          </cell>
          <cell r="Z68">
            <v>26.5</v>
          </cell>
          <cell r="AB68">
            <v>0</v>
          </cell>
        </row>
        <row r="69">
          <cell r="F69" t="str">
            <v>Otros pasivos</v>
          </cell>
          <cell r="H69">
            <v>0</v>
          </cell>
          <cell r="I69">
            <v>6.800000000000001</v>
          </cell>
          <cell r="J69">
            <v>-6.800000000000001</v>
          </cell>
          <cell r="L69">
            <v>0.5999999999999996</v>
          </cell>
          <cell r="M69">
            <v>0</v>
          </cell>
          <cell r="N69">
            <v>0.5999999999999996</v>
          </cell>
          <cell r="P69">
            <v>1.4000000000000004</v>
          </cell>
          <cell r="Q69">
            <v>0</v>
          </cell>
          <cell r="R69">
            <v>1.4000000000000004</v>
          </cell>
          <cell r="T69">
            <v>2</v>
          </cell>
          <cell r="U69">
            <v>6.800000000000001</v>
          </cell>
          <cell r="V69">
            <v>-4.800000000000001</v>
          </cell>
          <cell r="X69">
            <v>2.9000000000000004</v>
          </cell>
          <cell r="Y69">
            <v>0</v>
          </cell>
          <cell r="Z69">
            <v>2.9000000000000004</v>
          </cell>
          <cell r="AB69">
            <v>0</v>
          </cell>
        </row>
        <row r="70">
          <cell r="D70" t="str">
            <v>Activos de reserva</v>
          </cell>
          <cell r="H70">
            <v>6.7</v>
          </cell>
          <cell r="I70">
            <v>912.5</v>
          </cell>
          <cell r="J70">
            <v>-905.8</v>
          </cell>
          <cell r="L70">
            <v>58.8</v>
          </cell>
          <cell r="M70">
            <v>94.3</v>
          </cell>
          <cell r="N70">
            <v>-35.5</v>
          </cell>
          <cell r="P70">
            <v>144.9</v>
          </cell>
          <cell r="Q70">
            <v>172.89999999999998</v>
          </cell>
          <cell r="R70">
            <v>-27.99999999999997</v>
          </cell>
          <cell r="T70">
            <v>210.4</v>
          </cell>
          <cell r="U70">
            <v>1179.6999999999998</v>
          </cell>
          <cell r="V70">
            <v>-969.2999999999998</v>
          </cell>
          <cell r="X70">
            <v>717.8000000000001</v>
          </cell>
          <cell r="Y70">
            <v>1.9</v>
          </cell>
          <cell r="Z70">
            <v>715.9000000000001</v>
          </cell>
          <cell r="AB70">
            <v>314.00000000000006</v>
          </cell>
        </row>
        <row r="72">
          <cell r="A72" t="str">
            <v>3. ERRORES Y OMISIONES</v>
          </cell>
          <cell r="J72">
            <v>35.25792391774712</v>
          </cell>
          <cell r="N72">
            <v>-41.91726915837194</v>
          </cell>
          <cell r="R72">
            <v>251.2828066955899</v>
          </cell>
          <cell r="V72">
            <v>244.62346145496213</v>
          </cell>
          <cell r="Z72">
            <v>-51.89617171075088</v>
          </cell>
        </row>
        <row r="74">
          <cell r="A74" t="str">
            <v>MEMORANDUM</v>
          </cell>
        </row>
        <row r="75">
          <cell r="A75" t="str">
            <v>SALDO DE BALANZA DE PAGOS</v>
          </cell>
          <cell r="J75">
            <v>905.8</v>
          </cell>
          <cell r="N75">
            <v>35.5</v>
          </cell>
          <cell r="R75">
            <v>27.99999999999997</v>
          </cell>
          <cell r="V75">
            <v>969.2999999999998</v>
          </cell>
          <cell r="Z75">
            <v>-715.9000000000001</v>
          </cell>
        </row>
        <row r="76">
          <cell r="A76" t="str">
            <v>CUENTA FINANCIERA EXCLUYENDO ACTIVOS DE RESERVA</v>
          </cell>
          <cell r="H76">
            <v>3233.327256506985</v>
          </cell>
          <cell r="I76">
            <v>2326.715912208619</v>
          </cell>
          <cell r="J76">
            <v>906.611344298366</v>
          </cell>
          <cell r="L76">
            <v>1963.016334353</v>
          </cell>
          <cell r="M76">
            <v>1950.0698562585017</v>
          </cell>
          <cell r="N76">
            <v>12.946478094498389</v>
          </cell>
          <cell r="P76">
            <v>2671.8689394349994</v>
          </cell>
          <cell r="Q76">
            <v>3126.715852507287</v>
          </cell>
          <cell r="R76">
            <v>-454.8469130722874</v>
          </cell>
          <cell r="T76">
            <v>7868.212530294985</v>
          </cell>
          <cell r="U76">
            <v>7403.501620974407</v>
          </cell>
          <cell r="V76">
            <v>464.71090932057814</v>
          </cell>
          <cell r="X76">
            <v>2022.6746111005668</v>
          </cell>
          <cell r="Y76">
            <v>2674.7370011029307</v>
          </cell>
          <cell r="Z76">
            <v>-652.0623900023638</v>
          </cell>
          <cell r="AB76">
            <v>2615.9556061775756</v>
          </cell>
        </row>
        <row r="78">
          <cell r="H78" t="str">
            <v>CREDITO</v>
          </cell>
          <cell r="I78" t="str">
            <v>DEBITO</v>
          </cell>
          <cell r="J78" t="str">
            <v>SALDO</v>
          </cell>
          <cell r="L78" t="str">
            <v>CREDITO</v>
          </cell>
          <cell r="M78" t="str">
            <v>DEBITO</v>
          </cell>
          <cell r="N78" t="str">
            <v>SALDO</v>
          </cell>
          <cell r="P78" t="str">
            <v>CREDITO</v>
          </cell>
          <cell r="Q78" t="str">
            <v>DEBITO</v>
          </cell>
          <cell r="R78" t="str">
            <v>SALDO</v>
          </cell>
          <cell r="T78" t="str">
            <v>CREDITO</v>
          </cell>
          <cell r="U78" t="str">
            <v>DEBITO</v>
          </cell>
          <cell r="V78" t="str">
            <v>SALDO</v>
          </cell>
          <cell r="X78" t="str">
            <v>CREDITO</v>
          </cell>
          <cell r="Y78" t="str">
            <v>DEBITO</v>
          </cell>
          <cell r="Z78" t="str">
            <v>SALDO</v>
          </cell>
          <cell r="AB78" t="str">
            <v>CREDITO</v>
          </cell>
        </row>
        <row r="79">
          <cell r="A79" t="str">
            <v>(1) Activos de corto plazo</v>
          </cell>
          <cell r="H79">
            <v>242.02451999999994</v>
          </cell>
          <cell r="I79">
            <v>47.31199999999984</v>
          </cell>
          <cell r="J79">
            <v>194.7125200000001</v>
          </cell>
          <cell r="L79">
            <v>106.72159999999985</v>
          </cell>
          <cell r="M79">
            <v>351.1622620000001</v>
          </cell>
          <cell r="N79">
            <v>-244.44066200000026</v>
          </cell>
          <cell r="P79">
            <v>507.45759999999996</v>
          </cell>
          <cell r="Q79">
            <v>930.9876799999997</v>
          </cell>
          <cell r="R79">
            <v>-423.53007999999977</v>
          </cell>
          <cell r="T79">
            <v>856.2037199999997</v>
          </cell>
          <cell r="U79">
            <v>1329.4619419999997</v>
          </cell>
          <cell r="V79">
            <v>-473.25822199999993</v>
          </cell>
          <cell r="X79">
            <v>101.68499999999926</v>
          </cell>
          <cell r="Y79">
            <v>557.9285100000009</v>
          </cell>
          <cell r="Z79">
            <v>-456.2435100000016</v>
          </cell>
          <cell r="AB79">
            <v>32.7</v>
          </cell>
        </row>
        <row r="80">
          <cell r="C80" t="str">
            <v>Créditos comerciales</v>
          </cell>
          <cell r="H80">
            <v>57.841519999999946</v>
          </cell>
          <cell r="I80">
            <v>79.99700000000001</v>
          </cell>
          <cell r="J80">
            <v>-22.15548000000007</v>
          </cell>
          <cell r="L80">
            <v>40.160600000000045</v>
          </cell>
          <cell r="M80">
            <v>208.28926200000024</v>
          </cell>
          <cell r="N80">
            <v>-168.1286620000002</v>
          </cell>
          <cell r="P80">
            <v>27.371600000000058</v>
          </cell>
          <cell r="Q80">
            <v>396.9876800000002</v>
          </cell>
          <cell r="R80">
            <v>-369.6160800000001</v>
          </cell>
          <cell r="T80">
            <v>125.37372000000005</v>
          </cell>
          <cell r="U80">
            <v>685.2739420000005</v>
          </cell>
          <cell r="V80">
            <v>-559.9002220000004</v>
          </cell>
          <cell r="X80">
            <v>0</v>
          </cell>
          <cell r="Y80">
            <v>209.10851000000093</v>
          </cell>
          <cell r="Z80">
            <v>-209.10851000000093</v>
          </cell>
          <cell r="AB80">
            <v>0</v>
          </cell>
        </row>
        <row r="81">
          <cell r="C81" t="str">
            <v>Préstamos</v>
          </cell>
          <cell r="H81">
            <v>62.483000000000004</v>
          </cell>
          <cell r="I81">
            <v>0</v>
          </cell>
          <cell r="J81">
            <v>62.483000000000004</v>
          </cell>
          <cell r="L81">
            <v>28.86099999999999</v>
          </cell>
          <cell r="M81">
            <v>0</v>
          </cell>
          <cell r="N81">
            <v>28.86099999999999</v>
          </cell>
          <cell r="P81">
            <v>16.283999999999992</v>
          </cell>
          <cell r="Q81">
            <v>0</v>
          </cell>
          <cell r="R81">
            <v>16.283999999999992</v>
          </cell>
          <cell r="T81">
            <v>107.62799999999999</v>
          </cell>
          <cell r="U81">
            <v>0</v>
          </cell>
          <cell r="V81">
            <v>107.62799999999999</v>
          </cell>
          <cell r="X81">
            <v>27.340000000000032</v>
          </cell>
          <cell r="Y81">
            <v>0</v>
          </cell>
          <cell r="Z81">
            <v>27.340000000000032</v>
          </cell>
          <cell r="AB81">
            <v>0</v>
          </cell>
        </row>
        <row r="82">
          <cell r="C82" t="str">
            <v>Moneda y depósitos</v>
          </cell>
          <cell r="H82">
            <v>121.7</v>
          </cell>
          <cell r="I82">
            <v>-32.68500000000017</v>
          </cell>
          <cell r="J82">
            <v>154.38500000000016</v>
          </cell>
          <cell r="L82">
            <v>37.69999999999982</v>
          </cell>
          <cell r="M82">
            <v>142.87299999999988</v>
          </cell>
          <cell r="N82">
            <v>-105.17300000000006</v>
          </cell>
          <cell r="P82">
            <v>463.8019999999999</v>
          </cell>
          <cell r="Q82">
            <v>533.9999999999995</v>
          </cell>
          <cell r="R82">
            <v>-70.19799999999964</v>
          </cell>
          <cell r="T82">
            <v>623.2019999999998</v>
          </cell>
          <cell r="U82">
            <v>644.1879999999992</v>
          </cell>
          <cell r="V82">
            <v>-20.98599999999942</v>
          </cell>
          <cell r="X82">
            <v>74.34499999999923</v>
          </cell>
          <cell r="Y82">
            <v>348.82</v>
          </cell>
          <cell r="Z82">
            <v>-274.47500000000076</v>
          </cell>
          <cell r="AB82">
            <v>32.7</v>
          </cell>
        </row>
        <row r="83">
          <cell r="C83" t="str">
            <v>Otros activos</v>
          </cell>
          <cell r="H83">
            <v>0</v>
          </cell>
          <cell r="I83">
            <v>0</v>
          </cell>
          <cell r="J83">
            <v>0</v>
          </cell>
          <cell r="L83">
            <v>0</v>
          </cell>
          <cell r="M83">
            <v>0</v>
          </cell>
          <cell r="N83">
            <v>0</v>
          </cell>
          <cell r="P83">
            <v>0</v>
          </cell>
          <cell r="Q83">
            <v>0</v>
          </cell>
          <cell r="R83">
            <v>0</v>
          </cell>
          <cell r="T83">
            <v>0</v>
          </cell>
          <cell r="U83">
            <v>0</v>
          </cell>
          <cell r="V83">
            <v>0</v>
          </cell>
          <cell r="X83">
            <v>0</v>
          </cell>
          <cell r="Y83">
            <v>0</v>
          </cell>
          <cell r="Z83">
            <v>0</v>
          </cell>
          <cell r="AB83">
            <v>0</v>
          </cell>
        </row>
        <row r="84">
          <cell r="B84" t="str">
            <v>Pasivos de corto plazo</v>
          </cell>
          <cell r="H84">
            <v>161.46000000000012</v>
          </cell>
          <cell r="I84">
            <v>257.67210506</v>
          </cell>
          <cell r="J84">
            <v>-96.21210505999986</v>
          </cell>
          <cell r="L84">
            <v>250.90000000000018</v>
          </cell>
          <cell r="M84">
            <v>92.10372520000007</v>
          </cell>
          <cell r="N84">
            <v>158.7962748000001</v>
          </cell>
          <cell r="P84">
            <v>404.0242951999995</v>
          </cell>
          <cell r="Q84">
            <v>33.04187899999994</v>
          </cell>
          <cell r="R84">
            <v>370.98241619999953</v>
          </cell>
          <cell r="T84">
            <v>816.3842951999998</v>
          </cell>
          <cell r="U84">
            <v>382.81770925999996</v>
          </cell>
          <cell r="V84">
            <v>433.5665859399998</v>
          </cell>
          <cell r="X84">
            <v>185.821834</v>
          </cell>
          <cell r="Y84">
            <v>133.8399999999998</v>
          </cell>
          <cell r="Z84">
            <v>51.98183400000019</v>
          </cell>
          <cell r="AB84">
            <v>461.80267299999997</v>
          </cell>
        </row>
        <row r="85">
          <cell r="C85" t="str">
            <v>Créditos comerciales</v>
          </cell>
          <cell r="H85">
            <v>94.66000000000008</v>
          </cell>
          <cell r="I85">
            <v>118</v>
          </cell>
          <cell r="J85">
            <v>-23.339999999999918</v>
          </cell>
          <cell r="L85">
            <v>98.39999999999998</v>
          </cell>
          <cell r="M85">
            <v>58.90429519999992</v>
          </cell>
          <cell r="N85">
            <v>39.495704800000055</v>
          </cell>
          <cell r="P85">
            <v>212.3242951999997</v>
          </cell>
          <cell r="Q85">
            <v>10.200000000000045</v>
          </cell>
          <cell r="R85">
            <v>202.12429519999966</v>
          </cell>
          <cell r="T85">
            <v>405.38429519999977</v>
          </cell>
          <cell r="U85">
            <v>187.10429519999997</v>
          </cell>
          <cell r="V85">
            <v>218.2799999999998</v>
          </cell>
          <cell r="X85">
            <v>0</v>
          </cell>
          <cell r="Y85">
            <v>67.43999999999994</v>
          </cell>
          <cell r="Z85">
            <v>-67.43999999999994</v>
          </cell>
          <cell r="AB85">
            <v>318.5</v>
          </cell>
        </row>
        <row r="86">
          <cell r="C86" t="str">
            <v>Préstamos</v>
          </cell>
          <cell r="H86">
            <v>61.90000000000005</v>
          </cell>
          <cell r="I86">
            <v>132.87210505999997</v>
          </cell>
          <cell r="J86">
            <v>-70.97210505999992</v>
          </cell>
          <cell r="L86">
            <v>147.6000000000002</v>
          </cell>
          <cell r="M86">
            <v>33.199430000000156</v>
          </cell>
          <cell r="N86">
            <v>114.40057000000004</v>
          </cell>
          <cell r="P86">
            <v>152.09999999999982</v>
          </cell>
          <cell r="Q86">
            <v>22.841878999999892</v>
          </cell>
          <cell r="R86">
            <v>129.25812099999993</v>
          </cell>
          <cell r="T86">
            <v>361.6</v>
          </cell>
          <cell r="U86">
            <v>188.91341406</v>
          </cell>
          <cell r="V86">
            <v>172.68658594000001</v>
          </cell>
          <cell r="X86">
            <v>156.421834</v>
          </cell>
          <cell r="Y86">
            <v>66.39999999999986</v>
          </cell>
          <cell r="Z86">
            <v>90.02183400000013</v>
          </cell>
          <cell r="AB86">
            <v>143.30267299999997</v>
          </cell>
        </row>
        <row r="87">
          <cell r="C87" t="str">
            <v>Moneda y depósitos</v>
          </cell>
          <cell r="H87">
            <v>4.899999999999999</v>
          </cell>
          <cell r="I87">
            <v>0</v>
          </cell>
          <cell r="J87">
            <v>4.899999999999999</v>
          </cell>
          <cell r="L87">
            <v>4.300000000000004</v>
          </cell>
          <cell r="M87">
            <v>0</v>
          </cell>
          <cell r="N87">
            <v>4.300000000000004</v>
          </cell>
          <cell r="P87">
            <v>38.2</v>
          </cell>
          <cell r="Q87">
            <v>0</v>
          </cell>
          <cell r="R87">
            <v>38.2</v>
          </cell>
          <cell r="T87">
            <v>47.400000000000006</v>
          </cell>
          <cell r="U87">
            <v>0</v>
          </cell>
          <cell r="V87">
            <v>47.400000000000006</v>
          </cell>
          <cell r="X87">
            <v>26.5</v>
          </cell>
          <cell r="Y87">
            <v>0</v>
          </cell>
          <cell r="Z87">
            <v>26.5</v>
          </cell>
          <cell r="AB87">
            <v>0</v>
          </cell>
        </row>
        <row r="88">
          <cell r="C88" t="str">
            <v>Otros pasivos</v>
          </cell>
          <cell r="H88">
            <v>0</v>
          </cell>
          <cell r="I88">
            <v>6.800000000000001</v>
          </cell>
          <cell r="J88">
            <v>-6.800000000000001</v>
          </cell>
          <cell r="L88">
            <v>0.5999999999999996</v>
          </cell>
          <cell r="M88">
            <v>0</v>
          </cell>
          <cell r="N88">
            <v>0.5999999999999996</v>
          </cell>
          <cell r="P88">
            <v>1.4000000000000004</v>
          </cell>
          <cell r="Q88">
            <v>0</v>
          </cell>
          <cell r="R88">
            <v>1.4000000000000004</v>
          </cell>
          <cell r="T88">
            <v>2</v>
          </cell>
          <cell r="U88">
            <v>6.800000000000001</v>
          </cell>
          <cell r="V88">
            <v>-4.800000000000001</v>
          </cell>
          <cell r="X88">
            <v>2.9000000000000004</v>
          </cell>
          <cell r="Y88">
            <v>0</v>
          </cell>
          <cell r="Z88">
            <v>2.9000000000000004</v>
          </cell>
          <cell r="AB88">
            <v>0</v>
          </cell>
        </row>
        <row r="90">
          <cell r="E90" t="str">
            <v>CONTROLES</v>
          </cell>
        </row>
        <row r="92">
          <cell r="E92" t="str">
            <v>CTA. CTE.</v>
          </cell>
          <cell r="J92">
            <v>-4.405364961712621E-13</v>
          </cell>
          <cell r="N92">
            <v>3.126388037344441E-13</v>
          </cell>
          <cell r="R92">
            <v>0</v>
          </cell>
        </row>
        <row r="93">
          <cell r="F93" t="str">
            <v>Bienes</v>
          </cell>
        </row>
        <row r="94">
          <cell r="F94" t="str">
            <v>Servicios</v>
          </cell>
        </row>
        <row r="95">
          <cell r="F95" t="str">
            <v>Renta</v>
          </cell>
        </row>
        <row r="96">
          <cell r="F96" t="str">
            <v>Transferencias</v>
          </cell>
        </row>
        <row r="97">
          <cell r="E97" t="str">
            <v>CTA. CAPITAL Y FINANCIERA</v>
          </cell>
          <cell r="J97">
            <v>1.1368683772161603E-13</v>
          </cell>
          <cell r="N97">
            <v>-1.8474111129762605E-13</v>
          </cell>
          <cell r="R97">
            <v>0</v>
          </cell>
        </row>
        <row r="98">
          <cell r="F98" t="str">
            <v>Inversión Directa</v>
          </cell>
        </row>
        <row r="99">
          <cell r="F99" t="str">
            <v>Inversión de Cartera</v>
          </cell>
        </row>
        <row r="100">
          <cell r="F100" t="str">
            <v>Instrumentos Financieros Derivados</v>
          </cell>
        </row>
        <row r="101">
          <cell r="F101"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adro_Tere"/>
      <sheetName val="Cuadro_exp_ofi"/>
      <sheetName val="Cuadro_balanza"/>
      <sheetName val="Cuadro_3"/>
      <sheetName val="Cuadro_3 (2)"/>
      <sheetName val="Cuadro_3series"/>
      <sheetName val="Cuadro_3series (2)"/>
      <sheetName val="Cuadro_5"/>
      <sheetName val="Cuadro_5 (2)"/>
      <sheetName val="Cuadro_6"/>
      <sheetName val="Hoja3"/>
    </sheetNames>
    <sheetDataSet>
      <sheetData sheetId="7">
        <row r="1">
          <cell r="E1" t="str">
            <v>5. EXPORTACIONES DE ALGUNOS PRODUCTOS PRINCIPALES (1) (2)</v>
          </cell>
          <cell r="S1" t="str">
            <v>5. EXPORTACIONES DE ALGUNOS PRODUCTOS PRINCIPALES (1) (2)</v>
          </cell>
        </row>
        <row r="2">
          <cell r="E2" t="str">
            <v>CLASIFICADOS DE ACUERDO A LA CIIU</v>
          </cell>
          <cell r="S2" t="str">
            <v>CLASIFICADOS DE ACUERDO A LA CIIU (2)</v>
          </cell>
        </row>
        <row r="4">
          <cell r="E4">
            <v>1990</v>
          </cell>
          <cell r="H4">
            <v>1991</v>
          </cell>
          <cell r="K4">
            <v>1992</v>
          </cell>
          <cell r="N4">
            <v>1993</v>
          </cell>
          <cell r="Q4">
            <v>1994</v>
          </cell>
          <cell r="T4" t="str">
            <v>1995(*)</v>
          </cell>
          <cell r="W4" t="str">
            <v>1996(*)</v>
          </cell>
          <cell r="Z4" t="str">
            <v>1997(*)</v>
          </cell>
          <cell r="AC4" t="str">
            <v>1998(*)</v>
          </cell>
          <cell r="AF4" t="str">
            <v>1999(*)</v>
          </cell>
          <cell r="AI4" t="str">
            <v>2000(*)</v>
          </cell>
        </row>
        <row r="5">
          <cell r="E5" t="str">
            <v>Volumen</v>
          </cell>
          <cell r="F5" t="str">
            <v>Precio</v>
          </cell>
          <cell r="G5" t="str">
            <v>Valor</v>
          </cell>
          <cell r="H5" t="str">
            <v>Volumen</v>
          </cell>
          <cell r="I5" t="str">
            <v>Precio</v>
          </cell>
          <cell r="J5" t="str">
            <v>Valor</v>
          </cell>
          <cell r="K5" t="str">
            <v>Volumen</v>
          </cell>
          <cell r="L5" t="str">
            <v>Precio</v>
          </cell>
          <cell r="M5" t="str">
            <v>Valor</v>
          </cell>
          <cell r="N5" t="str">
            <v>Volumen</v>
          </cell>
          <cell r="O5" t="str">
            <v>Precio</v>
          </cell>
          <cell r="P5" t="str">
            <v>Valor</v>
          </cell>
          <cell r="Q5" t="str">
            <v>Volumen</v>
          </cell>
          <cell r="R5" t="str">
            <v>Precio</v>
          </cell>
          <cell r="S5" t="str">
            <v>Valor</v>
          </cell>
          <cell r="T5" t="str">
            <v>Volumen</v>
          </cell>
          <cell r="U5" t="str">
            <v>Precio</v>
          </cell>
          <cell r="V5" t="str">
            <v>Valor</v>
          </cell>
          <cell r="W5" t="str">
            <v>Volumen</v>
          </cell>
          <cell r="X5" t="str">
            <v>Precio</v>
          </cell>
          <cell r="Y5" t="str">
            <v>Valor</v>
          </cell>
          <cell r="Z5" t="str">
            <v>Volumen</v>
          </cell>
          <cell r="AA5" t="str">
            <v>Precio</v>
          </cell>
          <cell r="AB5" t="str">
            <v>Valor</v>
          </cell>
          <cell r="AC5" t="str">
            <v>Volumen</v>
          </cell>
          <cell r="AD5" t="str">
            <v>Precio</v>
          </cell>
          <cell r="AE5" t="str">
            <v>Valor</v>
          </cell>
          <cell r="AF5" t="str">
            <v>Volumen</v>
          </cell>
          <cell r="AG5" t="str">
            <v>Precio</v>
          </cell>
          <cell r="AH5" t="str">
            <v>Valor</v>
          </cell>
          <cell r="AI5" t="str">
            <v>Volumen</v>
          </cell>
          <cell r="AJ5" t="str">
            <v>Precio</v>
          </cell>
          <cell r="AK5" t="str">
            <v>Valor</v>
          </cell>
        </row>
        <row r="6">
          <cell r="F6" t="str">
            <v>(US$)</v>
          </cell>
          <cell r="G6" t="str">
            <v>(Mill. US$)</v>
          </cell>
          <cell r="I6" t="str">
            <v>(US$)</v>
          </cell>
          <cell r="J6" t="str">
            <v>(Mill. US$)</v>
          </cell>
          <cell r="L6" t="str">
            <v>(US$)</v>
          </cell>
          <cell r="M6" t="str">
            <v>(Mill. US$)</v>
          </cell>
          <cell r="O6" t="str">
            <v>(US$)</v>
          </cell>
          <cell r="P6" t="str">
            <v>(Mill. US$)</v>
          </cell>
          <cell r="R6" t="str">
            <v>(US$)</v>
          </cell>
          <cell r="S6" t="str">
            <v>(Mill. US$)</v>
          </cell>
          <cell r="U6" t="str">
            <v>(US$)</v>
          </cell>
          <cell r="V6" t="str">
            <v>(Mill. US$)</v>
          </cell>
          <cell r="X6" t="str">
            <v>(US$)</v>
          </cell>
          <cell r="Y6" t="str">
            <v>(Mill. US$)</v>
          </cell>
          <cell r="AA6" t="str">
            <v>(US$)</v>
          </cell>
          <cell r="AB6" t="str">
            <v>(Mill. US$)</v>
          </cell>
          <cell r="AD6" t="str">
            <v>(US$)</v>
          </cell>
          <cell r="AE6" t="str">
            <v>(Mill. US$)</v>
          </cell>
          <cell r="AG6" t="str">
            <v>(US$)</v>
          </cell>
          <cell r="AH6" t="str">
            <v>(Mill. US$)</v>
          </cell>
          <cell r="AJ6" t="str">
            <v>(US$)</v>
          </cell>
          <cell r="AK6" t="str">
            <v>(Mill. US$)</v>
          </cell>
        </row>
        <row r="8">
          <cell r="A8" t="str">
            <v>MINEROS</v>
          </cell>
        </row>
        <row r="9">
          <cell r="C9" t="str">
            <v>Cobre</v>
          </cell>
        </row>
        <row r="10">
          <cell r="C10" t="str">
            <v>Hierro</v>
          </cell>
        </row>
        <row r="11">
          <cell r="D11" t="str">
            <v>Hierro Pellet</v>
          </cell>
        </row>
        <row r="12">
          <cell r="D12" t="str">
            <v>Hierro a Granel</v>
          </cell>
        </row>
        <row r="13">
          <cell r="C13" t="str">
            <v>Salitre y Yodo</v>
          </cell>
        </row>
        <row r="14">
          <cell r="D14" t="str">
            <v>Salitre Sódico</v>
          </cell>
        </row>
        <row r="15">
          <cell r="D15" t="str">
            <v>Salitre Potásico</v>
          </cell>
        </row>
        <row r="16">
          <cell r="D16" t="str">
            <v>Yodo</v>
          </cell>
        </row>
        <row r="17">
          <cell r="C17" t="str">
            <v>Plata Metálica</v>
          </cell>
        </row>
        <row r="18">
          <cell r="C18" t="str">
            <v>Oxido y Ferromolibdeno</v>
          </cell>
        </row>
        <row r="19">
          <cell r="C19" t="str">
            <v>Carbonato de Litio</v>
          </cell>
        </row>
        <row r="20">
          <cell r="C20" t="str">
            <v>Oro metálico </v>
          </cell>
        </row>
        <row r="21">
          <cell r="C21" t="str">
            <v>Metal doré</v>
          </cell>
        </row>
        <row r="22">
          <cell r="C22" t="str">
            <v>Minerales de oro</v>
          </cell>
        </row>
        <row r="23">
          <cell r="C23" t="str">
            <v>Otros Mineros</v>
          </cell>
          <cell r="G23">
            <v>0</v>
          </cell>
          <cell r="J23">
            <v>0</v>
          </cell>
          <cell r="M23">
            <v>0</v>
          </cell>
          <cell r="P23">
            <v>0</v>
          </cell>
          <cell r="S23">
            <v>0</v>
          </cell>
          <cell r="V23">
            <v>0</v>
          </cell>
          <cell r="Y23">
            <v>0</v>
          </cell>
          <cell r="AB23">
            <v>0</v>
          </cell>
          <cell r="AE23">
            <v>0</v>
          </cell>
        </row>
        <row r="25">
          <cell r="A25" t="str">
            <v>AGROP, SILVIC. Y PESQ.</v>
          </cell>
          <cell r="G25">
            <v>0</v>
          </cell>
          <cell r="J25">
            <v>0</v>
          </cell>
          <cell r="M25">
            <v>0</v>
          </cell>
          <cell r="P25">
            <v>0</v>
          </cell>
          <cell r="S25">
            <v>0</v>
          </cell>
          <cell r="V25">
            <v>0</v>
          </cell>
          <cell r="Y25">
            <v>0</v>
          </cell>
          <cell r="AB25">
            <v>0</v>
          </cell>
          <cell r="AE25">
            <v>0</v>
          </cell>
        </row>
        <row r="26">
          <cell r="B26" t="str">
            <v>Sector Frutícola</v>
          </cell>
        </row>
        <row r="27">
          <cell r="C27" t="str">
            <v>Fruta Fresca (*)</v>
          </cell>
        </row>
        <row r="28">
          <cell r="D28" t="str">
            <v> (Uva)</v>
          </cell>
        </row>
        <row r="29">
          <cell r="B29" t="str">
            <v>Otros Agropecuarios</v>
          </cell>
        </row>
        <row r="30">
          <cell r="B30" t="str">
            <v>Sector Silvícola</v>
          </cell>
        </row>
        <row r="31">
          <cell r="D31" t="str">
            <v>(Rollizos de pino)</v>
          </cell>
        </row>
        <row r="32">
          <cell r="D32" t="str">
            <v>(Rollizos para pulpa)</v>
          </cell>
        </row>
        <row r="33">
          <cell r="B33" t="str">
            <v>Pesca extractiva</v>
          </cell>
        </row>
        <row r="35">
          <cell r="A35" t="str">
            <v>INDUSTRIALES</v>
          </cell>
          <cell r="G35">
            <v>0</v>
          </cell>
          <cell r="J35">
            <v>0</v>
          </cell>
          <cell r="M35">
            <v>0</v>
          </cell>
          <cell r="P35">
            <v>0</v>
          </cell>
          <cell r="S35">
            <v>0</v>
          </cell>
          <cell r="V35">
            <v>0</v>
          </cell>
          <cell r="Y35">
            <v>0</v>
          </cell>
          <cell r="AB35">
            <v>0</v>
          </cell>
          <cell r="AE35">
            <v>0</v>
          </cell>
        </row>
        <row r="36">
          <cell r="A36" t="str">
            <v>Alimentos</v>
          </cell>
        </row>
        <row r="37">
          <cell r="D37" t="str">
            <v>(Harina de pescado)</v>
          </cell>
        </row>
        <row r="38">
          <cell r="D38" t="str">
            <v>(Salmón)</v>
          </cell>
        </row>
        <row r="39">
          <cell r="B39" t="str">
            <v>Bebidas y Tabaco</v>
          </cell>
        </row>
        <row r="40">
          <cell r="B40" t="str">
            <v>Forest. y muebl de madera</v>
          </cell>
        </row>
        <row r="41">
          <cell r="D41" t="str">
            <v>(Madera aserrada)</v>
          </cell>
        </row>
        <row r="42">
          <cell r="D42" t="str">
            <v>(Chips de madera)</v>
          </cell>
        </row>
        <row r="43">
          <cell r="D43" t="str">
            <v>(Madera Cepillada)</v>
          </cell>
        </row>
        <row r="44">
          <cell r="B44" t="str">
            <v>Celul.,papel y otros</v>
          </cell>
        </row>
        <row r="45">
          <cell r="D45" t="str">
            <v>(Celulosa cruda)</v>
          </cell>
        </row>
        <row r="46">
          <cell r="D46" t="str">
            <v>(Celulosa blanqueada)</v>
          </cell>
        </row>
        <row r="47">
          <cell r="B47" t="str">
            <v>Productos Químicos</v>
          </cell>
        </row>
        <row r="48">
          <cell r="D48" t="str">
            <v>(Metanol)</v>
          </cell>
        </row>
        <row r="49">
          <cell r="B49" t="str">
            <v>Ind.básicas de hierro y acero</v>
          </cell>
        </row>
        <row r="50">
          <cell r="B50" t="str">
            <v>Prod. met. eléct. transp. etc.</v>
          </cell>
        </row>
        <row r="51">
          <cell r="B51" t="str">
            <v>Otros productos industr.</v>
          </cell>
        </row>
        <row r="54">
          <cell r="A54" t="str">
            <v>TOTAL</v>
          </cell>
          <cell r="G54">
            <v>0</v>
          </cell>
          <cell r="J54">
            <v>0</v>
          </cell>
          <cell r="M54">
            <v>0</v>
          </cell>
          <cell r="P54">
            <v>0</v>
          </cell>
          <cell r="S54">
            <v>0</v>
          </cell>
          <cell r="V54">
            <v>0</v>
          </cell>
          <cell r="Y54">
            <v>0</v>
          </cell>
          <cell r="AB54">
            <v>0</v>
          </cell>
          <cell r="AE54">
            <v>0</v>
          </cell>
        </row>
        <row r="56">
          <cell r="B56" t="str">
            <v>COBRE</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8">
          <cell r="B58" t="str">
            <v>NO COBRE</v>
          </cell>
          <cell r="G58">
            <v>0</v>
          </cell>
          <cell r="J58">
            <v>0</v>
          </cell>
          <cell r="M58">
            <v>0</v>
          </cell>
          <cell r="P58">
            <v>0</v>
          </cell>
          <cell r="S58">
            <v>0</v>
          </cell>
          <cell r="V58">
            <v>0</v>
          </cell>
          <cell r="Y58">
            <v>0</v>
          </cell>
          <cell r="AB58">
            <v>0</v>
          </cell>
          <cell r="AE58">
            <v>0</v>
          </cell>
        </row>
        <row r="59">
          <cell r="C59" t="str">
            <v>Principales (3)</v>
          </cell>
          <cell r="G59">
            <v>0</v>
          </cell>
          <cell r="J59">
            <v>0</v>
          </cell>
          <cell r="M59">
            <v>0</v>
          </cell>
          <cell r="P59">
            <v>0</v>
          </cell>
          <cell r="S59">
            <v>0</v>
          </cell>
          <cell r="V59">
            <v>0</v>
          </cell>
          <cell r="Y59">
            <v>0</v>
          </cell>
          <cell r="AB59">
            <v>0</v>
          </cell>
          <cell r="AE59">
            <v>0</v>
          </cell>
        </row>
        <row r="60">
          <cell r="C60" t="str">
            <v>Resto</v>
          </cell>
          <cell r="G60">
            <v>0</v>
          </cell>
          <cell r="J60">
            <v>0</v>
          </cell>
          <cell r="M60">
            <v>0</v>
          </cell>
          <cell r="P60">
            <v>0</v>
          </cell>
          <cell r="S60">
            <v>0</v>
          </cell>
          <cell r="V60">
            <v>0</v>
          </cell>
          <cell r="Y60">
            <v>0</v>
          </cell>
          <cell r="AB60">
            <v>0</v>
          </cell>
          <cell r="AE60">
            <v>0</v>
          </cell>
        </row>
        <row r="61">
          <cell r="E61" t="str">
            <v>(*) Cifras provisionales.</v>
          </cell>
          <cell r="V61" t="str">
            <v>(*) Cifras provisionales.</v>
          </cell>
        </row>
        <row r="62">
          <cell r="E62" t="str">
            <v>(1) No incluye Zona Franca</v>
          </cell>
          <cell r="V62" t="str">
            <v>(1) No incluye Zona Franca</v>
          </cell>
        </row>
        <row r="63">
          <cell r="E63" t="str">
            <v>(2) Incluye oro monetario</v>
          </cell>
          <cell r="V63" t="str">
            <v>(2) Incluye oro monetario</v>
          </cell>
        </row>
        <row r="64">
          <cell r="V64" t="str">
            <v>(3) Incluye hierro, salitre y yodo, plata, óxido y ferromolibdeno, carbonato de litio, oro, fruta, rollizos, harina de pescado, </v>
          </cell>
        </row>
        <row r="67">
          <cell r="V67" t="str">
            <v>y transporte al de industrias básicas del hierro y del acero</v>
          </cell>
        </row>
        <row r="86">
          <cell r="N86" t="str">
            <v>(1) Incluye hierro, salitre y yodo, plata, óxido y ferromolibdeno, carbonato de litio, oro, fruta, rollizos, </v>
          </cell>
          <cell r="W86" t="str">
            <v>(1) Incluye hierro, salitre y yodo, plata, óxido y ferromolibdeno, carbonato de litio, oro, fruta, rollizos, harina de pescado, </v>
          </cell>
        </row>
        <row r="87">
          <cell r="N87" t="str">
            <v>harina de pescado, madera (aserrada y cepillada), celulosa y metanol.</v>
          </cell>
          <cell r="W87" t="str">
            <v>harina de pescado, madera (aserrada y cepillada), celulosa y metanol.</v>
          </cell>
        </row>
        <row r="88">
          <cell r="W88" t="str">
            <v>(2) Ver nota 2 del cuadro nº 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3"/>
      <sheetName val="C3A (2)"/>
    </sheetNames>
    <sheetDataSet>
      <sheetData sheetId="0">
        <row r="6">
          <cell r="F6">
            <v>1984</v>
          </cell>
          <cell r="G6">
            <v>1985</v>
          </cell>
          <cell r="H6">
            <v>1986</v>
          </cell>
          <cell r="I6">
            <v>1987</v>
          </cell>
          <cell r="J6">
            <v>1988</v>
          </cell>
          <cell r="K6">
            <v>1989</v>
          </cell>
        </row>
        <row r="9">
          <cell r="F9">
            <v>1961.7</v>
          </cell>
          <cell r="G9">
            <v>2120.7</v>
          </cell>
          <cell r="H9">
            <v>2096.1000000000004</v>
          </cell>
          <cell r="I9">
            <v>2603.2999999999997</v>
          </cell>
          <cell r="J9">
            <v>3848.2999999999997</v>
          </cell>
          <cell r="K9">
            <v>4501.7</v>
          </cell>
        </row>
        <row r="11">
          <cell r="F11">
            <v>1603.9</v>
          </cell>
          <cell r="G11">
            <v>1788.6999999999998</v>
          </cell>
          <cell r="H11">
            <v>1757.1000000000001</v>
          </cell>
          <cell r="I11">
            <v>2234.7</v>
          </cell>
          <cell r="J11">
            <v>3416.2</v>
          </cell>
          <cell r="K11">
            <v>4021.4</v>
          </cell>
        </row>
        <row r="12">
          <cell r="F12">
            <v>1279.5</v>
          </cell>
          <cell r="G12">
            <v>1401.8</v>
          </cell>
          <cell r="H12">
            <v>1393.9</v>
          </cell>
          <cell r="I12">
            <v>1735.7</v>
          </cell>
          <cell r="J12">
            <v>2583</v>
          </cell>
          <cell r="K12">
            <v>3066.3</v>
          </cell>
        </row>
        <row r="13">
          <cell r="F13">
            <v>324.4</v>
          </cell>
          <cell r="G13">
            <v>386.9</v>
          </cell>
          <cell r="H13">
            <v>363.2</v>
          </cell>
          <cell r="I13">
            <v>499</v>
          </cell>
          <cell r="J13">
            <v>833.2</v>
          </cell>
          <cell r="K13">
            <v>955.1</v>
          </cell>
        </row>
        <row r="15">
          <cell r="F15">
            <v>110.60000000000001</v>
          </cell>
          <cell r="G15">
            <v>91.5</v>
          </cell>
          <cell r="H15">
            <v>88.4</v>
          </cell>
          <cell r="I15">
            <v>100.9</v>
          </cell>
          <cell r="J15">
            <v>109.7</v>
          </cell>
          <cell r="K15">
            <v>123.3</v>
          </cell>
        </row>
        <row r="16">
          <cell r="F16">
            <v>24.2</v>
          </cell>
          <cell r="G16">
            <v>25.8</v>
          </cell>
          <cell r="H16">
            <v>22.6</v>
          </cell>
          <cell r="I16">
            <v>20</v>
          </cell>
          <cell r="J16">
            <v>32.7</v>
          </cell>
          <cell r="K16">
            <v>41.7</v>
          </cell>
        </row>
        <row r="17">
          <cell r="F17">
            <v>86.4</v>
          </cell>
          <cell r="G17">
            <v>65.7</v>
          </cell>
          <cell r="H17">
            <v>65.8</v>
          </cell>
          <cell r="I17">
            <v>80.9</v>
          </cell>
          <cell r="J17">
            <v>77</v>
          </cell>
          <cell r="K17">
            <v>81.6</v>
          </cell>
        </row>
        <row r="19">
          <cell r="F19">
            <v>74.3</v>
          </cell>
          <cell r="G19">
            <v>85</v>
          </cell>
          <cell r="H19">
            <v>92.3</v>
          </cell>
          <cell r="I19">
            <v>98.7</v>
          </cell>
          <cell r="J19">
            <v>121.4</v>
          </cell>
          <cell r="K19">
            <v>130.7</v>
          </cell>
        </row>
        <row r="21">
          <cell r="F21" t="str">
            <v>-    </v>
          </cell>
          <cell r="G21" t="str">
            <v>-    </v>
          </cell>
          <cell r="H21" t="str">
            <v>-    </v>
          </cell>
          <cell r="I21" t="str">
            <v>                   -</v>
          </cell>
          <cell r="J21" t="str">
            <v>                  -</v>
          </cell>
          <cell r="K21" t="str">
            <v>-</v>
          </cell>
        </row>
        <row r="23">
          <cell r="F23">
            <v>87.2</v>
          </cell>
          <cell r="G23">
            <v>77.7</v>
          </cell>
          <cell r="H23">
            <v>67.9</v>
          </cell>
          <cell r="I23">
            <v>80.3</v>
          </cell>
          <cell r="J23">
            <v>82.8</v>
          </cell>
          <cell r="K23">
            <v>90.3</v>
          </cell>
        </row>
        <row r="25">
          <cell r="F25">
            <v>85.7</v>
          </cell>
          <cell r="G25">
            <v>77.8</v>
          </cell>
          <cell r="H25">
            <v>90.4</v>
          </cell>
          <cell r="I25">
            <v>88.7</v>
          </cell>
          <cell r="J25">
            <v>118.2</v>
          </cell>
          <cell r="K25">
            <v>135.99999999999972</v>
          </cell>
        </row>
        <row r="27">
          <cell r="F27">
            <v>428.30000000000007</v>
          </cell>
          <cell r="G27">
            <v>515.1</v>
          </cell>
          <cell r="H27">
            <v>682.9999999999999</v>
          </cell>
          <cell r="I27">
            <v>875.8000000000001</v>
          </cell>
          <cell r="J27">
            <v>932.7</v>
          </cell>
          <cell r="K27">
            <v>1008.1999999999999</v>
          </cell>
        </row>
        <row r="29">
          <cell r="F29">
            <v>345.70000000000005</v>
          </cell>
          <cell r="G29">
            <v>425</v>
          </cell>
          <cell r="H29">
            <v>562.9999999999999</v>
          </cell>
          <cell r="I29">
            <v>693.1</v>
          </cell>
          <cell r="J29">
            <v>693.5</v>
          </cell>
          <cell r="K29">
            <v>726.0999999999999</v>
          </cell>
        </row>
        <row r="30">
          <cell r="F30">
            <v>10.5</v>
          </cell>
          <cell r="G30">
            <v>3.5</v>
          </cell>
          <cell r="H30">
            <v>3.3</v>
          </cell>
          <cell r="I30">
            <v>2.2</v>
          </cell>
          <cell r="J30">
            <v>2.7</v>
          </cell>
          <cell r="K30">
            <v>29.2</v>
          </cell>
        </row>
        <row r="31">
          <cell r="F31">
            <v>10.5</v>
          </cell>
          <cell r="G31">
            <v>25.9</v>
          </cell>
          <cell r="H31">
            <v>25.3</v>
          </cell>
          <cell r="I31">
            <v>18.4</v>
          </cell>
          <cell r="J31">
            <v>28.2</v>
          </cell>
          <cell r="K31">
            <v>40.1</v>
          </cell>
        </row>
        <row r="32">
          <cell r="F32">
            <v>2.3</v>
          </cell>
          <cell r="G32">
            <v>8.2</v>
          </cell>
          <cell r="H32">
            <v>13.6</v>
          </cell>
          <cell r="I32">
            <v>2.4</v>
          </cell>
          <cell r="J32">
            <v>2.5</v>
          </cell>
          <cell r="K32">
            <v>1.4</v>
          </cell>
        </row>
        <row r="33">
          <cell r="F33">
            <v>0.4</v>
          </cell>
          <cell r="G33">
            <v>2.7</v>
          </cell>
          <cell r="H33">
            <v>1.6</v>
          </cell>
          <cell r="I33">
            <v>2</v>
          </cell>
          <cell r="J33">
            <v>1.9</v>
          </cell>
          <cell r="K33">
            <v>1.6</v>
          </cell>
        </row>
        <row r="34">
          <cell r="F34">
            <v>293.6</v>
          </cell>
          <cell r="G34">
            <v>357.3</v>
          </cell>
          <cell r="H34">
            <v>478.9</v>
          </cell>
          <cell r="I34">
            <v>608.5</v>
          </cell>
          <cell r="J34">
            <v>586.2</v>
          </cell>
          <cell r="K34">
            <v>544.4</v>
          </cell>
        </row>
        <row r="35">
          <cell r="F35">
            <v>6.6</v>
          </cell>
          <cell r="G35">
            <v>1.9</v>
          </cell>
          <cell r="H35">
            <v>4.9</v>
          </cell>
          <cell r="I35">
            <v>9</v>
          </cell>
          <cell r="J35">
            <v>10.6</v>
          </cell>
          <cell r="K35">
            <v>11</v>
          </cell>
        </row>
        <row r="36">
          <cell r="F36">
            <v>21.8</v>
          </cell>
          <cell r="G36">
            <v>25.5</v>
          </cell>
          <cell r="H36">
            <v>35.4</v>
          </cell>
          <cell r="I36">
            <v>50.6</v>
          </cell>
          <cell r="J36">
            <v>61.4</v>
          </cell>
          <cell r="K36">
            <v>98.4</v>
          </cell>
        </row>
        <row r="38">
          <cell r="F38">
            <v>29.099999999999998</v>
          </cell>
          <cell r="G38">
            <v>26.8</v>
          </cell>
          <cell r="H38">
            <v>39.400000000000006</v>
          </cell>
          <cell r="I38">
            <v>56.1</v>
          </cell>
          <cell r="J38">
            <v>58</v>
          </cell>
          <cell r="K38">
            <v>48.800000000000004</v>
          </cell>
        </row>
        <row r="39">
          <cell r="F39">
            <v>16.2</v>
          </cell>
          <cell r="G39">
            <v>12.6</v>
          </cell>
          <cell r="H39">
            <v>14.7</v>
          </cell>
          <cell r="I39">
            <v>16.4</v>
          </cell>
          <cell r="J39">
            <v>26.1</v>
          </cell>
          <cell r="K39">
            <v>24.2</v>
          </cell>
        </row>
        <row r="40">
          <cell r="F40">
            <v>1.8</v>
          </cell>
          <cell r="G40">
            <v>2.4</v>
          </cell>
          <cell r="H40">
            <v>1.7</v>
          </cell>
          <cell r="I40">
            <v>1.1</v>
          </cell>
          <cell r="J40">
            <v>3.2</v>
          </cell>
          <cell r="K40">
            <v>2.3</v>
          </cell>
        </row>
        <row r="41">
          <cell r="F41">
            <v>1</v>
          </cell>
          <cell r="G41">
            <v>1.6</v>
          </cell>
          <cell r="H41">
            <v>2.3</v>
          </cell>
          <cell r="I41">
            <v>5.6</v>
          </cell>
          <cell r="J41">
            <v>2.6</v>
          </cell>
          <cell r="K41">
            <v>2.7</v>
          </cell>
        </row>
        <row r="42">
          <cell r="F42">
            <v>6.2</v>
          </cell>
          <cell r="G42">
            <v>6</v>
          </cell>
          <cell r="H42">
            <v>16</v>
          </cell>
          <cell r="I42">
            <v>25.6</v>
          </cell>
          <cell r="J42">
            <v>17.9</v>
          </cell>
          <cell r="K42">
            <v>11.5</v>
          </cell>
        </row>
        <row r="43">
          <cell r="F43">
            <v>3.9</v>
          </cell>
          <cell r="G43">
            <v>4.2</v>
          </cell>
          <cell r="H43">
            <v>4.7</v>
          </cell>
          <cell r="I43">
            <v>7.4</v>
          </cell>
          <cell r="J43">
            <v>8.2</v>
          </cell>
          <cell r="K43">
            <v>8.1</v>
          </cell>
        </row>
        <row r="45">
          <cell r="F45">
            <v>1.6</v>
          </cell>
          <cell r="G45">
            <v>1.3</v>
          </cell>
          <cell r="H45">
            <v>1.7000000000000002</v>
          </cell>
          <cell r="I45">
            <v>2.6999999999999997</v>
          </cell>
          <cell r="J45">
            <v>2.5999999999999996</v>
          </cell>
          <cell r="K45">
            <v>4.699999999999999</v>
          </cell>
        </row>
        <row r="46">
          <cell r="F46">
            <v>0.6</v>
          </cell>
          <cell r="G46">
            <v>0.5</v>
          </cell>
          <cell r="H46">
            <v>0.5</v>
          </cell>
          <cell r="I46">
            <v>0.4</v>
          </cell>
          <cell r="J46">
            <v>0.5</v>
          </cell>
          <cell r="K46">
            <v>0.6</v>
          </cell>
        </row>
        <row r="47">
          <cell r="F47">
            <v>1</v>
          </cell>
          <cell r="G47">
            <v>0.8</v>
          </cell>
          <cell r="H47">
            <v>0.8</v>
          </cell>
          <cell r="I47">
            <v>1.4</v>
          </cell>
          <cell r="J47">
            <v>0.9</v>
          </cell>
          <cell r="K47">
            <v>1.2</v>
          </cell>
        </row>
        <row r="48">
          <cell r="F48" t="str">
            <v>-    </v>
          </cell>
          <cell r="G48" t="str">
            <v>        -</v>
          </cell>
          <cell r="H48">
            <v>0.4</v>
          </cell>
          <cell r="I48">
            <v>0.9</v>
          </cell>
          <cell r="J48">
            <v>1.2</v>
          </cell>
          <cell r="K48">
            <v>2.9</v>
          </cell>
        </row>
        <row r="50">
          <cell r="F50">
            <v>51.9</v>
          </cell>
          <cell r="G50">
            <v>62</v>
          </cell>
          <cell r="H50">
            <v>78.9</v>
          </cell>
          <cell r="I50">
            <v>123.9</v>
          </cell>
          <cell r="J50">
            <v>178.6</v>
          </cell>
          <cell r="K50">
            <v>228.6</v>
          </cell>
        </row>
        <row r="51">
          <cell r="F51">
            <v>14.4</v>
          </cell>
          <cell r="G51">
            <v>12.9</v>
          </cell>
          <cell r="H51">
            <v>9</v>
          </cell>
          <cell r="I51">
            <v>9.5</v>
          </cell>
          <cell r="J51">
            <v>9.9</v>
          </cell>
          <cell r="K51">
            <v>12.4</v>
          </cell>
        </row>
        <row r="52">
          <cell r="F52">
            <v>37.5</v>
          </cell>
          <cell r="G52">
            <v>49.1</v>
          </cell>
          <cell r="H52">
            <v>69.9</v>
          </cell>
          <cell r="I52">
            <v>114.4</v>
          </cell>
          <cell r="J52">
            <v>168.7</v>
          </cell>
          <cell r="K52">
            <v>216.2</v>
          </cell>
        </row>
        <row r="55">
          <cell r="F55">
            <v>1175.8000000000002</v>
          </cell>
          <cell r="G55">
            <v>1077.5</v>
          </cell>
          <cell r="H55">
            <v>1319.8</v>
          </cell>
          <cell r="I55">
            <v>1682.1999999999998</v>
          </cell>
          <cell r="J55">
            <v>2120.8999999999996</v>
          </cell>
          <cell r="K55">
            <v>2423.8999999999996</v>
          </cell>
        </row>
        <row r="57">
          <cell r="F57">
            <v>419.9</v>
          </cell>
          <cell r="G57">
            <v>421.4</v>
          </cell>
          <cell r="H57">
            <v>525.6</v>
          </cell>
          <cell r="I57">
            <v>643.2</v>
          </cell>
          <cell r="J57">
            <v>789.8</v>
          </cell>
          <cell r="K57">
            <v>938</v>
          </cell>
        </row>
        <row r="58">
          <cell r="F58">
            <v>275.5</v>
          </cell>
          <cell r="G58">
            <v>279</v>
          </cell>
          <cell r="H58">
            <v>315.1</v>
          </cell>
          <cell r="I58">
            <v>362.5</v>
          </cell>
          <cell r="J58">
            <v>458.8</v>
          </cell>
          <cell r="K58">
            <v>507</v>
          </cell>
        </row>
        <row r="59">
          <cell r="F59">
            <v>39.6</v>
          </cell>
          <cell r="G59">
            <v>41</v>
          </cell>
          <cell r="H59">
            <v>75</v>
          </cell>
          <cell r="I59">
            <v>109.5</v>
          </cell>
          <cell r="J59">
            <v>108.2</v>
          </cell>
          <cell r="K59">
            <v>116.80000000000001</v>
          </cell>
        </row>
        <row r="60">
          <cell r="F60">
            <v>15.2</v>
          </cell>
          <cell r="G60">
            <v>16.2</v>
          </cell>
          <cell r="H60">
            <v>27.8</v>
          </cell>
          <cell r="I60">
            <v>34.2</v>
          </cell>
          <cell r="J60">
            <v>47.7</v>
          </cell>
          <cell r="K60">
            <v>75.3</v>
          </cell>
        </row>
        <row r="61">
          <cell r="F61">
            <v>10</v>
          </cell>
          <cell r="G61">
            <v>13.8</v>
          </cell>
          <cell r="H61">
            <v>22.3</v>
          </cell>
          <cell r="I61">
            <v>31.699999999999996</v>
          </cell>
          <cell r="J61">
            <v>32.599999999999994</v>
          </cell>
          <cell r="K61">
            <v>38.900000000000006</v>
          </cell>
        </row>
        <row r="62">
          <cell r="F62">
            <v>9.7</v>
          </cell>
          <cell r="G62">
            <v>6.8</v>
          </cell>
          <cell r="H62">
            <v>4.8</v>
          </cell>
          <cell r="I62">
            <v>11.8</v>
          </cell>
          <cell r="J62">
            <v>12.1</v>
          </cell>
          <cell r="K62">
            <v>15.8</v>
          </cell>
        </row>
        <row r="63">
          <cell r="F63">
            <v>7.2</v>
          </cell>
          <cell r="G63">
            <v>8.5</v>
          </cell>
          <cell r="H63">
            <v>10.3</v>
          </cell>
          <cell r="I63">
            <v>13.9</v>
          </cell>
          <cell r="J63">
            <v>17.9</v>
          </cell>
          <cell r="K63">
            <v>28.2</v>
          </cell>
        </row>
        <row r="64">
          <cell r="F64">
            <v>62.699999999999974</v>
          </cell>
          <cell r="G64">
            <v>56.09999999999998</v>
          </cell>
          <cell r="H64">
            <v>70.30000000000001</v>
          </cell>
          <cell r="I64">
            <v>79.60000000000007</v>
          </cell>
          <cell r="J64">
            <v>112.49999999999997</v>
          </cell>
          <cell r="K64">
            <v>155.99999999999997</v>
          </cell>
        </row>
        <row r="66">
          <cell r="F66">
            <v>116.30000000000001</v>
          </cell>
          <cell r="G66">
            <v>112</v>
          </cell>
          <cell r="H66">
            <v>135</v>
          </cell>
          <cell r="I66">
            <v>217.3</v>
          </cell>
          <cell r="J66">
            <v>310.8</v>
          </cell>
          <cell r="K66">
            <v>350.8</v>
          </cell>
        </row>
        <row r="67">
          <cell r="F67">
            <v>67.9</v>
          </cell>
          <cell r="G67">
            <v>50.8</v>
          </cell>
          <cell r="H67">
            <v>63.6</v>
          </cell>
          <cell r="I67">
            <v>85.5</v>
          </cell>
          <cell r="J67">
            <v>96.9</v>
          </cell>
          <cell r="K67">
            <v>90</v>
          </cell>
        </row>
        <row r="68">
          <cell r="F68">
            <v>48.4</v>
          </cell>
          <cell r="G68">
            <v>61.2</v>
          </cell>
          <cell r="H68">
            <v>71.4</v>
          </cell>
          <cell r="I68">
            <v>131.8</v>
          </cell>
          <cell r="J68">
            <v>213.9</v>
          </cell>
          <cell r="K68">
            <v>260.8</v>
          </cell>
        </row>
        <row r="71">
          <cell r="F71">
            <v>259.6</v>
          </cell>
          <cell r="G71">
            <v>210.39999999999998</v>
          </cell>
          <cell r="H71">
            <v>272.4</v>
          </cell>
          <cell r="I71">
            <v>365.19999999999993</v>
          </cell>
          <cell r="J71">
            <v>417.1</v>
          </cell>
          <cell r="K71">
            <v>422.50000000000006</v>
          </cell>
        </row>
        <row r="72">
          <cell r="F72">
            <v>39.8</v>
          </cell>
          <cell r="G72">
            <v>48.6</v>
          </cell>
          <cell r="H72">
            <v>51.8</v>
          </cell>
          <cell r="I72">
            <v>61</v>
          </cell>
          <cell r="J72">
            <v>70.4</v>
          </cell>
          <cell r="K72">
            <v>71.3</v>
          </cell>
        </row>
        <row r="73">
          <cell r="F73">
            <v>196</v>
          </cell>
          <cell r="G73">
            <v>140.5</v>
          </cell>
          <cell r="H73">
            <v>192.6</v>
          </cell>
          <cell r="I73">
            <v>264.9</v>
          </cell>
          <cell r="J73">
            <v>309.1</v>
          </cell>
          <cell r="K73">
            <v>321.1</v>
          </cell>
        </row>
        <row r="74">
          <cell r="F74">
            <v>13.2</v>
          </cell>
          <cell r="G74">
            <v>9.5</v>
          </cell>
          <cell r="H74">
            <v>4.4</v>
          </cell>
          <cell r="I74">
            <v>5.4</v>
          </cell>
          <cell r="J74">
            <v>4.8</v>
          </cell>
          <cell r="K74">
            <v>3.7</v>
          </cell>
        </row>
        <row r="75">
          <cell r="F75">
            <v>5.6</v>
          </cell>
          <cell r="G75">
            <v>4.7</v>
          </cell>
          <cell r="H75">
            <v>6.5</v>
          </cell>
          <cell r="I75">
            <v>6.5</v>
          </cell>
          <cell r="J75">
            <v>11.1</v>
          </cell>
          <cell r="K75">
            <v>11.1</v>
          </cell>
        </row>
        <row r="76">
          <cell r="F76">
            <v>5</v>
          </cell>
          <cell r="G76">
            <v>7.1</v>
          </cell>
          <cell r="H76">
            <v>17.1</v>
          </cell>
          <cell r="I76">
            <v>27.4</v>
          </cell>
          <cell r="J76">
            <v>21.7</v>
          </cell>
          <cell r="K76">
            <v>15.3</v>
          </cell>
        </row>
        <row r="79">
          <cell r="F79">
            <v>80.2</v>
          </cell>
          <cell r="G79">
            <v>96</v>
          </cell>
          <cell r="H79">
            <v>87.1</v>
          </cell>
          <cell r="I79">
            <v>102.2</v>
          </cell>
          <cell r="J79">
            <v>186.3</v>
          </cell>
          <cell r="K79">
            <v>263.2</v>
          </cell>
        </row>
        <row r="82">
          <cell r="F82">
            <v>217.3</v>
          </cell>
          <cell r="G82">
            <v>189.2</v>
          </cell>
          <cell r="H82">
            <v>188.5</v>
          </cell>
          <cell r="I82">
            <v>207.7</v>
          </cell>
          <cell r="J82">
            <v>230.4</v>
          </cell>
          <cell r="K82">
            <v>237.2</v>
          </cell>
        </row>
        <row r="83">
          <cell r="F83">
            <v>22.9</v>
          </cell>
          <cell r="G83">
            <v>26.4</v>
          </cell>
          <cell r="H83">
            <v>28.9</v>
          </cell>
          <cell r="I83">
            <v>30.7</v>
          </cell>
          <cell r="J83">
            <v>36.8</v>
          </cell>
          <cell r="K83" t="str">
            <v>.....</v>
          </cell>
        </row>
        <row r="84">
          <cell r="F84">
            <v>27.3</v>
          </cell>
          <cell r="G84">
            <v>20.4</v>
          </cell>
          <cell r="H84">
            <v>24</v>
          </cell>
          <cell r="I84">
            <v>33.6</v>
          </cell>
          <cell r="J84">
            <v>51.2</v>
          </cell>
          <cell r="K84">
            <v>56.4</v>
          </cell>
        </row>
        <row r="85">
          <cell r="F85" t="str">
            <v>                  -</v>
          </cell>
          <cell r="G85" t="str">
            <v>                  -</v>
          </cell>
          <cell r="H85" t="str">
            <v>                  -</v>
          </cell>
          <cell r="I85" t="str">
            <v>                  -</v>
          </cell>
          <cell r="J85" t="str">
            <v>                   -</v>
          </cell>
        </row>
        <row r="86">
          <cell r="F86">
            <v>164.3</v>
          </cell>
          <cell r="G86">
            <v>140.9</v>
          </cell>
          <cell r="H86">
            <v>134.1</v>
          </cell>
          <cell r="I86">
            <v>135.6</v>
          </cell>
          <cell r="J86">
            <v>136</v>
          </cell>
          <cell r="K86">
            <v>143.6</v>
          </cell>
        </row>
        <row r="87">
          <cell r="F87">
            <v>2.8</v>
          </cell>
          <cell r="G87">
            <v>1.5</v>
          </cell>
          <cell r="H87">
            <v>1.5</v>
          </cell>
          <cell r="I87">
            <v>7.8</v>
          </cell>
          <cell r="J87">
            <v>6.4</v>
          </cell>
          <cell r="K87">
            <v>37.2</v>
          </cell>
        </row>
        <row r="90">
          <cell r="F90">
            <v>19.5</v>
          </cell>
          <cell r="G90">
            <v>17.9</v>
          </cell>
          <cell r="H90">
            <v>30.5</v>
          </cell>
          <cell r="I90">
            <v>26.9</v>
          </cell>
          <cell r="J90">
            <v>27.6</v>
          </cell>
          <cell r="K90">
            <v>34</v>
          </cell>
        </row>
        <row r="92">
          <cell r="F92">
            <v>42.1</v>
          </cell>
          <cell r="G92">
            <v>17.1</v>
          </cell>
          <cell r="H92">
            <v>53.8</v>
          </cell>
          <cell r="I92">
            <v>32.1</v>
          </cell>
          <cell r="J92">
            <v>34.8</v>
          </cell>
          <cell r="K92">
            <v>36.5</v>
          </cell>
        </row>
        <row r="94">
          <cell r="F94">
            <v>20.9</v>
          </cell>
          <cell r="G94">
            <v>13.5</v>
          </cell>
          <cell r="H94">
            <v>26.9</v>
          </cell>
          <cell r="I94">
            <v>87.6</v>
          </cell>
          <cell r="J94">
            <v>124.1</v>
          </cell>
          <cell r="K94">
            <v>141.7</v>
          </cell>
        </row>
        <row r="97">
          <cell r="F97">
            <v>84.8</v>
          </cell>
          <cell r="G97">
            <v>90.8</v>
          </cell>
          <cell r="H97">
            <v>92.3</v>
          </cell>
          <cell r="I97">
            <v>141.2</v>
          </cell>
          <cell r="J97">
            <v>152.2</v>
          </cell>
          <cell r="K97">
            <v>144.6</v>
          </cell>
        </row>
        <row r="100">
          <cell r="F100">
            <v>84.8</v>
          </cell>
          <cell r="G100">
            <v>90.8</v>
          </cell>
          <cell r="H100">
            <v>92.3</v>
          </cell>
          <cell r="I100">
            <v>141.2</v>
          </cell>
          <cell r="J100">
            <v>152.2</v>
          </cell>
          <cell r="K100">
            <v>144.6</v>
          </cell>
        </row>
        <row r="103">
          <cell r="F103">
            <v>3650.6000000000004</v>
          </cell>
          <cell r="G103">
            <v>3804.1</v>
          </cell>
          <cell r="H103">
            <v>4191.200000000001</v>
          </cell>
          <cell r="I103">
            <v>5302.499999999999</v>
          </cell>
          <cell r="J103">
            <v>7054.099999999999</v>
          </cell>
          <cell r="K103">
            <v>8078.4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ex.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11.421875" defaultRowHeight="12.75"/>
  <sheetData>
    <row r="1" ht="12.75">
      <c r="A1" s="368" t="s">
        <v>729</v>
      </c>
    </row>
    <row r="3" ht="12.75">
      <c r="A3" t="s">
        <v>705</v>
      </c>
    </row>
    <row r="5" ht="12.75">
      <c r="A5" s="369" t="s">
        <v>706</v>
      </c>
    </row>
    <row r="6" ht="12.75">
      <c r="A6" s="369" t="s">
        <v>707</v>
      </c>
    </row>
    <row r="7" ht="12.75">
      <c r="A7" s="369" t="s">
        <v>708</v>
      </c>
    </row>
    <row r="8" ht="12.75">
      <c r="A8" s="369" t="s">
        <v>709</v>
      </c>
    </row>
    <row r="9" ht="12.75">
      <c r="A9" s="369" t="s">
        <v>710</v>
      </c>
    </row>
    <row r="10" ht="12.75">
      <c r="A10" s="369" t="s">
        <v>711</v>
      </c>
    </row>
    <row r="11" ht="12.75">
      <c r="A11" s="369" t="s">
        <v>712</v>
      </c>
    </row>
    <row r="12" ht="12.75">
      <c r="A12" s="369" t="s">
        <v>713</v>
      </c>
    </row>
    <row r="13" ht="12.75">
      <c r="A13" s="369" t="s">
        <v>714</v>
      </c>
    </row>
    <row r="14" ht="12.75">
      <c r="A14" s="369" t="s">
        <v>715</v>
      </c>
    </row>
    <row r="15" ht="12.75">
      <c r="A15" s="368" t="s">
        <v>728</v>
      </c>
    </row>
    <row r="16" ht="12.75">
      <c r="A16" s="369" t="s">
        <v>720</v>
      </c>
    </row>
    <row r="17" ht="12.75">
      <c r="A17" s="369" t="s">
        <v>716</v>
      </c>
    </row>
    <row r="18" ht="12.75">
      <c r="A18" s="369" t="s">
        <v>721</v>
      </c>
    </row>
    <row r="19" ht="12.75">
      <c r="A19" s="369" t="s">
        <v>722</v>
      </c>
    </row>
  </sheetData>
  <hyperlinks>
    <hyperlink ref="A5" location="c_1!A1" display="1. Balanza de pagos, 2003"/>
    <hyperlink ref="A6" location="c_2!A1" display="2. Balanza de pagos (créditos-débitos) por trimestre, 2003"/>
    <hyperlink ref="A7" location="c_3!A1" display="3. Exportación de bienes por trimestre, 2003"/>
    <hyperlink ref="A10" location="c_6!A1" display="6. Renta de la inversión por trimestre, 2003"/>
    <hyperlink ref="A11" location="c_7!A1" display="7. Transferencias corrientes por trimestre, 2003"/>
    <hyperlink ref="A12" location="c_8!A1" display="8. Cuenta financiera por trimestre, 2003"/>
    <hyperlink ref="A13" location="c_9!A1" display="II.9. Activos de reserva por instrumento, 2005. Saldos a fines de cada trimestre"/>
    <hyperlink ref="A14" location="c_10!A1" display="II.10. Flujos trimestrales de activos de reserva por instrumento, 2005"/>
    <hyperlink ref="A1" r:id="rId1" display="&lt;&lt;Volver a portada"/>
    <hyperlink ref="A16" location="C_11b!A1" display="II.11B. Posición de inversión internacional, 2005"/>
    <hyperlink ref="A19" location="C_12b!A1" display="II.12B. Posición de inversión internacional, por sector institucional, 2005"/>
    <hyperlink ref="A8" location="c_4!A1" display="4. Importación de bienes por trimestre, 2003"/>
    <hyperlink ref="A9" location="c_5!A1" display="5. Servicios por trimestre, 2003"/>
    <hyperlink ref="A15" location="C_11!A1" display="II.11. Posición de inversión internacional, 1er. semestre 2006"/>
    <hyperlink ref="A18" location="C_12a!A1" display="II.12. Posición de inversión internacional, por sector institucional, 2005"/>
    <hyperlink ref="A17" location="C_12!A1" display="12. Posición de inversión internacional, por sector institucional, 2003"/>
  </hyperlinks>
  <printOptions horizontalCentered="1"/>
  <pageMargins left="0.5118110236220472" right="0.5118110236220472" top="1.968503937007874" bottom="0.5118110236220472" header="0" footer="0"/>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AF85"/>
  <sheetViews>
    <sheetView zoomScale="75" zoomScaleNormal="75" zoomScaleSheetLayoutView="75" workbookViewId="0" topLeftCell="A1">
      <selection activeCell="A1" sqref="A1"/>
    </sheetView>
  </sheetViews>
  <sheetFormatPr defaultColWidth="4.7109375" defaultRowHeight="12.75"/>
  <cols>
    <col min="1" max="1" width="2.7109375" style="217" customWidth="1"/>
    <col min="2" max="2" width="2.140625" style="217" customWidth="1"/>
    <col min="3" max="3" width="3.140625" style="217" customWidth="1"/>
    <col min="4" max="7" width="2.140625" style="217" customWidth="1"/>
    <col min="8" max="8" width="36.00390625" style="217" customWidth="1"/>
    <col min="9" max="9" width="8.140625" style="217" customWidth="1"/>
    <col min="10" max="10" width="8.28125" style="217" customWidth="1"/>
    <col min="11" max="11" width="10.421875" style="217" bestFit="1" customWidth="1"/>
    <col min="12" max="12" width="2.7109375" style="217" customWidth="1"/>
    <col min="13" max="13" width="7.28125" style="217" customWidth="1"/>
    <col min="14" max="14" width="7.57421875" style="217" customWidth="1"/>
    <col min="15" max="15" width="8.140625" style="217" customWidth="1"/>
    <col min="16" max="16" width="2.7109375" style="217" customWidth="1"/>
    <col min="17" max="17" width="7.7109375" style="217" bestFit="1" customWidth="1"/>
    <col min="18" max="18" width="7.57421875" style="217" customWidth="1"/>
    <col min="19" max="19" width="10.28125" style="217" bestFit="1" customWidth="1"/>
    <col min="20" max="20" width="2.7109375" style="217" customWidth="1"/>
    <col min="21" max="21" width="7.57421875" style="217" bestFit="1" customWidth="1"/>
    <col min="22" max="22" width="9.57421875" style="217" bestFit="1" customWidth="1"/>
    <col min="23" max="23" width="10.28125" style="217" bestFit="1" customWidth="1"/>
    <col min="24" max="24" width="2.7109375" style="217" customWidth="1"/>
    <col min="25" max="25" width="9.8515625" style="217" bestFit="1" customWidth="1"/>
    <col min="26" max="26" width="10.421875" style="217" bestFit="1" customWidth="1"/>
    <col min="27" max="27" width="12.00390625" style="217" bestFit="1" customWidth="1"/>
    <col min="28" max="28" width="1.421875" style="215" customWidth="1"/>
    <col min="29" max="16384" width="4.7109375" style="215" customWidth="1"/>
  </cols>
  <sheetData>
    <row r="1" s="217" customFormat="1" ht="12.75">
      <c r="B1" s="158" t="s">
        <v>667</v>
      </c>
    </row>
    <row r="2" spans="1:27" s="217" customFormat="1" ht="12" customHeight="1">
      <c r="A2" s="192"/>
      <c r="B2" s="156" t="s">
        <v>699</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row>
    <row r="3" spans="1:27" s="217" customFormat="1" ht="12" customHeight="1">
      <c r="A3" s="158"/>
      <c r="B3" s="159" t="s">
        <v>0</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row>
    <row r="4" spans="2:27" s="217" customFormat="1" ht="12" customHeight="1">
      <c r="B4" s="280"/>
      <c r="C4" s="281"/>
      <c r="D4" s="281"/>
      <c r="E4" s="281"/>
      <c r="F4" s="281"/>
      <c r="G4" s="281"/>
      <c r="H4" s="281"/>
      <c r="I4" s="281"/>
      <c r="J4" s="281"/>
      <c r="K4" s="281"/>
      <c r="L4" s="281"/>
      <c r="M4" s="281"/>
      <c r="N4" s="281"/>
      <c r="O4" s="281"/>
      <c r="P4" s="281"/>
      <c r="Q4" s="281"/>
      <c r="R4" s="281"/>
      <c r="S4" s="281"/>
      <c r="T4" s="281"/>
      <c r="U4" s="281"/>
      <c r="V4" s="281"/>
      <c r="W4" s="281"/>
      <c r="X4" s="281"/>
      <c r="Y4" s="281"/>
      <c r="Z4" s="281"/>
      <c r="AA4" s="281"/>
    </row>
    <row r="5" spans="2:27" s="217" customFormat="1" ht="12" customHeight="1">
      <c r="B5" s="281"/>
      <c r="C5" s="282"/>
      <c r="D5" s="282"/>
      <c r="E5" s="282"/>
      <c r="F5" s="282"/>
      <c r="G5" s="282"/>
      <c r="H5" s="282"/>
      <c r="I5" s="370" t="s">
        <v>453</v>
      </c>
      <c r="J5" s="370"/>
      <c r="K5" s="370"/>
      <c r="L5" s="370"/>
      <c r="M5" s="370"/>
      <c r="N5" s="370"/>
      <c r="O5" s="370"/>
      <c r="P5" s="370"/>
      <c r="Q5" s="370"/>
      <c r="R5" s="370"/>
      <c r="S5" s="370"/>
      <c r="T5" s="370"/>
      <c r="U5" s="370"/>
      <c r="V5" s="370"/>
      <c r="W5" s="370"/>
      <c r="X5" s="233"/>
      <c r="Y5" s="389" t="s">
        <v>446</v>
      </c>
      <c r="Z5" s="389"/>
      <c r="AA5" s="389"/>
    </row>
    <row r="6" spans="2:27" s="217" customFormat="1" ht="12" customHeight="1">
      <c r="B6" s="94"/>
      <c r="D6" s="217" t="s">
        <v>1</v>
      </c>
      <c r="E6" s="281"/>
      <c r="F6" s="281"/>
      <c r="G6" s="281"/>
      <c r="H6" s="281"/>
      <c r="I6" s="391" t="s">
        <v>447</v>
      </c>
      <c r="J6" s="391"/>
      <c r="K6" s="391"/>
      <c r="L6" s="193"/>
      <c r="M6" s="391" t="s">
        <v>346</v>
      </c>
      <c r="N6" s="391"/>
      <c r="O6" s="391"/>
      <c r="P6" s="193"/>
      <c r="Q6" s="391" t="s">
        <v>454</v>
      </c>
      <c r="R6" s="391"/>
      <c r="S6" s="391"/>
      <c r="T6" s="193"/>
      <c r="U6" s="391" t="s">
        <v>455</v>
      </c>
      <c r="V6" s="391"/>
      <c r="W6" s="391"/>
      <c r="X6" s="194"/>
      <c r="Y6" s="251" t="s">
        <v>334</v>
      </c>
      <c r="Z6" s="251" t="s">
        <v>335</v>
      </c>
      <c r="AA6" s="251" t="s">
        <v>116</v>
      </c>
    </row>
    <row r="7" spans="2:27" s="217" customFormat="1" ht="12" customHeight="1">
      <c r="B7" s="281"/>
      <c r="C7" s="281"/>
      <c r="D7" s="281"/>
      <c r="E7" s="281"/>
      <c r="F7" s="281"/>
      <c r="G7" s="281"/>
      <c r="H7" s="281"/>
      <c r="I7" s="252" t="s">
        <v>334</v>
      </c>
      <c r="J7" s="252" t="s">
        <v>335</v>
      </c>
      <c r="K7" s="252" t="s">
        <v>116</v>
      </c>
      <c r="L7" s="243"/>
      <c r="M7" s="252" t="s">
        <v>334</v>
      </c>
      <c r="N7" s="252" t="s">
        <v>335</v>
      </c>
      <c r="O7" s="252" t="s">
        <v>116</v>
      </c>
      <c r="P7" s="243"/>
      <c r="Q7" s="252" t="s">
        <v>334</v>
      </c>
      <c r="R7" s="252" t="s">
        <v>335</v>
      </c>
      <c r="S7" s="252" t="s">
        <v>116</v>
      </c>
      <c r="T7" s="243"/>
      <c r="U7" s="252" t="s">
        <v>334</v>
      </c>
      <c r="V7" s="252" t="s">
        <v>335</v>
      </c>
      <c r="W7" s="252" t="s">
        <v>116</v>
      </c>
      <c r="X7" s="243"/>
      <c r="Y7" s="194"/>
      <c r="Z7" s="194"/>
      <c r="AA7" s="194"/>
    </row>
    <row r="8" spans="2:27" s="217" customFormat="1" ht="12" customHeight="1">
      <c r="B8" s="280"/>
      <c r="C8" s="280"/>
      <c r="D8" s="280"/>
      <c r="E8" s="280"/>
      <c r="F8" s="280"/>
      <c r="G8" s="280"/>
      <c r="H8" s="280"/>
      <c r="I8" s="280"/>
      <c r="J8" s="280"/>
      <c r="K8" s="280"/>
      <c r="L8" s="280"/>
      <c r="M8" s="280"/>
      <c r="N8" s="280"/>
      <c r="O8" s="280"/>
      <c r="P8" s="280"/>
      <c r="Q8" s="280"/>
      <c r="R8" s="280"/>
      <c r="S8" s="280"/>
      <c r="T8" s="280"/>
      <c r="U8" s="280"/>
      <c r="V8" s="280"/>
      <c r="W8" s="280"/>
      <c r="X8" s="280"/>
      <c r="Y8" s="195"/>
      <c r="Z8" s="195"/>
      <c r="AA8" s="195"/>
    </row>
    <row r="9" spans="2:27" s="217" customFormat="1" ht="12" customHeight="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row>
    <row r="10" spans="2:32" ht="12.75">
      <c r="B10" s="283" t="s">
        <v>644</v>
      </c>
      <c r="C10" s="283"/>
      <c r="D10" s="283"/>
      <c r="E10" s="283"/>
      <c r="F10" s="283"/>
      <c r="G10" s="283"/>
      <c r="H10" s="283"/>
      <c r="I10" s="283">
        <v>618.4338017585573</v>
      </c>
      <c r="J10" s="283">
        <v>4572.575982143007</v>
      </c>
      <c r="K10" s="283">
        <v>-3954.14218038445</v>
      </c>
      <c r="L10" s="283"/>
      <c r="M10" s="283">
        <v>1320.063194010787</v>
      </c>
      <c r="N10" s="283">
        <v>6410.830954064132</v>
      </c>
      <c r="O10" s="283">
        <v>-5090.767760053345</v>
      </c>
      <c r="P10" s="283"/>
      <c r="Q10" s="283">
        <v>769.70251150436</v>
      </c>
      <c r="R10" s="283">
        <v>5947.533540704111</v>
      </c>
      <c r="S10" s="283">
        <v>-5177.831029199751</v>
      </c>
      <c r="T10" s="283"/>
      <c r="U10" s="283">
        <v>3115.0405803809913</v>
      </c>
      <c r="V10" s="283">
        <v>7307.283577183175</v>
      </c>
      <c r="W10" s="283">
        <v>-4192.242996802184</v>
      </c>
      <c r="X10" s="283"/>
      <c r="Y10" s="283">
        <v>5823.240087654696</v>
      </c>
      <c r="Z10" s="283">
        <v>24238.224054094426</v>
      </c>
      <c r="AA10" s="283">
        <v>-18414.98396643973</v>
      </c>
      <c r="AD10" s="216"/>
      <c r="AE10" s="216"/>
      <c r="AF10" s="216"/>
    </row>
    <row r="11" spans="2:27" ht="12.75">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row>
    <row r="12" spans="2:32" ht="12.75">
      <c r="B12" s="281"/>
      <c r="C12" s="281" t="s">
        <v>368</v>
      </c>
      <c r="D12" s="281" t="s">
        <v>645</v>
      </c>
      <c r="E12" s="281"/>
      <c r="F12" s="281"/>
      <c r="G12" s="281"/>
      <c r="H12" s="281"/>
      <c r="I12" s="281">
        <v>225.02207912218336</v>
      </c>
      <c r="J12" s="281">
        <v>4117.088610523488</v>
      </c>
      <c r="K12" s="281">
        <v>-3892.0665314013045</v>
      </c>
      <c r="L12" s="281"/>
      <c r="M12" s="281">
        <v>894.6435442310571</v>
      </c>
      <c r="N12" s="281">
        <v>5919.717619120537</v>
      </c>
      <c r="O12" s="281">
        <v>-5025.0740748894805</v>
      </c>
      <c r="P12" s="281"/>
      <c r="Q12" s="281">
        <v>264.5153288376885</v>
      </c>
      <c r="R12" s="281">
        <v>5452.276350481953</v>
      </c>
      <c r="S12" s="281">
        <v>-5187.7610216442645</v>
      </c>
      <c r="T12" s="281"/>
      <c r="U12" s="281">
        <v>2105.043598721136</v>
      </c>
      <c r="V12" s="281">
        <v>6869.8540624924035</v>
      </c>
      <c r="W12" s="281">
        <v>-4764.810463771268</v>
      </c>
      <c r="X12" s="281"/>
      <c r="Y12" s="281">
        <v>3489.2245509120653</v>
      </c>
      <c r="Z12" s="281">
        <v>22358.936642618384</v>
      </c>
      <c r="AA12" s="281">
        <v>-18869.71209170632</v>
      </c>
      <c r="AD12" s="216"/>
      <c r="AE12" s="216"/>
      <c r="AF12" s="216"/>
    </row>
    <row r="13" spans="2:27" ht="12.75">
      <c r="B13" s="283"/>
      <c r="C13" s="283"/>
      <c r="D13" s="283" t="s">
        <v>370</v>
      </c>
      <c r="E13" s="283" t="s">
        <v>646</v>
      </c>
      <c r="F13" s="283"/>
      <c r="G13" s="283"/>
      <c r="H13" s="283"/>
      <c r="I13" s="281"/>
      <c r="J13" s="281"/>
      <c r="K13" s="281"/>
      <c r="L13" s="281"/>
      <c r="M13" s="281"/>
      <c r="N13" s="281"/>
      <c r="O13" s="281"/>
      <c r="P13" s="281"/>
      <c r="Q13" s="281"/>
      <c r="R13" s="281"/>
      <c r="S13" s="281"/>
      <c r="T13" s="281"/>
      <c r="U13" s="281"/>
      <c r="V13" s="281"/>
      <c r="W13" s="281"/>
      <c r="X13" s="281"/>
      <c r="Y13" s="281"/>
      <c r="Z13" s="281"/>
      <c r="AA13" s="281"/>
    </row>
    <row r="14" spans="2:32" ht="12.75">
      <c r="B14" s="283"/>
      <c r="C14" s="283"/>
      <c r="D14" s="283"/>
      <c r="E14" s="283" t="s">
        <v>647</v>
      </c>
      <c r="F14" s="283"/>
      <c r="G14" s="283"/>
      <c r="H14" s="283"/>
      <c r="I14" s="283">
        <v>220.29346537218336</v>
      </c>
      <c r="J14" s="283">
        <v>4078.4796981587433</v>
      </c>
      <c r="K14" s="283">
        <v>-3858.18623278656</v>
      </c>
      <c r="L14" s="283"/>
      <c r="M14" s="283">
        <v>891.8100915810571</v>
      </c>
      <c r="N14" s="283">
        <v>5905.206603100056</v>
      </c>
      <c r="O14" s="283">
        <v>-5013.3965115189985</v>
      </c>
      <c r="P14" s="283"/>
      <c r="Q14" s="283">
        <v>260.73349844768853</v>
      </c>
      <c r="R14" s="283">
        <v>5451.826590481953</v>
      </c>
      <c r="S14" s="283">
        <v>-5191.093092034264</v>
      </c>
      <c r="T14" s="283"/>
      <c r="U14" s="283">
        <v>2069.6127152111358</v>
      </c>
      <c r="V14" s="283">
        <v>6869.037168052403</v>
      </c>
      <c r="W14" s="283">
        <v>-4799.424452841267</v>
      </c>
      <c r="X14" s="283"/>
      <c r="Y14" s="283">
        <v>3442.449770612065</v>
      </c>
      <c r="Z14" s="283">
        <v>22304.550059793157</v>
      </c>
      <c r="AA14" s="283">
        <v>-18862.100289181093</v>
      </c>
      <c r="AD14" s="216"/>
      <c r="AE14" s="216"/>
      <c r="AF14" s="216"/>
    </row>
    <row r="15" spans="2:32" ht="12.75">
      <c r="B15" s="281"/>
      <c r="C15" s="281"/>
      <c r="D15" s="281"/>
      <c r="E15" s="281"/>
      <c r="F15" s="281" t="s">
        <v>114</v>
      </c>
      <c r="G15" s="281"/>
      <c r="H15" s="281"/>
      <c r="I15" s="281">
        <v>218.7</v>
      </c>
      <c r="J15" s="281">
        <v>0</v>
      </c>
      <c r="K15" s="281">
        <v>218.7</v>
      </c>
      <c r="L15" s="281"/>
      <c r="M15" s="281">
        <v>282.8</v>
      </c>
      <c r="N15" s="281">
        <v>0</v>
      </c>
      <c r="O15" s="281">
        <v>282.8</v>
      </c>
      <c r="P15" s="281"/>
      <c r="Q15" s="281">
        <v>259.1435173700052</v>
      </c>
      <c r="R15" s="281">
        <v>0</v>
      </c>
      <c r="S15" s="281">
        <v>259.1435173700052</v>
      </c>
      <c r="T15" s="281"/>
      <c r="U15" s="281">
        <v>313.5231492966616</v>
      </c>
      <c r="V15" s="281">
        <v>0</v>
      </c>
      <c r="W15" s="281">
        <v>313.5231492966616</v>
      </c>
      <c r="X15" s="281"/>
      <c r="Y15" s="281">
        <v>1074.166666666667</v>
      </c>
      <c r="Z15" s="281">
        <v>0</v>
      </c>
      <c r="AA15" s="281">
        <v>1074.166666666667</v>
      </c>
      <c r="AD15" s="216"/>
      <c r="AE15" s="216"/>
      <c r="AF15" s="216"/>
    </row>
    <row r="16" spans="2:32" ht="12.75">
      <c r="B16" s="281"/>
      <c r="C16" s="281"/>
      <c r="D16" s="281"/>
      <c r="E16" s="281"/>
      <c r="F16" s="281"/>
      <c r="G16" s="281" t="s">
        <v>648</v>
      </c>
      <c r="H16" s="281"/>
      <c r="I16" s="281">
        <v>17.84395665</v>
      </c>
      <c r="J16" s="281">
        <v>0</v>
      </c>
      <c r="K16" s="281">
        <v>17.84395665</v>
      </c>
      <c r="L16" s="281"/>
      <c r="M16" s="281">
        <v>53.02583018</v>
      </c>
      <c r="N16" s="281">
        <v>0</v>
      </c>
      <c r="O16" s="281">
        <v>53.02583018</v>
      </c>
      <c r="P16" s="281"/>
      <c r="Q16" s="281">
        <v>29.61231551</v>
      </c>
      <c r="R16" s="281">
        <v>0</v>
      </c>
      <c r="S16" s="281">
        <v>29.61231551</v>
      </c>
      <c r="T16" s="281"/>
      <c r="U16" s="281">
        <v>17.364244730000003</v>
      </c>
      <c r="V16" s="281">
        <v>0</v>
      </c>
      <c r="W16" s="281">
        <v>17.364244730000003</v>
      </c>
      <c r="X16" s="281"/>
      <c r="Y16" s="281">
        <v>117.84634707000001</v>
      </c>
      <c r="Z16" s="281">
        <v>0</v>
      </c>
      <c r="AA16" s="281">
        <v>117.84634707000001</v>
      </c>
      <c r="AD16" s="216"/>
      <c r="AE16" s="216"/>
      <c r="AF16" s="216"/>
    </row>
    <row r="17" spans="2:32" ht="12.75">
      <c r="B17" s="281"/>
      <c r="C17" s="281"/>
      <c r="D17" s="281"/>
      <c r="E17" s="281"/>
      <c r="F17" s="281"/>
      <c r="G17" s="281" t="s">
        <v>649</v>
      </c>
      <c r="H17" s="281"/>
      <c r="I17" s="281">
        <v>200.85604335000002</v>
      </c>
      <c r="J17" s="281">
        <v>0</v>
      </c>
      <c r="K17" s="281">
        <v>200.85604335000002</v>
      </c>
      <c r="L17" s="281"/>
      <c r="M17" s="281">
        <v>229.77416982</v>
      </c>
      <c r="N17" s="281">
        <v>0</v>
      </c>
      <c r="O17" s="281">
        <v>229.77416982</v>
      </c>
      <c r="P17" s="281"/>
      <c r="Q17" s="281">
        <v>229.53120186000524</v>
      </c>
      <c r="R17" s="281">
        <v>0</v>
      </c>
      <c r="S17" s="281">
        <v>229.53120186000524</v>
      </c>
      <c r="T17" s="281"/>
      <c r="U17" s="281">
        <v>296.1589045666616</v>
      </c>
      <c r="V17" s="281">
        <v>0</v>
      </c>
      <c r="W17" s="281">
        <v>296.1589045666616</v>
      </c>
      <c r="X17" s="281"/>
      <c r="Y17" s="281">
        <v>956.3203195966669</v>
      </c>
      <c r="Z17" s="281">
        <v>0</v>
      </c>
      <c r="AA17" s="281">
        <v>956.3203195966669</v>
      </c>
      <c r="AD17" s="216"/>
      <c r="AE17" s="216"/>
      <c r="AF17" s="216"/>
    </row>
    <row r="18" spans="2:32" ht="12.75">
      <c r="B18" s="281"/>
      <c r="C18" s="281"/>
      <c r="D18" s="281"/>
      <c r="E18" s="281"/>
      <c r="F18" s="281" t="s">
        <v>115</v>
      </c>
      <c r="G18" s="281"/>
      <c r="H18" s="281"/>
      <c r="I18" s="281">
        <v>1.5934653721833332</v>
      </c>
      <c r="J18" s="281">
        <v>4078.4796981587433</v>
      </c>
      <c r="K18" s="281">
        <v>-4076.88623278656</v>
      </c>
      <c r="L18" s="281"/>
      <c r="M18" s="281">
        <v>609.0100915810572</v>
      </c>
      <c r="N18" s="281">
        <v>5905.206603100056</v>
      </c>
      <c r="O18" s="281">
        <v>-5296.196511518999</v>
      </c>
      <c r="P18" s="281"/>
      <c r="Q18" s="281">
        <v>1.5899810776833343</v>
      </c>
      <c r="R18" s="281">
        <v>5451.826590481953</v>
      </c>
      <c r="S18" s="281">
        <v>-5450.236609404269</v>
      </c>
      <c r="T18" s="281"/>
      <c r="U18" s="281">
        <v>1756.0895659144742</v>
      </c>
      <c r="V18" s="281">
        <v>6869.037168052403</v>
      </c>
      <c r="W18" s="281">
        <v>-5112.947602137929</v>
      </c>
      <c r="X18" s="281"/>
      <c r="Y18" s="281">
        <v>2368.283103945398</v>
      </c>
      <c r="Z18" s="281">
        <v>22304.550059793157</v>
      </c>
      <c r="AA18" s="281">
        <v>-19936.266955847757</v>
      </c>
      <c r="AD18" s="216"/>
      <c r="AE18" s="216"/>
      <c r="AF18" s="216"/>
    </row>
    <row r="19" spans="2:32" ht="12.75">
      <c r="B19" s="281"/>
      <c r="C19" s="281"/>
      <c r="D19" s="281"/>
      <c r="E19" s="281"/>
      <c r="F19" s="281"/>
      <c r="G19" s="281" t="s">
        <v>650</v>
      </c>
      <c r="H19" s="281"/>
      <c r="I19" s="281">
        <v>0</v>
      </c>
      <c r="J19" s="281">
        <v>851.8414687299498</v>
      </c>
      <c r="K19" s="281">
        <v>-851.8414687299498</v>
      </c>
      <c r="L19" s="281"/>
      <c r="M19" s="281">
        <v>0</v>
      </c>
      <c r="N19" s="281">
        <v>3658.83293143474</v>
      </c>
      <c r="O19" s="281">
        <v>-3658.83293143474</v>
      </c>
      <c r="P19" s="281"/>
      <c r="Q19" s="281">
        <v>0</v>
      </c>
      <c r="R19" s="281">
        <v>2907.77708831954</v>
      </c>
      <c r="S19" s="281">
        <v>-2907.77708831954</v>
      </c>
      <c r="T19" s="281"/>
      <c r="U19" s="281">
        <v>0</v>
      </c>
      <c r="V19" s="281">
        <v>5297.935159692393</v>
      </c>
      <c r="W19" s="281">
        <v>-5297.935159692393</v>
      </c>
      <c r="X19" s="281"/>
      <c r="Y19" s="281">
        <v>0</v>
      </c>
      <c r="Z19" s="281">
        <v>12716.386648176624</v>
      </c>
      <c r="AA19" s="281">
        <v>-12716.386648176624</v>
      </c>
      <c r="AD19" s="216"/>
      <c r="AE19" s="216"/>
      <c r="AF19" s="216"/>
    </row>
    <row r="20" spans="2:32" ht="12.75">
      <c r="B20" s="281"/>
      <c r="C20" s="281"/>
      <c r="D20" s="281"/>
      <c r="E20" s="281"/>
      <c r="F20" s="281"/>
      <c r="G20" s="281" t="s">
        <v>651</v>
      </c>
      <c r="H20" s="281"/>
      <c r="I20" s="281">
        <v>1.5934653721833332</v>
      </c>
      <c r="J20" s="281">
        <v>3226.6382294287937</v>
      </c>
      <c r="K20" s="281">
        <v>-3225.0447640566103</v>
      </c>
      <c r="L20" s="281"/>
      <c r="M20" s="281">
        <v>609.0100915810572</v>
      </c>
      <c r="N20" s="281">
        <v>2246.373671665316</v>
      </c>
      <c r="O20" s="281">
        <v>-1637.363580084259</v>
      </c>
      <c r="P20" s="281"/>
      <c r="Q20" s="281">
        <v>1.5899810776833343</v>
      </c>
      <c r="R20" s="281">
        <v>2544.049502162413</v>
      </c>
      <c r="S20" s="281">
        <v>-2542.4595210847297</v>
      </c>
      <c r="T20" s="281"/>
      <c r="U20" s="281">
        <v>1756.0895659144742</v>
      </c>
      <c r="V20" s="281">
        <v>1571.1020083600097</v>
      </c>
      <c r="W20" s="281">
        <v>184.9875575544645</v>
      </c>
      <c r="X20" s="281"/>
      <c r="Y20" s="281">
        <v>2368.283103945398</v>
      </c>
      <c r="Z20" s="281">
        <v>9588.163411616533</v>
      </c>
      <c r="AA20" s="281">
        <v>-7219.880307671136</v>
      </c>
      <c r="AD20" s="216"/>
      <c r="AE20" s="216"/>
      <c r="AF20" s="216"/>
    </row>
    <row r="21" spans="2:27" ht="12.75">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row>
    <row r="22" spans="2:32" ht="12.75">
      <c r="B22" s="283"/>
      <c r="C22" s="283"/>
      <c r="D22" s="283" t="s">
        <v>374</v>
      </c>
      <c r="E22" s="283" t="s">
        <v>652</v>
      </c>
      <c r="F22" s="283"/>
      <c r="G22" s="283"/>
      <c r="H22" s="283"/>
      <c r="I22" s="283">
        <v>4.72861375</v>
      </c>
      <c r="J22" s="283">
        <v>38.60891236474451</v>
      </c>
      <c r="K22" s="283">
        <v>-33.88029861474451</v>
      </c>
      <c r="L22" s="283"/>
      <c r="M22" s="283">
        <v>2.83345265</v>
      </c>
      <c r="N22" s="283">
        <v>14.511016020481524</v>
      </c>
      <c r="O22" s="283">
        <v>-11.677563370481524</v>
      </c>
      <c r="P22" s="283"/>
      <c r="Q22" s="283">
        <v>3.7818303899999997</v>
      </c>
      <c r="R22" s="283">
        <v>0.44976000000000005</v>
      </c>
      <c r="S22" s="283">
        <v>3.3320703899999997</v>
      </c>
      <c r="T22" s="283"/>
      <c r="U22" s="283">
        <v>35.43088351000001</v>
      </c>
      <c r="V22" s="283">
        <v>0.81689444</v>
      </c>
      <c r="W22" s="283">
        <v>34.61398907000001</v>
      </c>
      <c r="X22" s="283"/>
      <c r="Y22" s="283">
        <v>46.7747803</v>
      </c>
      <c r="Z22" s="283">
        <v>54.38658282522603</v>
      </c>
      <c r="AA22" s="283">
        <v>-7.611802525226025</v>
      </c>
      <c r="AD22" s="216"/>
      <c r="AE22" s="216"/>
      <c r="AF22" s="216"/>
    </row>
    <row r="23" spans="2:27" ht="12.75">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row>
    <row r="24" spans="2:32" ht="12.75">
      <c r="B24" s="281"/>
      <c r="C24" s="281" t="s">
        <v>375</v>
      </c>
      <c r="D24" s="281" t="s">
        <v>653</v>
      </c>
      <c r="E24" s="281"/>
      <c r="F24" s="281"/>
      <c r="G24" s="281"/>
      <c r="H24" s="281"/>
      <c r="I24" s="281">
        <v>187.77585537218513</v>
      </c>
      <c r="J24" s="281">
        <v>243.81638785750596</v>
      </c>
      <c r="K24" s="281">
        <v>-56.040532485320824</v>
      </c>
      <c r="L24" s="281"/>
      <c r="M24" s="281">
        <v>161.93070662747547</v>
      </c>
      <c r="N24" s="281">
        <v>277.4964514657172</v>
      </c>
      <c r="O24" s="281">
        <v>-115.56574483824173</v>
      </c>
      <c r="P24" s="281"/>
      <c r="Q24" s="281">
        <v>217.43317463740834</v>
      </c>
      <c r="R24" s="281">
        <v>205.88106968248712</v>
      </c>
      <c r="S24" s="281">
        <v>11.55210495492122</v>
      </c>
      <c r="T24" s="281"/>
      <c r="U24" s="281">
        <v>690.4694223836575</v>
      </c>
      <c r="V24" s="281">
        <v>223.08204156496876</v>
      </c>
      <c r="W24" s="281">
        <v>467.3873808186887</v>
      </c>
      <c r="X24" s="281"/>
      <c r="Y24" s="281">
        <v>1257.6091590207266</v>
      </c>
      <c r="Z24" s="281">
        <v>950.2759505706791</v>
      </c>
      <c r="AA24" s="281">
        <v>307.33320845004744</v>
      </c>
      <c r="AD24" s="216"/>
      <c r="AE24" s="216"/>
      <c r="AF24" s="216"/>
    </row>
    <row r="25" spans="2:27" ht="12.75">
      <c r="B25" s="281"/>
      <c r="C25" s="281"/>
      <c r="D25" s="281"/>
      <c r="E25" s="281" t="s">
        <v>654</v>
      </c>
      <c r="F25" s="281"/>
      <c r="G25" s="281"/>
      <c r="H25" s="281"/>
      <c r="I25" s="281"/>
      <c r="J25" s="281"/>
      <c r="K25" s="281"/>
      <c r="L25" s="281"/>
      <c r="M25" s="281"/>
      <c r="N25" s="281"/>
      <c r="O25" s="281"/>
      <c r="P25" s="281"/>
      <c r="Q25" s="281"/>
      <c r="R25" s="281"/>
      <c r="S25" s="281"/>
      <c r="T25" s="281"/>
      <c r="U25" s="281"/>
      <c r="V25" s="281"/>
      <c r="W25" s="281"/>
      <c r="X25" s="281"/>
      <c r="Y25" s="281"/>
      <c r="Z25" s="281"/>
      <c r="AA25" s="281"/>
    </row>
    <row r="26" spans="2:32" ht="12.75">
      <c r="B26" s="281"/>
      <c r="C26" s="281"/>
      <c r="D26" s="281"/>
      <c r="E26" s="281" t="s">
        <v>655</v>
      </c>
      <c r="F26" s="281"/>
      <c r="G26" s="281"/>
      <c r="H26" s="281"/>
      <c r="I26" s="281">
        <v>128.7542900114326</v>
      </c>
      <c r="J26" s="281">
        <v>31.712932857505947</v>
      </c>
      <c r="K26" s="281">
        <v>97.04135715392665</v>
      </c>
      <c r="L26" s="281"/>
      <c r="M26" s="281">
        <v>88.0160347669611</v>
      </c>
      <c r="N26" s="281">
        <v>128.96056940848848</v>
      </c>
      <c r="O26" s="281">
        <v>-40.94453464152738</v>
      </c>
      <c r="P26" s="281"/>
      <c r="Q26" s="281">
        <v>113.9392026373067</v>
      </c>
      <c r="R26" s="281">
        <v>26.812269682487127</v>
      </c>
      <c r="S26" s="287">
        <v>87.12693295481958</v>
      </c>
      <c r="T26" s="287"/>
      <c r="U26" s="281">
        <v>560.1826342459383</v>
      </c>
      <c r="V26" s="281">
        <v>52.05389488619025</v>
      </c>
      <c r="W26" s="281">
        <v>508.128739359748</v>
      </c>
      <c r="X26" s="281"/>
      <c r="Y26" s="281">
        <v>890.8921616616387</v>
      </c>
      <c r="Z26" s="281">
        <v>239.5396668346718</v>
      </c>
      <c r="AA26" s="281">
        <v>651.3524948269669</v>
      </c>
      <c r="AD26" s="216"/>
      <c r="AE26" s="216"/>
      <c r="AF26" s="216"/>
    </row>
    <row r="27" spans="2:32" ht="12.75">
      <c r="B27" s="281"/>
      <c r="C27" s="281"/>
      <c r="D27" s="281"/>
      <c r="E27" s="281" t="s">
        <v>75</v>
      </c>
      <c r="F27" s="281"/>
      <c r="G27" s="281"/>
      <c r="H27" s="281"/>
      <c r="I27" s="281">
        <v>59.021565360752525</v>
      </c>
      <c r="J27" s="281">
        <v>212.103455</v>
      </c>
      <c r="K27" s="281">
        <v>-153.08188963924746</v>
      </c>
      <c r="L27" s="281"/>
      <c r="M27" s="281">
        <v>73.91467186051437</v>
      </c>
      <c r="N27" s="281">
        <v>148.53588205722875</v>
      </c>
      <c r="O27" s="281">
        <v>-74.62121019671437</v>
      </c>
      <c r="P27" s="281"/>
      <c r="Q27" s="281">
        <v>103.49397200010162</v>
      </c>
      <c r="R27" s="281">
        <v>179.0688</v>
      </c>
      <c r="S27" s="281">
        <v>-75.57482799989839</v>
      </c>
      <c r="T27" s="281"/>
      <c r="U27" s="281">
        <v>130.28678813771927</v>
      </c>
      <c r="V27" s="281">
        <v>171.0281466787785</v>
      </c>
      <c r="W27" s="281">
        <v>-40.74135854105924</v>
      </c>
      <c r="X27" s="281"/>
      <c r="Y27" s="281">
        <v>366.7169973590878</v>
      </c>
      <c r="Z27" s="281">
        <v>710.7362837360073</v>
      </c>
      <c r="AA27" s="281">
        <v>-344.01928637691947</v>
      </c>
      <c r="AD27" s="216"/>
      <c r="AE27" s="216"/>
      <c r="AF27" s="216"/>
    </row>
    <row r="28" spans="2:32" ht="12.75">
      <c r="B28" s="281"/>
      <c r="C28" s="281"/>
      <c r="D28" s="281"/>
      <c r="E28" s="281"/>
      <c r="F28" s="281" t="s">
        <v>656</v>
      </c>
      <c r="G28" s="281"/>
      <c r="H28" s="281"/>
      <c r="I28" s="281">
        <v>52.10422111341556</v>
      </c>
      <c r="J28" s="281">
        <v>212.103455</v>
      </c>
      <c r="K28" s="281">
        <v>-159.99923388658442</v>
      </c>
      <c r="L28" s="281"/>
      <c r="M28" s="281">
        <v>48.823997795986116</v>
      </c>
      <c r="N28" s="281">
        <v>148.53588205722875</v>
      </c>
      <c r="O28" s="281">
        <v>-99.71188426124263</v>
      </c>
      <c r="P28" s="281"/>
      <c r="Q28" s="281">
        <v>48.44421817823851</v>
      </c>
      <c r="R28" s="281">
        <v>179.0688</v>
      </c>
      <c r="S28" s="281">
        <v>-130.6245818217615</v>
      </c>
      <c r="T28" s="281"/>
      <c r="U28" s="281">
        <v>51.1507714960497</v>
      </c>
      <c r="V28" s="281">
        <v>171.0281466787785</v>
      </c>
      <c r="W28" s="281">
        <v>-119.87737518272881</v>
      </c>
      <c r="X28" s="281"/>
      <c r="Y28" s="281">
        <v>200.5232085836899</v>
      </c>
      <c r="Z28" s="281">
        <v>710.7362837360073</v>
      </c>
      <c r="AA28" s="281">
        <v>-510.2130751523174</v>
      </c>
      <c r="AD28" s="216"/>
      <c r="AE28" s="216"/>
      <c r="AF28" s="216"/>
    </row>
    <row r="29" spans="2:32" ht="12.75">
      <c r="B29" s="281"/>
      <c r="C29" s="281"/>
      <c r="D29" s="281"/>
      <c r="E29" s="281"/>
      <c r="F29" s="281" t="s">
        <v>53</v>
      </c>
      <c r="G29" s="281"/>
      <c r="H29" s="281"/>
      <c r="I29" s="281">
        <v>6.917344247336963</v>
      </c>
      <c r="J29" s="281">
        <v>0</v>
      </c>
      <c r="K29" s="281">
        <v>6.917344247336963</v>
      </c>
      <c r="L29" s="281"/>
      <c r="M29" s="281">
        <v>25.090674064528255</v>
      </c>
      <c r="N29" s="281">
        <v>0</v>
      </c>
      <c r="O29" s="281">
        <v>25.090674064528255</v>
      </c>
      <c r="P29" s="281"/>
      <c r="Q29" s="281">
        <v>55.04975382186312</v>
      </c>
      <c r="R29" s="281">
        <v>0</v>
      </c>
      <c r="S29" s="281">
        <v>55.04975382186312</v>
      </c>
      <c r="T29" s="281"/>
      <c r="U29" s="281">
        <v>79.13601664166958</v>
      </c>
      <c r="V29" s="281">
        <v>0</v>
      </c>
      <c r="W29" s="281">
        <v>79.13601664166958</v>
      </c>
      <c r="X29" s="281"/>
      <c r="Y29" s="281">
        <v>166.19378877539793</v>
      </c>
      <c r="Z29" s="281">
        <v>0</v>
      </c>
      <c r="AA29" s="281">
        <v>166.19378877539793</v>
      </c>
      <c r="AD29" s="216"/>
      <c r="AE29" s="216"/>
      <c r="AF29" s="216"/>
    </row>
    <row r="30" spans="2:27" ht="6.75" customHeight="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row>
    <row r="31" spans="2:32" ht="12.75">
      <c r="B31" s="281"/>
      <c r="C31" s="281" t="s">
        <v>378</v>
      </c>
      <c r="D31" s="281" t="s">
        <v>657</v>
      </c>
      <c r="E31" s="281"/>
      <c r="F31" s="281"/>
      <c r="G31" s="281"/>
      <c r="H31" s="281"/>
      <c r="I31" s="281">
        <v>205.63586726418873</v>
      </c>
      <c r="J31" s="281">
        <v>211.67098376201358</v>
      </c>
      <c r="K31" s="281">
        <v>-6.035116497824845</v>
      </c>
      <c r="L31" s="281"/>
      <c r="M31" s="281">
        <v>263.48894315225436</v>
      </c>
      <c r="N31" s="281">
        <v>213.6168834778771</v>
      </c>
      <c r="O31" s="281">
        <v>49.872059674377255</v>
      </c>
      <c r="P31" s="281"/>
      <c r="Q31" s="281">
        <v>287.75400802926316</v>
      </c>
      <c r="R31" s="281">
        <v>289.3761205396713</v>
      </c>
      <c r="S31" s="281">
        <v>-1.622112510408158</v>
      </c>
      <c r="T31" s="281"/>
      <c r="U31" s="281">
        <v>319.5275592761979</v>
      </c>
      <c r="V31" s="281">
        <v>214.34747312580276</v>
      </c>
      <c r="W31" s="281">
        <v>105.18008615039514</v>
      </c>
      <c r="X31" s="281"/>
      <c r="Y31" s="281">
        <v>1076.4063777219042</v>
      </c>
      <c r="Z31" s="281">
        <v>929.0114609053647</v>
      </c>
      <c r="AA31" s="281">
        <v>147.39491681653942</v>
      </c>
      <c r="AD31" s="216"/>
      <c r="AE31" s="216"/>
      <c r="AF31" s="216"/>
    </row>
    <row r="32" spans="2:32" ht="12.75">
      <c r="B32" s="283"/>
      <c r="C32" s="283"/>
      <c r="D32" s="283" t="s">
        <v>370</v>
      </c>
      <c r="E32" s="283" t="s">
        <v>658</v>
      </c>
      <c r="F32" s="283"/>
      <c r="G32" s="283"/>
      <c r="H32" s="283"/>
      <c r="I32" s="283">
        <v>5.476694204821975</v>
      </c>
      <c r="J32" s="283">
        <v>197.67098376201358</v>
      </c>
      <c r="K32" s="283">
        <v>-192.1942895571916</v>
      </c>
      <c r="L32" s="283"/>
      <c r="M32" s="283">
        <v>6.359895246629936</v>
      </c>
      <c r="N32" s="283">
        <v>202.3008834778771</v>
      </c>
      <c r="O32" s="283">
        <v>-195.94098823124716</v>
      </c>
      <c r="P32" s="283"/>
      <c r="Q32" s="283">
        <v>8.21903040969411</v>
      </c>
      <c r="R32" s="283">
        <v>274.54022053967134</v>
      </c>
      <c r="S32" s="283">
        <v>-266.32119012997725</v>
      </c>
      <c r="T32" s="283"/>
      <c r="U32" s="283">
        <v>10.926740507358279</v>
      </c>
      <c r="V32" s="283">
        <v>186.77147312580277</v>
      </c>
      <c r="W32" s="283">
        <v>-175.84473261844448</v>
      </c>
      <c r="X32" s="283"/>
      <c r="Y32" s="283">
        <v>30.9823603685043</v>
      </c>
      <c r="Z32" s="283">
        <v>861.2835609053648</v>
      </c>
      <c r="AA32" s="283">
        <v>-830.3012005368605</v>
      </c>
      <c r="AD32" s="216"/>
      <c r="AE32" s="216"/>
      <c r="AF32" s="216"/>
    </row>
    <row r="33" spans="2:32" ht="12.75">
      <c r="B33" s="281"/>
      <c r="C33" s="281"/>
      <c r="D33" s="281"/>
      <c r="E33" s="281"/>
      <c r="F33" s="281" t="s">
        <v>659</v>
      </c>
      <c r="G33" s="281"/>
      <c r="H33" s="281"/>
      <c r="I33" s="281">
        <v>0</v>
      </c>
      <c r="J33" s="281">
        <v>27.96412072745971</v>
      </c>
      <c r="K33" s="281">
        <v>-27.96412072745971</v>
      </c>
      <c r="L33" s="281"/>
      <c r="M33" s="281">
        <v>0</v>
      </c>
      <c r="N33" s="281">
        <v>29.444105544028723</v>
      </c>
      <c r="O33" s="281">
        <v>-29.444105544028723</v>
      </c>
      <c r="P33" s="281"/>
      <c r="Q33" s="281">
        <v>0</v>
      </c>
      <c r="R33" s="281">
        <v>34.6444972344362</v>
      </c>
      <c r="S33" s="281">
        <v>-34.6444972344362</v>
      </c>
      <c r="T33" s="281"/>
      <c r="U33" s="281">
        <v>0</v>
      </c>
      <c r="V33" s="281">
        <v>27.632627808862978</v>
      </c>
      <c r="W33" s="281">
        <v>-27.632627808862978</v>
      </c>
      <c r="X33" s="281"/>
      <c r="Y33" s="281">
        <v>0</v>
      </c>
      <c r="Z33" s="281">
        <v>119.68535131478762</v>
      </c>
      <c r="AA33" s="281">
        <v>-119.68535131478762</v>
      </c>
      <c r="AD33" s="216"/>
      <c r="AE33" s="216"/>
      <c r="AF33" s="216"/>
    </row>
    <row r="34" spans="2:32" ht="12.75">
      <c r="B34" s="281"/>
      <c r="C34" s="281"/>
      <c r="D34" s="281"/>
      <c r="E34" s="281"/>
      <c r="F34" s="281"/>
      <c r="G34" s="281" t="s">
        <v>77</v>
      </c>
      <c r="H34" s="281"/>
      <c r="I34" s="281">
        <v>0</v>
      </c>
      <c r="J34" s="281">
        <v>0</v>
      </c>
      <c r="K34" s="281">
        <v>0</v>
      </c>
      <c r="L34" s="281"/>
      <c r="M34" s="281">
        <v>0</v>
      </c>
      <c r="N34" s="281">
        <v>0</v>
      </c>
      <c r="O34" s="281">
        <v>0</v>
      </c>
      <c r="P34" s="281"/>
      <c r="Q34" s="281">
        <v>0</v>
      </c>
      <c r="R34" s="281">
        <v>0</v>
      </c>
      <c r="S34" s="281">
        <v>0</v>
      </c>
      <c r="T34" s="281"/>
      <c r="U34" s="281">
        <v>0</v>
      </c>
      <c r="V34" s="281">
        <v>0</v>
      </c>
      <c r="W34" s="281">
        <v>0</v>
      </c>
      <c r="X34" s="281"/>
      <c r="Y34" s="281">
        <v>0</v>
      </c>
      <c r="Z34" s="281">
        <v>0</v>
      </c>
      <c r="AA34" s="281">
        <v>0</v>
      </c>
      <c r="AD34" s="216"/>
      <c r="AE34" s="216"/>
      <c r="AF34" s="216"/>
    </row>
    <row r="35" spans="2:32" ht="12.75">
      <c r="B35" s="281"/>
      <c r="C35" s="281"/>
      <c r="D35" s="281"/>
      <c r="E35" s="281"/>
      <c r="F35" s="281"/>
      <c r="G35" s="281" t="s">
        <v>660</v>
      </c>
      <c r="H35" s="281"/>
      <c r="I35" s="281">
        <v>0</v>
      </c>
      <c r="J35" s="281">
        <v>27.96412072745971</v>
      </c>
      <c r="K35" s="281">
        <v>-27.96412072745971</v>
      </c>
      <c r="L35" s="281"/>
      <c r="M35" s="281">
        <v>0</v>
      </c>
      <c r="N35" s="281">
        <v>29.444105544028723</v>
      </c>
      <c r="O35" s="281">
        <v>-29.444105544028723</v>
      </c>
      <c r="P35" s="281"/>
      <c r="Q35" s="281">
        <v>0</v>
      </c>
      <c r="R35" s="281">
        <v>34.6444972344362</v>
      </c>
      <c r="S35" s="281">
        <v>-34.6444972344362</v>
      </c>
      <c r="T35" s="281"/>
      <c r="U35" s="281">
        <v>0</v>
      </c>
      <c r="V35" s="281">
        <v>27.632627808862978</v>
      </c>
      <c r="W35" s="281">
        <v>-27.632627808862978</v>
      </c>
      <c r="X35" s="281"/>
      <c r="Y35" s="281">
        <v>0</v>
      </c>
      <c r="Z35" s="281">
        <v>119.68535131478762</v>
      </c>
      <c r="AA35" s="281">
        <v>-119.68535131478762</v>
      </c>
      <c r="AD35" s="216"/>
      <c r="AE35" s="216"/>
      <c r="AF35" s="216"/>
    </row>
    <row r="36" spans="2:32" ht="12.75">
      <c r="B36" s="281"/>
      <c r="C36" s="281"/>
      <c r="D36" s="281"/>
      <c r="E36" s="281"/>
      <c r="F36" s="281"/>
      <c r="G36" s="281"/>
      <c r="H36" s="281" t="s">
        <v>78</v>
      </c>
      <c r="I36" s="281">
        <v>0</v>
      </c>
      <c r="J36" s="281">
        <v>11.148325198408596</v>
      </c>
      <c r="K36" s="281">
        <v>-11.148325198408596</v>
      </c>
      <c r="L36" s="281"/>
      <c r="M36" s="281">
        <v>0</v>
      </c>
      <c r="N36" s="281">
        <v>8.685145544028723</v>
      </c>
      <c r="O36" s="281">
        <v>-8.685145544028723</v>
      </c>
      <c r="P36" s="281"/>
      <c r="Q36" s="281">
        <v>0</v>
      </c>
      <c r="R36" s="281">
        <v>11.785050278382677</v>
      </c>
      <c r="S36" s="281">
        <v>-11.785050278382677</v>
      </c>
      <c r="T36" s="281"/>
      <c r="U36" s="281">
        <v>0</v>
      </c>
      <c r="V36" s="281">
        <v>9.85482780886298</v>
      </c>
      <c r="W36" s="281">
        <v>-9.85482780886298</v>
      </c>
      <c r="X36" s="281"/>
      <c r="Y36" s="281">
        <v>0</v>
      </c>
      <c r="Z36" s="281">
        <v>41.473348829682976</v>
      </c>
      <c r="AA36" s="281">
        <v>-41.473348829682976</v>
      </c>
      <c r="AD36" s="216"/>
      <c r="AE36" s="216"/>
      <c r="AF36" s="216"/>
    </row>
    <row r="37" spans="2:32" ht="12.75">
      <c r="B37" s="281"/>
      <c r="C37" s="281"/>
      <c r="D37" s="281"/>
      <c r="E37" s="281"/>
      <c r="F37" s="281"/>
      <c r="G37" s="281"/>
      <c r="H37" s="281" t="s">
        <v>53</v>
      </c>
      <c r="I37" s="281">
        <v>0</v>
      </c>
      <c r="J37" s="281">
        <v>16.815795529051115</v>
      </c>
      <c r="K37" s="281">
        <v>-16.815795529051115</v>
      </c>
      <c r="L37" s="281"/>
      <c r="M37" s="281">
        <v>0</v>
      </c>
      <c r="N37" s="281">
        <v>20.758960000000002</v>
      </c>
      <c r="O37" s="281">
        <v>-20.758960000000002</v>
      </c>
      <c r="P37" s="281"/>
      <c r="Q37" s="281">
        <v>0</v>
      </c>
      <c r="R37" s="281">
        <v>22.859446956053528</v>
      </c>
      <c r="S37" s="281">
        <v>-22.859446956053528</v>
      </c>
      <c r="T37" s="281"/>
      <c r="U37" s="281">
        <v>0</v>
      </c>
      <c r="V37" s="281">
        <v>17.7778</v>
      </c>
      <c r="W37" s="281">
        <v>-17.7778</v>
      </c>
      <c r="X37" s="281"/>
      <c r="Y37" s="281">
        <v>0</v>
      </c>
      <c r="Z37" s="281">
        <v>78.21200248510465</v>
      </c>
      <c r="AA37" s="281">
        <v>-78.21200248510465</v>
      </c>
      <c r="AD37" s="216"/>
      <c r="AE37" s="216"/>
      <c r="AF37" s="216"/>
    </row>
    <row r="38" spans="2:32" ht="12.75">
      <c r="B38" s="281"/>
      <c r="C38" s="281"/>
      <c r="D38" s="281"/>
      <c r="E38" s="281"/>
      <c r="F38" s="281" t="s">
        <v>661</v>
      </c>
      <c r="G38" s="281"/>
      <c r="H38" s="281"/>
      <c r="I38" s="281">
        <v>5.476694204821975</v>
      </c>
      <c r="J38" s="281">
        <v>43.99763166566537</v>
      </c>
      <c r="K38" s="281">
        <v>-38.52093746084339</v>
      </c>
      <c r="L38" s="281"/>
      <c r="M38" s="281">
        <v>6.359895246629936</v>
      </c>
      <c r="N38" s="281">
        <v>66.41884</v>
      </c>
      <c r="O38" s="281">
        <v>-60.05894475337007</v>
      </c>
      <c r="P38" s="281"/>
      <c r="Q38" s="281">
        <v>8.21903040969411</v>
      </c>
      <c r="R38" s="281">
        <v>58.143262753200005</v>
      </c>
      <c r="S38" s="281">
        <v>-49.92423234350589</v>
      </c>
      <c r="T38" s="281"/>
      <c r="U38" s="281">
        <v>10.926740507358279</v>
      </c>
      <c r="V38" s="281">
        <v>28.280403670800006</v>
      </c>
      <c r="W38" s="281">
        <v>-17.353663163441727</v>
      </c>
      <c r="X38" s="281"/>
      <c r="Y38" s="281">
        <v>30.9823603685043</v>
      </c>
      <c r="Z38" s="281">
        <v>196.8401380896654</v>
      </c>
      <c r="AA38" s="281">
        <v>-165.8577777211611</v>
      </c>
      <c r="AD38" s="216"/>
      <c r="AE38" s="216"/>
      <c r="AF38" s="216"/>
    </row>
    <row r="39" spans="2:32" ht="12.75">
      <c r="B39" s="281"/>
      <c r="C39" s="281"/>
      <c r="D39" s="281"/>
      <c r="E39" s="281"/>
      <c r="F39" s="281"/>
      <c r="G39" s="281" t="s">
        <v>79</v>
      </c>
      <c r="H39" s="281"/>
      <c r="I39" s="281">
        <v>0</v>
      </c>
      <c r="J39" s="281">
        <v>1.2</v>
      </c>
      <c r="K39" s="281">
        <v>-1.2</v>
      </c>
      <c r="L39" s="281"/>
      <c r="M39" s="281">
        <v>0</v>
      </c>
      <c r="N39" s="281">
        <v>2.5</v>
      </c>
      <c r="O39" s="281">
        <v>-2.5</v>
      </c>
      <c r="P39" s="281"/>
      <c r="Q39" s="281">
        <v>0</v>
      </c>
      <c r="R39" s="281">
        <v>1.8</v>
      </c>
      <c r="S39" s="281">
        <v>-1.8</v>
      </c>
      <c r="T39" s="281"/>
      <c r="U39" s="281">
        <v>0</v>
      </c>
      <c r="V39" s="281">
        <v>0</v>
      </c>
      <c r="W39" s="281">
        <v>0</v>
      </c>
      <c r="X39" s="281"/>
      <c r="Y39" s="281">
        <v>0</v>
      </c>
      <c r="Z39" s="281">
        <v>5.5</v>
      </c>
      <c r="AA39" s="281">
        <v>-5.5</v>
      </c>
      <c r="AD39" s="216"/>
      <c r="AE39" s="216"/>
      <c r="AF39" s="216"/>
    </row>
    <row r="40" spans="2:32" ht="12.75">
      <c r="B40" s="281"/>
      <c r="C40" s="281"/>
      <c r="D40" s="281"/>
      <c r="E40" s="281"/>
      <c r="F40" s="281"/>
      <c r="G40" s="281" t="s">
        <v>45</v>
      </c>
      <c r="H40" s="281"/>
      <c r="I40" s="281">
        <v>5.476694204821975</v>
      </c>
      <c r="J40" s="281">
        <v>42.797631665665364</v>
      </c>
      <c r="K40" s="281">
        <v>-37.32093746084339</v>
      </c>
      <c r="L40" s="281"/>
      <c r="M40" s="281">
        <v>6.359895246629936</v>
      </c>
      <c r="N40" s="281">
        <v>63.91884</v>
      </c>
      <c r="O40" s="281">
        <v>-57.55894475337007</v>
      </c>
      <c r="P40" s="281"/>
      <c r="Q40" s="281">
        <v>8.21903040969411</v>
      </c>
      <c r="R40" s="281">
        <v>56.34326275320001</v>
      </c>
      <c r="S40" s="281">
        <v>-48.124232343505895</v>
      </c>
      <c r="T40" s="281"/>
      <c r="U40" s="281">
        <v>10.926740507358279</v>
      </c>
      <c r="V40" s="281">
        <v>28.280403670800006</v>
      </c>
      <c r="W40" s="281">
        <v>-17.353663163441727</v>
      </c>
      <c r="X40" s="281"/>
      <c r="Y40" s="281">
        <v>30.9823603685043</v>
      </c>
      <c r="Z40" s="281">
        <v>191.3401380896654</v>
      </c>
      <c r="AA40" s="281">
        <v>-160.3577777211611</v>
      </c>
      <c r="AD40" s="216"/>
      <c r="AE40" s="216"/>
      <c r="AF40" s="216"/>
    </row>
    <row r="41" spans="2:32" ht="12.75">
      <c r="B41" s="281"/>
      <c r="C41" s="281"/>
      <c r="D41" s="281"/>
      <c r="E41" s="281"/>
      <c r="F41" s="281" t="s">
        <v>662</v>
      </c>
      <c r="G41" s="281"/>
      <c r="H41" s="281"/>
      <c r="I41" s="281">
        <v>0</v>
      </c>
      <c r="J41" s="281">
        <v>125.70923136888848</v>
      </c>
      <c r="K41" s="281">
        <v>-125.70923136888848</v>
      </c>
      <c r="L41" s="281"/>
      <c r="M41" s="281">
        <v>0</v>
      </c>
      <c r="N41" s="281">
        <v>106.43793793384839</v>
      </c>
      <c r="O41" s="281">
        <v>-106.43793793384839</v>
      </c>
      <c r="P41" s="281"/>
      <c r="Q41" s="281">
        <v>0</v>
      </c>
      <c r="R41" s="281">
        <v>181.75246055203513</v>
      </c>
      <c r="S41" s="281">
        <v>-181.75246055203513</v>
      </c>
      <c r="T41" s="281"/>
      <c r="U41" s="281">
        <v>0</v>
      </c>
      <c r="V41" s="281">
        <v>130.8584416461398</v>
      </c>
      <c r="W41" s="281">
        <v>-130.8584416461398</v>
      </c>
      <c r="X41" s="281"/>
      <c r="Y41" s="281">
        <v>0</v>
      </c>
      <c r="Z41" s="281">
        <v>544.7580715009118</v>
      </c>
      <c r="AA41" s="281">
        <v>-544.7580715009118</v>
      </c>
      <c r="AD41" s="216"/>
      <c r="AE41" s="216"/>
      <c r="AF41" s="216"/>
    </row>
    <row r="42" spans="2:32" ht="12.75">
      <c r="B42" s="283"/>
      <c r="C42" s="283"/>
      <c r="D42" s="283" t="s">
        <v>374</v>
      </c>
      <c r="E42" s="283" t="s">
        <v>663</v>
      </c>
      <c r="F42" s="283"/>
      <c r="G42" s="283"/>
      <c r="H42" s="283"/>
      <c r="I42" s="283">
        <v>200.15917305936676</v>
      </c>
      <c r="J42" s="283">
        <v>14</v>
      </c>
      <c r="K42" s="283">
        <v>186.15917305936676</v>
      </c>
      <c r="L42" s="283"/>
      <c r="M42" s="283">
        <v>257.1290479056244</v>
      </c>
      <c r="N42" s="283">
        <v>11.315999999999999</v>
      </c>
      <c r="O42" s="283">
        <v>245.81304790562442</v>
      </c>
      <c r="P42" s="283"/>
      <c r="Q42" s="283">
        <v>279.5349776195691</v>
      </c>
      <c r="R42" s="283">
        <v>14.835899999999999</v>
      </c>
      <c r="S42" s="283">
        <v>264.6990776195691</v>
      </c>
      <c r="T42" s="283"/>
      <c r="U42" s="283">
        <v>308.60081876883964</v>
      </c>
      <c r="V42" s="283">
        <v>27.576</v>
      </c>
      <c r="W42" s="283">
        <v>281.0248187688396</v>
      </c>
      <c r="X42" s="283"/>
      <c r="Y42" s="283">
        <v>1045.4240173534</v>
      </c>
      <c r="Z42" s="283">
        <v>67.7279</v>
      </c>
      <c r="AA42" s="283">
        <v>977.6961173533999</v>
      </c>
      <c r="AD42" s="216"/>
      <c r="AE42" s="216"/>
      <c r="AF42" s="216"/>
    </row>
    <row r="43" spans="2:32" ht="12.75">
      <c r="B43" s="281"/>
      <c r="C43" s="281"/>
      <c r="D43" s="281"/>
      <c r="E43" s="281"/>
      <c r="F43" s="281" t="s">
        <v>659</v>
      </c>
      <c r="G43" s="281"/>
      <c r="H43" s="281"/>
      <c r="I43" s="281">
        <v>141.51981653233997</v>
      </c>
      <c r="J43" s="281">
        <v>8.1</v>
      </c>
      <c r="K43" s="281">
        <v>133.41981653233998</v>
      </c>
      <c r="L43" s="281"/>
      <c r="M43" s="281">
        <v>178.8547020821192</v>
      </c>
      <c r="N43" s="281">
        <v>8.6</v>
      </c>
      <c r="O43" s="281">
        <v>170.2547020821192</v>
      </c>
      <c r="P43" s="281"/>
      <c r="Q43" s="281">
        <v>194.67019168984402</v>
      </c>
      <c r="R43" s="281">
        <v>11.819899999999999</v>
      </c>
      <c r="S43" s="281">
        <v>182.85029168984403</v>
      </c>
      <c r="T43" s="281"/>
      <c r="U43" s="281">
        <v>228.50193565946353</v>
      </c>
      <c r="V43" s="281">
        <v>12.476</v>
      </c>
      <c r="W43" s="281">
        <v>216.02593565946353</v>
      </c>
      <c r="X43" s="281"/>
      <c r="Y43" s="281">
        <v>743.5466459637668</v>
      </c>
      <c r="Z43" s="281">
        <v>40.9959</v>
      </c>
      <c r="AA43" s="281">
        <v>702.5507459637668</v>
      </c>
      <c r="AD43" s="216"/>
      <c r="AE43" s="216"/>
      <c r="AF43" s="216"/>
    </row>
    <row r="44" spans="2:32" ht="12.75">
      <c r="B44" s="281"/>
      <c r="C44" s="281"/>
      <c r="D44" s="281"/>
      <c r="E44" s="281"/>
      <c r="F44" s="281"/>
      <c r="G44" s="281" t="s">
        <v>77</v>
      </c>
      <c r="H44" s="281"/>
      <c r="I44" s="281">
        <v>136.9327</v>
      </c>
      <c r="J44" s="281">
        <v>1.7</v>
      </c>
      <c r="K44" s="281">
        <v>135.23270000000002</v>
      </c>
      <c r="L44" s="281"/>
      <c r="M44" s="281">
        <v>167.76610000000002</v>
      </c>
      <c r="N44" s="281">
        <v>1.7</v>
      </c>
      <c r="O44" s="281">
        <v>166.06610000000003</v>
      </c>
      <c r="P44" s="281"/>
      <c r="Q44" s="281">
        <v>175.8359</v>
      </c>
      <c r="R44" s="281">
        <v>1.8239</v>
      </c>
      <c r="S44" s="281">
        <v>174.012</v>
      </c>
      <c r="T44" s="281"/>
      <c r="U44" s="281">
        <v>200.77550000000002</v>
      </c>
      <c r="V44" s="281">
        <v>2.076</v>
      </c>
      <c r="W44" s="281">
        <v>198.69950000000003</v>
      </c>
      <c r="X44" s="281"/>
      <c r="Y44" s="281">
        <v>681.3102000000001</v>
      </c>
      <c r="Z44" s="281">
        <v>7.299900000000001</v>
      </c>
      <c r="AA44" s="281">
        <v>674.0103000000001</v>
      </c>
      <c r="AD44" s="216"/>
      <c r="AE44" s="216"/>
      <c r="AF44" s="216"/>
    </row>
    <row r="45" spans="2:32" ht="12.75">
      <c r="B45" s="281"/>
      <c r="C45" s="281"/>
      <c r="D45" s="281"/>
      <c r="E45" s="281"/>
      <c r="F45" s="281"/>
      <c r="G45" s="281" t="s">
        <v>660</v>
      </c>
      <c r="H45" s="281"/>
      <c r="I45" s="281">
        <v>4.587116532339966</v>
      </c>
      <c r="J45" s="281">
        <v>6.4</v>
      </c>
      <c r="K45" s="281">
        <v>-1.8128834676600345</v>
      </c>
      <c r="L45" s="281"/>
      <c r="M45" s="281">
        <v>11.088602082119156</v>
      </c>
      <c r="N45" s="281">
        <v>6.9</v>
      </c>
      <c r="O45" s="281">
        <v>4.188602082119155</v>
      </c>
      <c r="P45" s="281"/>
      <c r="Q45" s="281">
        <v>18.83429168984402</v>
      </c>
      <c r="R45" s="281">
        <v>9.995999999999999</v>
      </c>
      <c r="S45" s="281">
        <v>8.83829168984402</v>
      </c>
      <c r="T45" s="281"/>
      <c r="U45" s="281">
        <v>27.726435659463505</v>
      </c>
      <c r="V45" s="281">
        <v>10.4</v>
      </c>
      <c r="W45" s="281">
        <v>17.326435659463506</v>
      </c>
      <c r="X45" s="281"/>
      <c r="Y45" s="281">
        <v>62.23644596376665</v>
      </c>
      <c r="Z45" s="281">
        <v>33.696</v>
      </c>
      <c r="AA45" s="281">
        <v>28.54044596376665</v>
      </c>
      <c r="AD45" s="216"/>
      <c r="AE45" s="216"/>
      <c r="AF45" s="216"/>
    </row>
    <row r="46" spans="2:32" ht="12.75">
      <c r="B46" s="281"/>
      <c r="C46" s="281"/>
      <c r="D46" s="281"/>
      <c r="E46" s="281"/>
      <c r="F46" s="281"/>
      <c r="G46" s="281"/>
      <c r="H46" s="281" t="s">
        <v>78</v>
      </c>
      <c r="I46" s="281">
        <v>2.9283259656732996</v>
      </c>
      <c r="J46" s="281">
        <v>0</v>
      </c>
      <c r="K46" s="281">
        <v>2.9283259656732996</v>
      </c>
      <c r="L46" s="281"/>
      <c r="M46" s="281">
        <v>5.654581675285822</v>
      </c>
      <c r="N46" s="281">
        <v>0</v>
      </c>
      <c r="O46" s="281">
        <v>5.654581675285822</v>
      </c>
      <c r="P46" s="281"/>
      <c r="Q46" s="281">
        <v>6.130289089259784</v>
      </c>
      <c r="R46" s="281">
        <v>0</v>
      </c>
      <c r="S46" s="281">
        <v>6.130289089259784</v>
      </c>
      <c r="T46" s="281"/>
      <c r="U46" s="281">
        <v>8.996059310796838</v>
      </c>
      <c r="V46" s="281">
        <v>0</v>
      </c>
      <c r="W46" s="281">
        <v>8.996059310796838</v>
      </c>
      <c r="X46" s="281"/>
      <c r="Y46" s="281">
        <v>23.709256041015742</v>
      </c>
      <c r="Z46" s="281">
        <v>0</v>
      </c>
      <c r="AA46" s="281">
        <v>23.709256041015742</v>
      </c>
      <c r="AD46" s="216"/>
      <c r="AE46" s="216"/>
      <c r="AF46" s="216"/>
    </row>
    <row r="47" spans="2:32" ht="12.75">
      <c r="B47" s="281"/>
      <c r="C47" s="281"/>
      <c r="D47" s="281"/>
      <c r="E47" s="281"/>
      <c r="F47" s="281"/>
      <c r="G47" s="281"/>
      <c r="H47" s="281" t="s">
        <v>53</v>
      </c>
      <c r="I47" s="281">
        <v>1.6587905666666667</v>
      </c>
      <c r="J47" s="281">
        <v>6.4</v>
      </c>
      <c r="K47" s="281">
        <v>-4.741209433333333</v>
      </c>
      <c r="L47" s="281"/>
      <c r="M47" s="281">
        <v>5.4340204068333335</v>
      </c>
      <c r="N47" s="281">
        <v>6.9</v>
      </c>
      <c r="O47" s="281">
        <v>-1.4659795931666668</v>
      </c>
      <c r="P47" s="281"/>
      <c r="Q47" s="281">
        <v>12.704002600584236</v>
      </c>
      <c r="R47" s="281">
        <v>9.995999999999999</v>
      </c>
      <c r="S47" s="281">
        <v>2.708002600584237</v>
      </c>
      <c r="T47" s="281"/>
      <c r="U47" s="281">
        <v>18.730376348666667</v>
      </c>
      <c r="V47" s="281">
        <v>10.4</v>
      </c>
      <c r="W47" s="281">
        <v>8.330376348666666</v>
      </c>
      <c r="X47" s="281"/>
      <c r="Y47" s="281">
        <v>38.52718992275091</v>
      </c>
      <c r="Z47" s="281">
        <v>33.696</v>
      </c>
      <c r="AA47" s="281">
        <v>4.831189922750909</v>
      </c>
      <c r="AD47" s="216"/>
      <c r="AE47" s="216"/>
      <c r="AF47" s="216"/>
    </row>
    <row r="48" spans="2:32" ht="12.75">
      <c r="B48" s="281"/>
      <c r="C48" s="281"/>
      <c r="D48" s="281"/>
      <c r="E48" s="281"/>
      <c r="F48" s="281" t="s">
        <v>661</v>
      </c>
      <c r="G48" s="281"/>
      <c r="H48" s="281"/>
      <c r="I48" s="281">
        <v>23.968008795178026</v>
      </c>
      <c r="J48" s="281">
        <v>1.5</v>
      </c>
      <c r="K48" s="281">
        <v>22.468008795178026</v>
      </c>
      <c r="L48" s="281"/>
      <c r="M48" s="281">
        <v>39.45570775337006</v>
      </c>
      <c r="N48" s="281">
        <v>2.3</v>
      </c>
      <c r="O48" s="281">
        <v>37.155707753370066</v>
      </c>
      <c r="P48" s="281"/>
      <c r="Q48" s="281">
        <v>45.57986359030589</v>
      </c>
      <c r="R48" s="281">
        <v>1.5</v>
      </c>
      <c r="S48" s="281">
        <v>44.07986359030589</v>
      </c>
      <c r="T48" s="281"/>
      <c r="U48" s="281">
        <v>52.385531492641725</v>
      </c>
      <c r="V48" s="281">
        <v>1.8</v>
      </c>
      <c r="W48" s="281">
        <v>50.58553149264173</v>
      </c>
      <c r="X48" s="281"/>
      <c r="Y48" s="281">
        <v>161.3891116314957</v>
      </c>
      <c r="Z48" s="281">
        <v>7.1</v>
      </c>
      <c r="AA48" s="281">
        <v>154.2891116314957</v>
      </c>
      <c r="AD48" s="216"/>
      <c r="AE48" s="216"/>
      <c r="AF48" s="216"/>
    </row>
    <row r="49" spans="2:32" ht="12.75">
      <c r="B49" s="281"/>
      <c r="C49" s="281"/>
      <c r="D49" s="281"/>
      <c r="E49" s="281"/>
      <c r="F49" s="281"/>
      <c r="G49" s="281" t="s">
        <v>79</v>
      </c>
      <c r="H49" s="281"/>
      <c r="I49" s="281">
        <v>0</v>
      </c>
      <c r="J49" s="281">
        <v>0</v>
      </c>
      <c r="K49" s="281">
        <v>0</v>
      </c>
      <c r="L49" s="281"/>
      <c r="M49" s="281">
        <v>0</v>
      </c>
      <c r="N49" s="281">
        <v>0</v>
      </c>
      <c r="O49" s="281">
        <v>0</v>
      </c>
      <c r="P49" s="281"/>
      <c r="Q49" s="281">
        <v>0</v>
      </c>
      <c r="R49" s="281">
        <v>0</v>
      </c>
      <c r="S49" s="281">
        <v>0</v>
      </c>
      <c r="T49" s="281"/>
      <c r="U49" s="281">
        <v>0</v>
      </c>
      <c r="V49" s="281">
        <v>0</v>
      </c>
      <c r="W49" s="281">
        <v>0</v>
      </c>
      <c r="X49" s="281"/>
      <c r="Y49" s="281">
        <v>0</v>
      </c>
      <c r="Z49" s="281">
        <v>0</v>
      </c>
      <c r="AA49" s="281">
        <v>0</v>
      </c>
      <c r="AD49" s="216"/>
      <c r="AE49" s="216"/>
      <c r="AF49" s="216"/>
    </row>
    <row r="50" spans="2:32" ht="12.75">
      <c r="B50" s="281"/>
      <c r="C50" s="281"/>
      <c r="D50" s="281"/>
      <c r="E50" s="281"/>
      <c r="F50" s="281"/>
      <c r="G50" s="281" t="s">
        <v>45</v>
      </c>
      <c r="H50" s="281"/>
      <c r="I50" s="281">
        <v>23.968008795178026</v>
      </c>
      <c r="J50" s="281">
        <v>1.5</v>
      </c>
      <c r="K50" s="281">
        <v>22.468008795178026</v>
      </c>
      <c r="L50" s="281"/>
      <c r="M50" s="281">
        <v>39.45570775337006</v>
      </c>
      <c r="N50" s="281">
        <v>2.3</v>
      </c>
      <c r="O50" s="281">
        <v>37.155707753370066</v>
      </c>
      <c r="P50" s="281"/>
      <c r="Q50" s="281">
        <v>45.57986359030589</v>
      </c>
      <c r="R50" s="281">
        <v>1.5</v>
      </c>
      <c r="S50" s="281">
        <v>44.07986359030589</v>
      </c>
      <c r="T50" s="281"/>
      <c r="U50" s="281">
        <v>52.385531492641725</v>
      </c>
      <c r="V50" s="281">
        <v>1.8</v>
      </c>
      <c r="W50" s="281">
        <v>50.58553149264173</v>
      </c>
      <c r="X50" s="281"/>
      <c r="Y50" s="281">
        <v>161.3891116314957</v>
      </c>
      <c r="Z50" s="281">
        <v>7.1</v>
      </c>
      <c r="AA50" s="281">
        <v>154.2891116314957</v>
      </c>
      <c r="AD50" s="216"/>
      <c r="AE50" s="216"/>
      <c r="AF50" s="216"/>
    </row>
    <row r="51" spans="2:32" ht="12.75">
      <c r="B51" s="281"/>
      <c r="C51" s="281"/>
      <c r="D51" s="281"/>
      <c r="E51" s="281"/>
      <c r="F51" s="281" t="s">
        <v>662</v>
      </c>
      <c r="G51" s="281"/>
      <c r="H51" s="281"/>
      <c r="I51" s="281">
        <v>34.67134773184874</v>
      </c>
      <c r="J51" s="281">
        <v>4.4</v>
      </c>
      <c r="K51" s="281">
        <v>30.271347731848742</v>
      </c>
      <c r="L51" s="281"/>
      <c r="M51" s="281">
        <v>38.818638070135165</v>
      </c>
      <c r="N51" s="281">
        <v>0.41600000000000004</v>
      </c>
      <c r="O51" s="281">
        <v>38.40263807013517</v>
      </c>
      <c r="P51" s="281"/>
      <c r="Q51" s="281">
        <v>39.28492233941918</v>
      </c>
      <c r="R51" s="281">
        <v>1.516</v>
      </c>
      <c r="S51" s="281">
        <v>37.768922339419184</v>
      </c>
      <c r="T51" s="281"/>
      <c r="U51" s="281">
        <v>27.713351616734396</v>
      </c>
      <c r="V51" s="281">
        <v>13.3</v>
      </c>
      <c r="W51" s="281">
        <v>14.413351616734396</v>
      </c>
      <c r="X51" s="281"/>
      <c r="Y51" s="281">
        <v>140.48825975813747</v>
      </c>
      <c r="Z51" s="281">
        <v>19.632</v>
      </c>
      <c r="AA51" s="281">
        <v>120.85625975813747</v>
      </c>
      <c r="AD51" s="216"/>
      <c r="AE51" s="216"/>
      <c r="AF51" s="216"/>
    </row>
    <row r="52" spans="9:27" s="217" customFormat="1" ht="12.75">
      <c r="I52" s="281"/>
      <c r="J52" s="281"/>
      <c r="K52" s="281"/>
      <c r="M52" s="281"/>
      <c r="N52" s="281"/>
      <c r="O52" s="281"/>
      <c r="P52" s="281"/>
      <c r="Q52" s="281"/>
      <c r="R52" s="281"/>
      <c r="S52" s="281"/>
      <c r="U52" s="281"/>
      <c r="V52" s="281"/>
      <c r="W52" s="281"/>
      <c r="Y52" s="281"/>
      <c r="Z52" s="281"/>
      <c r="AA52" s="281"/>
    </row>
    <row r="53" spans="1:27" s="154" customFormat="1" ht="12.75">
      <c r="A53" s="217"/>
      <c r="B53" s="284"/>
      <c r="C53" s="284"/>
      <c r="D53" s="284"/>
      <c r="E53" s="284"/>
      <c r="F53" s="284"/>
      <c r="G53" s="284"/>
      <c r="H53" s="284"/>
      <c r="I53" s="282"/>
      <c r="J53" s="282"/>
      <c r="K53" s="282"/>
      <c r="L53" s="284"/>
      <c r="M53" s="282"/>
      <c r="N53" s="282"/>
      <c r="O53" s="282"/>
      <c r="P53" s="282"/>
      <c r="Q53" s="282"/>
      <c r="R53" s="282"/>
      <c r="S53" s="282"/>
      <c r="T53" s="284"/>
      <c r="U53" s="282"/>
      <c r="V53" s="282"/>
      <c r="W53" s="282"/>
      <c r="X53" s="284"/>
      <c r="Y53" s="282"/>
      <c r="Z53" s="282"/>
      <c r="AA53" s="282"/>
    </row>
    <row r="54" spans="1:27" s="154" customFormat="1" ht="12.75">
      <c r="A54" s="217"/>
      <c r="B54" s="285"/>
      <c r="C54" s="285"/>
      <c r="D54" s="285"/>
      <c r="E54" s="285"/>
      <c r="F54" s="285"/>
      <c r="G54" s="285"/>
      <c r="H54" s="285"/>
      <c r="I54" s="286"/>
      <c r="J54" s="286"/>
      <c r="K54" s="286"/>
      <c r="L54" s="285"/>
      <c r="M54" s="286"/>
      <c r="N54" s="286"/>
      <c r="O54" s="286"/>
      <c r="P54" s="286"/>
      <c r="Q54" s="286"/>
      <c r="R54" s="286"/>
      <c r="S54" s="286"/>
      <c r="T54" s="285"/>
      <c r="U54" s="286"/>
      <c r="V54" s="286"/>
      <c r="W54" s="286"/>
      <c r="X54" s="285"/>
      <c r="Y54" s="286"/>
      <c r="Z54" s="286"/>
      <c r="AA54" s="286"/>
    </row>
    <row r="55" spans="1:27" s="154" customFormat="1" ht="12.75">
      <c r="A55" s="217"/>
      <c r="B55" s="285"/>
      <c r="C55" s="285"/>
      <c r="D55" s="285"/>
      <c r="E55" s="285"/>
      <c r="F55" s="285"/>
      <c r="G55" s="285"/>
      <c r="H55" s="285"/>
      <c r="I55" s="286"/>
      <c r="J55" s="286"/>
      <c r="K55" s="286"/>
      <c r="L55" s="285"/>
      <c r="M55" s="286"/>
      <c r="N55" s="286"/>
      <c r="O55" s="286"/>
      <c r="P55" s="286"/>
      <c r="Q55" s="286"/>
      <c r="R55" s="286"/>
      <c r="S55" s="286"/>
      <c r="T55" s="285"/>
      <c r="U55" s="286"/>
      <c r="V55" s="286"/>
      <c r="W55" s="286"/>
      <c r="X55" s="285"/>
      <c r="Y55" s="286"/>
      <c r="Z55" s="286"/>
      <c r="AA55" s="286"/>
    </row>
    <row r="56" spans="2:27" s="217" customFormat="1" ht="12.75">
      <c r="B56" s="285"/>
      <c r="C56" s="285" t="s">
        <v>391</v>
      </c>
      <c r="D56" s="285" t="s">
        <v>80</v>
      </c>
      <c r="E56" s="285"/>
      <c r="F56" s="285"/>
      <c r="G56" s="285"/>
      <c r="H56" s="285"/>
      <c r="I56" s="286"/>
      <c r="J56" s="286"/>
      <c r="K56" s="286"/>
      <c r="L56" s="285"/>
      <c r="M56" s="286"/>
      <c r="N56" s="286"/>
      <c r="O56" s="286"/>
      <c r="P56" s="286"/>
      <c r="Q56" s="286"/>
      <c r="R56" s="286"/>
      <c r="S56" s="286"/>
      <c r="T56" s="285"/>
      <c r="U56" s="286"/>
      <c r="V56" s="286"/>
      <c r="W56" s="286"/>
      <c r="X56" s="285"/>
      <c r="Y56" s="286"/>
      <c r="Z56" s="286"/>
      <c r="AA56" s="286"/>
    </row>
    <row r="57" spans="2:27" s="217" customFormat="1" ht="12.75">
      <c r="B57" s="285"/>
      <c r="C57" s="285"/>
      <c r="D57" s="285"/>
      <c r="E57" s="285"/>
      <c r="F57" s="285"/>
      <c r="G57" s="285"/>
      <c r="H57" s="285"/>
      <c r="I57" s="286"/>
      <c r="J57" s="286"/>
      <c r="K57" s="286"/>
      <c r="L57" s="285"/>
      <c r="M57" s="286"/>
      <c r="N57" s="286"/>
      <c r="O57" s="286"/>
      <c r="P57" s="286"/>
      <c r="Q57" s="286"/>
      <c r="R57" s="286"/>
      <c r="S57" s="286"/>
      <c r="T57" s="285"/>
      <c r="U57" s="286"/>
      <c r="V57" s="286"/>
      <c r="W57" s="286"/>
      <c r="X57" s="285"/>
      <c r="Y57" s="286"/>
      <c r="Z57" s="286"/>
      <c r="AA57" s="286"/>
    </row>
    <row r="58" spans="2:27" s="217" customFormat="1" ht="12" customHeight="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row>
    <row r="59" spans="2:27" s="217" customFormat="1" ht="12" customHeight="1">
      <c r="B59" s="282"/>
      <c r="C59" s="282"/>
      <c r="D59" s="282"/>
      <c r="E59" s="282"/>
      <c r="F59" s="282"/>
      <c r="G59" s="282"/>
      <c r="H59" s="282"/>
      <c r="I59" s="370" t="s">
        <v>453</v>
      </c>
      <c r="J59" s="370"/>
      <c r="K59" s="370"/>
      <c r="L59" s="370"/>
      <c r="M59" s="370"/>
      <c r="N59" s="370"/>
      <c r="O59" s="370"/>
      <c r="P59" s="370"/>
      <c r="Q59" s="370"/>
      <c r="R59" s="370"/>
      <c r="S59" s="370"/>
      <c r="T59" s="370"/>
      <c r="U59" s="370"/>
      <c r="V59" s="370"/>
      <c r="W59" s="370"/>
      <c r="X59" s="233"/>
      <c r="Y59" s="389" t="s">
        <v>446</v>
      </c>
      <c r="Z59" s="389"/>
      <c r="AA59" s="389"/>
    </row>
    <row r="60" spans="2:27" s="217" customFormat="1" ht="12" customHeight="1">
      <c r="B60" s="94"/>
      <c r="C60" s="281"/>
      <c r="D60" s="217" t="s">
        <v>1</v>
      </c>
      <c r="E60" s="281"/>
      <c r="F60" s="281"/>
      <c r="G60" s="281"/>
      <c r="H60" s="281"/>
      <c r="I60" s="391" t="s">
        <v>447</v>
      </c>
      <c r="J60" s="391"/>
      <c r="K60" s="391"/>
      <c r="L60" s="193"/>
      <c r="M60" s="391" t="s">
        <v>346</v>
      </c>
      <c r="N60" s="391"/>
      <c r="O60" s="391"/>
      <c r="P60" s="193"/>
      <c r="Q60" s="391" t="s">
        <v>454</v>
      </c>
      <c r="R60" s="391"/>
      <c r="S60" s="391"/>
      <c r="T60" s="193"/>
      <c r="U60" s="391" t="s">
        <v>455</v>
      </c>
      <c r="V60" s="391"/>
      <c r="W60" s="391"/>
      <c r="X60" s="194"/>
      <c r="Y60" s="251" t="s">
        <v>334</v>
      </c>
      <c r="Z60" s="251" t="s">
        <v>335</v>
      </c>
      <c r="AA60" s="251" t="s">
        <v>116</v>
      </c>
    </row>
    <row r="61" spans="2:27" s="217" customFormat="1" ht="12" customHeight="1">
      <c r="B61" s="281"/>
      <c r="C61" s="281"/>
      <c r="D61" s="281"/>
      <c r="E61" s="281"/>
      <c r="F61" s="281"/>
      <c r="G61" s="281"/>
      <c r="H61" s="281"/>
      <c r="I61" s="252" t="s">
        <v>334</v>
      </c>
      <c r="J61" s="252" t="s">
        <v>335</v>
      </c>
      <c r="K61" s="252" t="s">
        <v>116</v>
      </c>
      <c r="L61" s="243"/>
      <c r="M61" s="252" t="s">
        <v>334</v>
      </c>
      <c r="N61" s="252" t="s">
        <v>335</v>
      </c>
      <c r="O61" s="252" t="s">
        <v>116</v>
      </c>
      <c r="P61" s="243"/>
      <c r="Q61" s="252" t="s">
        <v>334</v>
      </c>
      <c r="R61" s="252" t="s">
        <v>335</v>
      </c>
      <c r="S61" s="252" t="s">
        <v>116</v>
      </c>
      <c r="T61" s="243"/>
      <c r="U61" s="252" t="s">
        <v>334</v>
      </c>
      <c r="V61" s="252" t="s">
        <v>335</v>
      </c>
      <c r="W61" s="252" t="s">
        <v>116</v>
      </c>
      <c r="X61" s="243"/>
      <c r="Y61" s="194"/>
      <c r="Z61" s="194"/>
      <c r="AA61" s="194"/>
    </row>
    <row r="62" spans="2:27" s="217" customFormat="1" ht="12" customHeight="1">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195"/>
      <c r="Z62" s="195"/>
      <c r="AA62" s="195"/>
    </row>
    <row r="63" spans="2:27" s="217" customFormat="1" ht="12" customHeight="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row>
    <row r="64" spans="2:32" ht="12.75">
      <c r="B64" s="281"/>
      <c r="C64" s="281"/>
      <c r="D64" s="281"/>
      <c r="E64" s="281" t="s">
        <v>81</v>
      </c>
      <c r="F64" s="281"/>
      <c r="I64" s="281"/>
      <c r="J64" s="281">
        <v>210.5980866057028</v>
      </c>
      <c r="K64" s="281">
        <v>-210.5980866057028</v>
      </c>
      <c r="L64" s="281"/>
      <c r="M64" s="281"/>
      <c r="N64" s="281">
        <v>985.3512758178882</v>
      </c>
      <c r="O64" s="281">
        <v>-985.3512758178882</v>
      </c>
      <c r="P64" s="281"/>
      <c r="Q64" s="281"/>
      <c r="R64" s="281">
        <v>560.6730461371233</v>
      </c>
      <c r="S64" s="281">
        <v>-560.6730461371233</v>
      </c>
      <c r="T64" s="281"/>
      <c r="U64" s="281"/>
      <c r="V64" s="281">
        <v>857.0300100678214</v>
      </c>
      <c r="W64" s="281">
        <v>-857.0300100678214</v>
      </c>
      <c r="X64" s="281"/>
      <c r="Y64" s="281"/>
      <c r="Z64" s="281">
        <v>2613.652418628536</v>
      </c>
      <c r="AA64" s="281">
        <v>-2613.652418628536</v>
      </c>
      <c r="AD64" s="216"/>
      <c r="AE64" s="216"/>
      <c r="AF64" s="216"/>
    </row>
    <row r="65" spans="2:32" ht="12.75">
      <c r="B65" s="281"/>
      <c r="C65" s="281"/>
      <c r="D65" s="281"/>
      <c r="E65" s="281"/>
      <c r="F65" s="281" t="s">
        <v>664</v>
      </c>
      <c r="I65" s="281"/>
      <c r="J65" s="281">
        <v>202.93860621944003</v>
      </c>
      <c r="K65" s="281">
        <v>-202.93860621944003</v>
      </c>
      <c r="L65" s="281"/>
      <c r="M65" s="281"/>
      <c r="N65" s="281">
        <v>954.54450446474</v>
      </c>
      <c r="O65" s="281">
        <v>-954.54450446474</v>
      </c>
      <c r="P65" s="281"/>
      <c r="Q65" s="281"/>
      <c r="R65" s="281">
        <v>553.60376636954</v>
      </c>
      <c r="S65" s="281">
        <v>-553.60376636954</v>
      </c>
      <c r="T65" s="281"/>
      <c r="U65" s="281"/>
      <c r="V65" s="281">
        <v>843.7460345365973</v>
      </c>
      <c r="W65" s="281">
        <v>-843.7460345365973</v>
      </c>
      <c r="X65" s="281"/>
      <c r="Y65" s="281"/>
      <c r="Z65" s="281">
        <v>2554.832911590317</v>
      </c>
      <c r="AA65" s="281">
        <v>-2554.832911590317</v>
      </c>
      <c r="AD65" s="216"/>
      <c r="AE65" s="216"/>
      <c r="AF65" s="216"/>
    </row>
    <row r="66" spans="2:32" ht="12.75">
      <c r="B66" s="281"/>
      <c r="C66" s="281"/>
      <c r="D66" s="281"/>
      <c r="E66" s="281"/>
      <c r="F66" s="281" t="s">
        <v>665</v>
      </c>
      <c r="I66" s="281"/>
      <c r="J66" s="281">
        <v>7.659480386262771</v>
      </c>
      <c r="K66" s="281">
        <v>-7.659480386262771</v>
      </c>
      <c r="L66" s="281"/>
      <c r="M66" s="281"/>
      <c r="N66" s="281">
        <v>30.80677135314818</v>
      </c>
      <c r="O66" s="281">
        <v>-30.80677135314818</v>
      </c>
      <c r="P66" s="281"/>
      <c r="Q66" s="281"/>
      <c r="R66" s="281">
        <v>7.069279767583225</v>
      </c>
      <c r="S66" s="281">
        <v>-7.069279767583225</v>
      </c>
      <c r="T66" s="281"/>
      <c r="U66" s="281"/>
      <c r="V66" s="281">
        <v>13.283975531224087</v>
      </c>
      <c r="W66" s="281">
        <v>-13.283975531224087</v>
      </c>
      <c r="X66" s="281"/>
      <c r="Y66" s="281"/>
      <c r="Z66" s="281">
        <v>58.81950703821826</v>
      </c>
      <c r="AA66" s="281">
        <v>-58.81950703821826</v>
      </c>
      <c r="AD66" s="216"/>
      <c r="AE66" s="216"/>
      <c r="AF66" s="216"/>
    </row>
    <row r="67" spans="1:27" s="154" customFormat="1" ht="8.25" customHeight="1">
      <c r="A67" s="217"/>
      <c r="B67" s="281"/>
      <c r="C67" s="281"/>
      <c r="D67" s="281"/>
      <c r="E67" s="281"/>
      <c r="F67" s="281"/>
      <c r="G67" s="217"/>
      <c r="H67" s="217"/>
      <c r="I67" s="281"/>
      <c r="J67" s="281"/>
      <c r="K67" s="281"/>
      <c r="L67" s="217"/>
      <c r="M67" s="281"/>
      <c r="N67" s="281"/>
      <c r="O67" s="281"/>
      <c r="P67" s="281"/>
      <c r="Q67" s="281"/>
      <c r="R67" s="281"/>
      <c r="S67" s="281"/>
      <c r="T67" s="217"/>
      <c r="U67" s="281"/>
      <c r="V67" s="281"/>
      <c r="W67" s="281"/>
      <c r="X67" s="217"/>
      <c r="Y67" s="281"/>
      <c r="Z67" s="281"/>
      <c r="AA67" s="281"/>
    </row>
    <row r="68" spans="1:27" s="154" customFormat="1" ht="12.75">
      <c r="A68" s="217"/>
      <c r="B68" s="281"/>
      <c r="C68" s="281"/>
      <c r="D68" s="281"/>
      <c r="E68" s="281"/>
      <c r="F68" s="281"/>
      <c r="G68" s="217"/>
      <c r="H68" s="217"/>
      <c r="I68" s="281"/>
      <c r="J68" s="281"/>
      <c r="K68" s="281"/>
      <c r="L68" s="217"/>
      <c r="M68" s="281"/>
      <c r="N68" s="281"/>
      <c r="O68" s="281"/>
      <c r="P68" s="281"/>
      <c r="Q68" s="281"/>
      <c r="R68" s="281"/>
      <c r="S68" s="281"/>
      <c r="T68" s="217"/>
      <c r="U68" s="281"/>
      <c r="V68" s="281"/>
      <c r="W68" s="281"/>
      <c r="X68" s="217"/>
      <c r="Y68" s="281"/>
      <c r="Z68" s="281"/>
      <c r="AA68" s="281"/>
    </row>
    <row r="69" spans="1:27" s="154" customFormat="1" ht="9.75" customHeight="1">
      <c r="A69" s="217"/>
      <c r="B69" s="217"/>
      <c r="C69" s="217"/>
      <c r="D69" s="217"/>
      <c r="E69" s="217"/>
      <c r="F69" s="217"/>
      <c r="G69" s="217"/>
      <c r="H69" s="217"/>
      <c r="I69" s="281"/>
      <c r="J69" s="281"/>
      <c r="K69" s="281"/>
      <c r="L69" s="217"/>
      <c r="M69" s="281"/>
      <c r="N69" s="281"/>
      <c r="O69" s="281"/>
      <c r="P69" s="281"/>
      <c r="Q69" s="281"/>
      <c r="R69" s="281"/>
      <c r="S69" s="281"/>
      <c r="T69" s="217"/>
      <c r="U69" s="281"/>
      <c r="V69" s="281"/>
      <c r="W69" s="281"/>
      <c r="X69" s="217"/>
      <c r="Y69" s="281"/>
      <c r="Z69" s="281"/>
      <c r="AA69" s="281"/>
    </row>
    <row r="70" spans="2:27" s="217" customFormat="1" ht="12.75">
      <c r="B70" s="281"/>
      <c r="C70" s="281" t="s">
        <v>666</v>
      </c>
      <c r="D70" s="217" t="s">
        <v>82</v>
      </c>
      <c r="I70" s="281"/>
      <c r="J70" s="281"/>
      <c r="K70" s="281"/>
      <c r="M70" s="281"/>
      <c r="N70" s="281"/>
      <c r="O70" s="281"/>
      <c r="P70" s="281"/>
      <c r="Q70" s="281"/>
      <c r="R70" s="281"/>
      <c r="S70" s="281"/>
      <c r="U70" s="281"/>
      <c r="V70" s="281"/>
      <c r="W70" s="281"/>
      <c r="Y70" s="281"/>
      <c r="Z70" s="281"/>
      <c r="AA70" s="281"/>
    </row>
    <row r="71" spans="2:27" s="217" customFormat="1" ht="12" customHeight="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row>
    <row r="72" spans="2:27" s="217" customFormat="1" ht="12" customHeight="1">
      <c r="B72" s="282"/>
      <c r="C72" s="282"/>
      <c r="D72" s="282"/>
      <c r="E72" s="282"/>
      <c r="F72" s="282"/>
      <c r="G72" s="282"/>
      <c r="H72" s="282"/>
      <c r="I72" s="370" t="s">
        <v>453</v>
      </c>
      <c r="J72" s="370"/>
      <c r="K72" s="370"/>
      <c r="L72" s="370"/>
      <c r="M72" s="370"/>
      <c r="N72" s="370"/>
      <c r="O72" s="370"/>
      <c r="P72" s="370"/>
      <c r="Q72" s="370"/>
      <c r="R72" s="370"/>
      <c r="S72" s="370"/>
      <c r="T72" s="370"/>
      <c r="U72" s="370"/>
      <c r="V72" s="370"/>
      <c r="W72" s="370"/>
      <c r="X72" s="233"/>
      <c r="Y72" s="389" t="s">
        <v>446</v>
      </c>
      <c r="Z72" s="389"/>
      <c r="AA72" s="389"/>
    </row>
    <row r="73" spans="2:27" s="217" customFormat="1" ht="12" customHeight="1">
      <c r="B73" s="94"/>
      <c r="C73" s="281"/>
      <c r="D73" s="217" t="s">
        <v>1</v>
      </c>
      <c r="E73" s="281"/>
      <c r="F73" s="281"/>
      <c r="G73" s="281"/>
      <c r="H73" s="281"/>
      <c r="I73" s="391" t="s">
        <v>447</v>
      </c>
      <c r="J73" s="391"/>
      <c r="K73" s="391"/>
      <c r="L73" s="193"/>
      <c r="M73" s="391" t="s">
        <v>346</v>
      </c>
      <c r="N73" s="391"/>
      <c r="O73" s="391"/>
      <c r="P73" s="193"/>
      <c r="Q73" s="391" t="s">
        <v>454</v>
      </c>
      <c r="R73" s="391"/>
      <c r="S73" s="391"/>
      <c r="T73" s="193"/>
      <c r="U73" s="391" t="s">
        <v>455</v>
      </c>
      <c r="V73" s="391"/>
      <c r="W73" s="391"/>
      <c r="X73" s="194"/>
      <c r="Y73" s="251" t="s">
        <v>334</v>
      </c>
      <c r="Z73" s="251" t="s">
        <v>335</v>
      </c>
      <c r="AA73" s="251" t="s">
        <v>116</v>
      </c>
    </row>
    <row r="74" spans="2:27" s="217" customFormat="1" ht="12" customHeight="1">
      <c r="B74" s="281"/>
      <c r="C74" s="281"/>
      <c r="D74" s="281"/>
      <c r="E74" s="281"/>
      <c r="F74" s="281"/>
      <c r="G74" s="281"/>
      <c r="H74" s="281"/>
      <c r="I74" s="252" t="s">
        <v>334</v>
      </c>
      <c r="J74" s="252" t="s">
        <v>335</v>
      </c>
      <c r="K74" s="252" t="s">
        <v>116</v>
      </c>
      <c r="L74" s="243"/>
      <c r="M74" s="252" t="s">
        <v>334</v>
      </c>
      <c r="N74" s="252" t="s">
        <v>335</v>
      </c>
      <c r="O74" s="252" t="s">
        <v>116</v>
      </c>
      <c r="P74" s="243"/>
      <c r="Q74" s="252" t="s">
        <v>334</v>
      </c>
      <c r="R74" s="252" t="s">
        <v>335</v>
      </c>
      <c r="S74" s="252" t="s">
        <v>116</v>
      </c>
      <c r="T74" s="243"/>
      <c r="U74" s="252" t="s">
        <v>334</v>
      </c>
      <c r="V74" s="252" t="s">
        <v>335</v>
      </c>
      <c r="W74" s="252" t="s">
        <v>116</v>
      </c>
      <c r="X74" s="243"/>
      <c r="Y74" s="194"/>
      <c r="Z74" s="194"/>
      <c r="AA74" s="194"/>
    </row>
    <row r="75" spans="2:27" s="217" customFormat="1" ht="12" customHeight="1">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195"/>
      <c r="Z75" s="195"/>
      <c r="AA75" s="195"/>
    </row>
    <row r="76" spans="2:27" s="217" customFormat="1" ht="12" customHeight="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row>
    <row r="77" spans="2:32" ht="12.75">
      <c r="B77" s="281"/>
      <c r="C77" s="281"/>
      <c r="D77" s="281"/>
      <c r="E77" s="281" t="s">
        <v>81</v>
      </c>
      <c r="F77" s="281"/>
      <c r="I77" s="281"/>
      <c r="J77" s="281">
        <v>12.2</v>
      </c>
      <c r="K77" s="281">
        <v>-12.2</v>
      </c>
      <c r="L77" s="281"/>
      <c r="M77" s="281"/>
      <c r="N77" s="281">
        <v>15.2</v>
      </c>
      <c r="O77" s="281">
        <v>-15.2</v>
      </c>
      <c r="P77" s="281"/>
      <c r="Q77" s="281"/>
      <c r="R77" s="281">
        <v>12.5</v>
      </c>
      <c r="S77" s="281">
        <v>-12.5</v>
      </c>
      <c r="T77" s="281"/>
      <c r="U77" s="281"/>
      <c r="V77" s="281">
        <v>14</v>
      </c>
      <c r="W77" s="281">
        <v>-14</v>
      </c>
      <c r="X77" s="281"/>
      <c r="Y77" s="281"/>
      <c r="Z77" s="281">
        <v>53.9</v>
      </c>
      <c r="AA77" s="281">
        <v>-53.9</v>
      </c>
      <c r="AD77" s="216"/>
      <c r="AE77" s="216"/>
      <c r="AF77" s="216"/>
    </row>
    <row r="78" spans="2:32" ht="12.75">
      <c r="B78" s="281"/>
      <c r="C78" s="281"/>
      <c r="D78" s="281"/>
      <c r="E78" s="281"/>
      <c r="F78" s="281" t="s">
        <v>659</v>
      </c>
      <c r="I78" s="281"/>
      <c r="J78" s="281">
        <v>8.150970000000001</v>
      </c>
      <c r="K78" s="281">
        <v>-8.150970000000001</v>
      </c>
      <c r="L78" s="281"/>
      <c r="M78" s="281"/>
      <c r="N78" s="281">
        <v>2.43864</v>
      </c>
      <c r="O78" s="281">
        <v>-2.43864</v>
      </c>
      <c r="P78" s="281"/>
      <c r="Q78" s="281"/>
      <c r="R78" s="281">
        <v>3.461602197541612</v>
      </c>
      <c r="S78" s="281">
        <v>-3.461602197541612</v>
      </c>
      <c r="T78" s="281"/>
      <c r="U78" s="281"/>
      <c r="V78" s="281">
        <v>4.5531962043741</v>
      </c>
      <c r="W78" s="281">
        <v>-4.5531962043741</v>
      </c>
      <c r="X78" s="281"/>
      <c r="Y78" s="281"/>
      <c r="Z78" s="281">
        <v>18.604408401915713</v>
      </c>
      <c r="AA78" s="281">
        <v>-18.604408401915713</v>
      </c>
      <c r="AD78" s="216"/>
      <c r="AE78" s="216"/>
      <c r="AF78" s="216"/>
    </row>
    <row r="79" spans="2:32" ht="12.75">
      <c r="B79" s="281"/>
      <c r="C79" s="281"/>
      <c r="D79" s="281"/>
      <c r="E79" s="281"/>
      <c r="F79" s="281" t="s">
        <v>661</v>
      </c>
      <c r="I79" s="281"/>
      <c r="J79" s="281">
        <v>1.7970357575757578</v>
      </c>
      <c r="K79" s="281">
        <v>-1.7970357575757578</v>
      </c>
      <c r="L79" s="281"/>
      <c r="M79" s="281"/>
      <c r="N79" s="281">
        <v>2.7532188826242954</v>
      </c>
      <c r="O79" s="281">
        <v>-2.7532188826242954</v>
      </c>
      <c r="P79" s="281"/>
      <c r="Q79" s="281"/>
      <c r="R79" s="281">
        <v>1.989105899274094</v>
      </c>
      <c r="S79" s="281">
        <v>-1.989105899274094</v>
      </c>
      <c r="T79" s="281"/>
      <c r="U79" s="281"/>
      <c r="V79" s="281">
        <v>2.1158865349299587</v>
      </c>
      <c r="W79" s="281">
        <v>-2.1158865349299587</v>
      </c>
      <c r="X79" s="281"/>
      <c r="Y79" s="281"/>
      <c r="Z79" s="281">
        <v>8.655247074404105</v>
      </c>
      <c r="AA79" s="281">
        <v>-8.655247074404105</v>
      </c>
      <c r="AD79" s="216"/>
      <c r="AE79" s="216"/>
      <c r="AF79" s="216"/>
    </row>
    <row r="80" spans="2:32" ht="12.75">
      <c r="B80" s="281"/>
      <c r="C80" s="281"/>
      <c r="D80" s="281"/>
      <c r="E80" s="281"/>
      <c r="F80" s="281" t="s">
        <v>662</v>
      </c>
      <c r="I80" s="281"/>
      <c r="J80" s="281">
        <v>2.2519942424242423</v>
      </c>
      <c r="K80" s="281">
        <v>-2.2519942424242423</v>
      </c>
      <c r="L80" s="281"/>
      <c r="M80" s="281"/>
      <c r="N80" s="281">
        <v>10.008141117375704</v>
      </c>
      <c r="O80" s="281">
        <v>-10.008141117375704</v>
      </c>
      <c r="P80" s="281"/>
      <c r="Q80" s="281"/>
      <c r="R80" s="281">
        <v>7.049291903184294</v>
      </c>
      <c r="S80" s="281">
        <v>-7.049291903184294</v>
      </c>
      <c r="T80" s="281"/>
      <c r="U80" s="281"/>
      <c r="V80" s="281">
        <v>7.330917260695942</v>
      </c>
      <c r="W80" s="281">
        <v>-7.330917260695942</v>
      </c>
      <c r="X80" s="281"/>
      <c r="Y80" s="281"/>
      <c r="Z80" s="281">
        <v>26.64034452368018</v>
      </c>
      <c r="AA80" s="281">
        <v>-26.64034452368018</v>
      </c>
      <c r="AD80" s="216"/>
      <c r="AE80" s="216"/>
      <c r="AF80" s="216"/>
    </row>
    <row r="81" spans="2:27" ht="12.75">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row>
    <row r="82" spans="2:27" ht="12.75">
      <c r="B82" s="281"/>
      <c r="C82" s="281"/>
      <c r="D82" s="281"/>
      <c r="E82" s="281"/>
      <c r="F82" s="281"/>
      <c r="I82" s="281"/>
      <c r="J82" s="281"/>
      <c r="K82" s="281"/>
      <c r="M82" s="281"/>
      <c r="N82" s="281"/>
      <c r="O82" s="281"/>
      <c r="P82" s="281"/>
      <c r="Q82" s="281"/>
      <c r="R82" s="281"/>
      <c r="S82" s="281"/>
      <c r="U82" s="281"/>
      <c r="V82" s="281"/>
      <c r="W82" s="281"/>
      <c r="Y82" s="281"/>
      <c r="Z82" s="281"/>
      <c r="AA82" s="281"/>
    </row>
    <row r="83" spans="2:27" ht="12.75">
      <c r="B83" s="281"/>
      <c r="C83" s="281"/>
      <c r="D83" s="281"/>
      <c r="E83" s="281"/>
      <c r="F83" s="281"/>
      <c r="I83" s="281"/>
      <c r="J83" s="281"/>
      <c r="K83" s="281"/>
      <c r="M83" s="281"/>
      <c r="N83" s="281"/>
      <c r="O83" s="281"/>
      <c r="P83" s="281"/>
      <c r="Q83" s="281"/>
      <c r="R83" s="281"/>
      <c r="S83" s="281"/>
      <c r="U83" s="281"/>
      <c r="V83" s="281"/>
      <c r="W83" s="281"/>
      <c r="Y83" s="281"/>
      <c r="Z83" s="281"/>
      <c r="AA83" s="281"/>
    </row>
    <row r="84" spans="2:27" ht="12.75">
      <c r="B84" s="281"/>
      <c r="C84" s="281"/>
      <c r="D84" s="281"/>
      <c r="E84" s="281"/>
      <c r="F84" s="281"/>
      <c r="I84" s="281"/>
      <c r="J84" s="281"/>
      <c r="K84" s="281"/>
      <c r="M84" s="281"/>
      <c r="N84" s="281"/>
      <c r="O84" s="281"/>
      <c r="P84" s="281"/>
      <c r="Q84" s="281"/>
      <c r="R84" s="281"/>
      <c r="S84" s="281"/>
      <c r="U84" s="281"/>
      <c r="V84" s="281"/>
      <c r="W84" s="281"/>
      <c r="Y84" s="281"/>
      <c r="Z84" s="281"/>
      <c r="AA84" s="281"/>
    </row>
    <row r="85" spans="2:27" ht="12.75">
      <c r="B85" s="281"/>
      <c r="C85" s="281"/>
      <c r="D85" s="281"/>
      <c r="E85" s="281"/>
      <c r="F85" s="281"/>
      <c r="I85" s="281"/>
      <c r="J85" s="281"/>
      <c r="K85" s="281"/>
      <c r="M85" s="281"/>
      <c r="N85" s="281"/>
      <c r="O85" s="281"/>
      <c r="P85" s="281"/>
      <c r="Q85" s="281"/>
      <c r="R85" s="281"/>
      <c r="S85" s="281"/>
      <c r="U85" s="281"/>
      <c r="V85" s="281"/>
      <c r="W85" s="281"/>
      <c r="Y85" s="281"/>
      <c r="Z85" s="281"/>
      <c r="AA85" s="281"/>
    </row>
  </sheetData>
  <mergeCells count="18">
    <mergeCell ref="Y72:AA72"/>
    <mergeCell ref="I73:K73"/>
    <mergeCell ref="M73:O73"/>
    <mergeCell ref="Q73:S73"/>
    <mergeCell ref="U73:W73"/>
    <mergeCell ref="I72:W72"/>
    <mergeCell ref="Y59:AA59"/>
    <mergeCell ref="I60:K60"/>
    <mergeCell ref="M60:O60"/>
    <mergeCell ref="Q60:S60"/>
    <mergeCell ref="U60:W60"/>
    <mergeCell ref="I59:W59"/>
    <mergeCell ref="I5:W5"/>
    <mergeCell ref="Y5:AA5"/>
    <mergeCell ref="I6:K6"/>
    <mergeCell ref="M6:O6"/>
    <mergeCell ref="Q6:S6"/>
    <mergeCell ref="U6:W6"/>
  </mergeCells>
  <printOptions horizontalCentered="1"/>
  <pageMargins left="0.15748031496062992" right="0.15748031496062992" top="0.53" bottom="0.35433070866141736" header="0.39" footer="0"/>
  <pageSetup fitToHeight="0" fitToWidth="0" horizontalDpi="300" verticalDpi="300" orientation="landscape" scale="85" r:id="rId1"/>
  <rowBreaks count="1" manualBreakCount="1">
    <brk id="53" max="255" man="1"/>
  </rowBreaks>
  <ignoredErrors>
    <ignoredError sqref="C56 C70" numberStoredAsText="1"/>
  </ignoredErrors>
</worksheet>
</file>

<file path=xl/worksheets/sheet11.xml><?xml version="1.0" encoding="utf-8"?>
<worksheet xmlns="http://schemas.openxmlformats.org/spreadsheetml/2006/main" xmlns:r="http://schemas.openxmlformats.org/officeDocument/2006/relationships">
  <dimension ref="A1:BT36"/>
  <sheetViews>
    <sheetView zoomScale="75" zoomScaleNormal="75" zoomScaleSheetLayoutView="75" workbookViewId="0" topLeftCell="A1">
      <selection activeCell="A1" sqref="A1"/>
    </sheetView>
  </sheetViews>
  <sheetFormatPr defaultColWidth="11.421875" defaultRowHeight="12.75"/>
  <cols>
    <col min="1" max="1" width="4.140625" style="158" customWidth="1"/>
    <col min="2" max="3" width="2.7109375" style="158" customWidth="1"/>
    <col min="4" max="4" width="42.7109375" style="158" customWidth="1"/>
    <col min="5" max="7" width="7.7109375" style="158" customWidth="1"/>
    <col min="8" max="8" width="1.7109375" style="158" customWidth="1"/>
    <col min="9" max="9" width="9.140625" style="158" bestFit="1" customWidth="1"/>
    <col min="10" max="10" width="7.7109375" style="158" customWidth="1"/>
    <col min="11" max="11" width="9.421875" style="158" bestFit="1" customWidth="1"/>
    <col min="12" max="12" width="1.7109375" style="158" customWidth="1"/>
    <col min="13" max="15" width="7.7109375" style="158" customWidth="1"/>
    <col min="16" max="16" width="1.7109375" style="158" customWidth="1"/>
    <col min="17" max="19" width="7.7109375" style="158" customWidth="1"/>
    <col min="20" max="20" width="1.7109375" style="158" customWidth="1"/>
    <col min="21" max="23" width="7.7109375" style="158" customWidth="1"/>
    <col min="24" max="24" width="4.00390625" style="158" customWidth="1"/>
    <col min="25" max="16384" width="11.421875" style="158" customWidth="1"/>
  </cols>
  <sheetData>
    <row r="1" ht="12.75">
      <c r="B1" s="158" t="s">
        <v>671</v>
      </c>
    </row>
    <row r="2" spans="2:23" ht="12.75">
      <c r="B2" s="231" t="s">
        <v>698</v>
      </c>
      <c r="C2" s="211"/>
      <c r="D2" s="242"/>
      <c r="E2" s="242"/>
      <c r="F2" s="242"/>
      <c r="G2" s="242"/>
      <c r="H2" s="242"/>
      <c r="I2" s="242"/>
      <c r="J2" s="242"/>
      <c r="K2" s="242"/>
      <c r="L2" s="242"/>
      <c r="M2" s="242"/>
      <c r="N2" s="242"/>
      <c r="O2" s="242"/>
      <c r="P2" s="242"/>
      <c r="Q2" s="242"/>
      <c r="R2" s="242"/>
      <c r="S2" s="242"/>
      <c r="T2" s="242"/>
      <c r="U2" s="242"/>
      <c r="V2" s="242"/>
      <c r="W2" s="242"/>
    </row>
    <row r="3" spans="2:23" ht="12.75">
      <c r="B3" s="245" t="s">
        <v>0</v>
      </c>
      <c r="C3" s="242"/>
      <c r="D3" s="242"/>
      <c r="E3" s="242"/>
      <c r="F3" s="242"/>
      <c r="G3" s="242"/>
      <c r="H3" s="242"/>
      <c r="I3" s="242"/>
      <c r="J3" s="242"/>
      <c r="K3" s="242"/>
      <c r="L3" s="242"/>
      <c r="M3" s="242"/>
      <c r="N3" s="242"/>
      <c r="O3" s="242"/>
      <c r="P3" s="242"/>
      <c r="Q3" s="242"/>
      <c r="R3" s="242"/>
      <c r="S3" s="242"/>
      <c r="T3" s="242"/>
      <c r="U3" s="242"/>
      <c r="V3" s="242"/>
      <c r="W3" s="242"/>
    </row>
    <row r="4" spans="2:23" ht="12.75">
      <c r="B4" s="194"/>
      <c r="C4" s="194"/>
      <c r="D4" s="194"/>
      <c r="E4" s="194"/>
      <c r="F4" s="194"/>
      <c r="G4" s="194"/>
      <c r="H4" s="194"/>
      <c r="I4" s="194"/>
      <c r="J4" s="194"/>
      <c r="K4" s="194"/>
      <c r="L4" s="194"/>
      <c r="M4" s="194"/>
      <c r="N4" s="194"/>
      <c r="O4" s="194"/>
      <c r="P4" s="194"/>
      <c r="Q4" s="194"/>
      <c r="R4" s="194"/>
      <c r="S4" s="194"/>
      <c r="T4" s="194"/>
      <c r="U4" s="194"/>
      <c r="V4" s="194"/>
      <c r="W4" s="194"/>
    </row>
    <row r="5" spans="2:23" ht="12.75">
      <c r="B5" s="233"/>
      <c r="C5" s="233"/>
      <c r="D5" s="233"/>
      <c r="E5" s="233"/>
      <c r="F5" s="233"/>
      <c r="G5" s="233"/>
      <c r="H5" s="233"/>
      <c r="I5" s="233"/>
      <c r="J5" s="233"/>
      <c r="K5" s="233"/>
      <c r="L5" s="233"/>
      <c r="M5" s="233"/>
      <c r="N5" s="233"/>
      <c r="O5" s="233"/>
      <c r="P5" s="233"/>
      <c r="Q5" s="233"/>
      <c r="R5" s="233"/>
      <c r="S5" s="233"/>
      <c r="T5" s="233"/>
      <c r="U5" s="233"/>
      <c r="V5" s="233"/>
      <c r="W5" s="233"/>
    </row>
    <row r="6" spans="2:23" ht="12.75">
      <c r="B6" s="199"/>
      <c r="C6" s="199"/>
      <c r="D6" s="199"/>
      <c r="E6" s="197" t="s">
        <v>453</v>
      </c>
      <c r="F6" s="197"/>
      <c r="G6" s="197"/>
      <c r="H6" s="197"/>
      <c r="I6" s="198"/>
      <c r="J6" s="198"/>
      <c r="K6" s="198"/>
      <c r="L6" s="198"/>
      <c r="M6" s="198"/>
      <c r="N6" s="198"/>
      <c r="O6" s="198"/>
      <c r="P6" s="198"/>
      <c r="Q6" s="198"/>
      <c r="R6" s="198"/>
      <c r="S6" s="198"/>
      <c r="T6" s="199"/>
      <c r="U6" s="197" t="s">
        <v>446</v>
      </c>
      <c r="V6" s="198"/>
      <c r="W6" s="198"/>
    </row>
    <row r="7" spans="2:23" ht="12.75">
      <c r="B7" s="94" t="s">
        <v>1</v>
      </c>
      <c r="C7" s="190"/>
      <c r="D7" s="199"/>
      <c r="E7" s="200" t="s">
        <v>447</v>
      </c>
      <c r="F7" s="200"/>
      <c r="G7" s="200"/>
      <c r="H7" s="193"/>
      <c r="I7" s="200" t="s">
        <v>346</v>
      </c>
      <c r="J7" s="200"/>
      <c r="K7" s="200"/>
      <c r="L7" s="193"/>
      <c r="M7" s="200" t="s">
        <v>454</v>
      </c>
      <c r="N7" s="200"/>
      <c r="O7" s="200"/>
      <c r="P7" s="193"/>
      <c r="Q7" s="200" t="s">
        <v>455</v>
      </c>
      <c r="R7" s="200"/>
      <c r="S7" s="200"/>
      <c r="T7" s="193"/>
      <c r="U7" s="201" t="s">
        <v>334</v>
      </c>
      <c r="V7" s="201" t="s">
        <v>335</v>
      </c>
      <c r="W7" s="201" t="s">
        <v>116</v>
      </c>
    </row>
    <row r="8" spans="2:23" ht="12.75">
      <c r="B8" s="199"/>
      <c r="C8" s="199"/>
      <c r="D8" s="199"/>
      <c r="E8" s="288" t="s">
        <v>334</v>
      </c>
      <c r="F8" s="288" t="s">
        <v>335</v>
      </c>
      <c r="G8" s="288" t="s">
        <v>116</v>
      </c>
      <c r="H8" s="194"/>
      <c r="I8" s="288" t="s">
        <v>334</v>
      </c>
      <c r="J8" s="288" t="s">
        <v>335</v>
      </c>
      <c r="K8" s="288" t="s">
        <v>116</v>
      </c>
      <c r="L8" s="194"/>
      <c r="M8" s="288" t="s">
        <v>334</v>
      </c>
      <c r="N8" s="288" t="s">
        <v>335</v>
      </c>
      <c r="O8" s="288" t="s">
        <v>116</v>
      </c>
      <c r="P8" s="194"/>
      <c r="Q8" s="288" t="s">
        <v>334</v>
      </c>
      <c r="R8" s="288" t="s">
        <v>335</v>
      </c>
      <c r="S8" s="288" t="s">
        <v>116</v>
      </c>
      <c r="T8" s="194"/>
      <c r="U8" s="277"/>
      <c r="V8" s="277"/>
      <c r="W8" s="277"/>
    </row>
    <row r="9" spans="2:23" ht="12.75">
      <c r="B9" s="195"/>
      <c r="C9" s="195"/>
      <c r="D9" s="195"/>
      <c r="E9" s="195"/>
      <c r="F9" s="195"/>
      <c r="G9" s="195"/>
      <c r="H9" s="195"/>
      <c r="I9" s="195"/>
      <c r="J9" s="195"/>
      <c r="K9" s="195"/>
      <c r="L9" s="195"/>
      <c r="M9" s="195"/>
      <c r="N9" s="195"/>
      <c r="O9" s="195"/>
      <c r="P9" s="195"/>
      <c r="Q9" s="195"/>
      <c r="R9" s="195"/>
      <c r="S9" s="195"/>
      <c r="T9" s="195"/>
      <c r="U9" s="195"/>
      <c r="V9" s="195"/>
      <c r="W9" s="199"/>
    </row>
    <row r="10" spans="2:23" ht="12.75">
      <c r="B10" s="194"/>
      <c r="C10" s="194"/>
      <c r="D10" s="194"/>
      <c r="E10" s="194"/>
      <c r="F10" s="194"/>
      <c r="G10" s="194"/>
      <c r="H10" s="194"/>
      <c r="I10" s="194"/>
      <c r="J10" s="194"/>
      <c r="K10" s="194"/>
      <c r="L10" s="194"/>
      <c r="M10" s="194"/>
      <c r="N10" s="194"/>
      <c r="O10" s="194"/>
      <c r="P10" s="194"/>
      <c r="Q10" s="194"/>
      <c r="R10" s="194"/>
      <c r="S10" s="194"/>
      <c r="T10" s="194"/>
      <c r="U10" s="194"/>
      <c r="V10" s="194"/>
      <c r="W10" s="233"/>
    </row>
    <row r="11" spans="2:23" ht="12.75">
      <c r="B11" s="194"/>
      <c r="C11" s="194"/>
      <c r="D11" s="194"/>
      <c r="E11" s="194"/>
      <c r="F11" s="194"/>
      <c r="G11" s="194"/>
      <c r="H11" s="194"/>
      <c r="I11" s="194"/>
      <c r="J11" s="194"/>
      <c r="K11" s="194"/>
      <c r="L11" s="194"/>
      <c r="M11" s="194"/>
      <c r="N11" s="194"/>
      <c r="O11" s="194"/>
      <c r="P11" s="194"/>
      <c r="Q11" s="194"/>
      <c r="R11" s="194"/>
      <c r="S11" s="194"/>
      <c r="T11" s="194"/>
      <c r="U11" s="194"/>
      <c r="V11" s="194"/>
      <c r="W11" s="199"/>
    </row>
    <row r="12" spans="2:27" ht="12.75">
      <c r="B12" s="244" t="s">
        <v>366</v>
      </c>
      <c r="C12" s="193" t="s">
        <v>100</v>
      </c>
      <c r="D12" s="193"/>
      <c r="E12" s="193">
        <v>287.842584088039</v>
      </c>
      <c r="F12" s="193">
        <v>9.347934541558564</v>
      </c>
      <c r="G12" s="193">
        <v>278.4946495464805</v>
      </c>
      <c r="H12" s="193"/>
      <c r="I12" s="193">
        <v>1071.759042396643</v>
      </c>
      <c r="J12" s="193">
        <v>9.288677436611293</v>
      </c>
      <c r="K12" s="193">
        <v>1062.470364960032</v>
      </c>
      <c r="L12" s="193"/>
      <c r="M12" s="193">
        <v>640.8067531293035</v>
      </c>
      <c r="N12" s="193">
        <v>9.439069900897444</v>
      </c>
      <c r="O12" s="193">
        <v>631.3676832284061</v>
      </c>
      <c r="P12" s="193"/>
      <c r="Q12" s="193">
        <v>950.8684831569368</v>
      </c>
      <c r="R12" s="193">
        <v>9.54501123242248</v>
      </c>
      <c r="S12" s="193">
        <v>941.3234719245143</v>
      </c>
      <c r="T12" s="193"/>
      <c r="U12" s="193">
        <v>2951.2768627709224</v>
      </c>
      <c r="V12" s="193">
        <v>37.620693111489786</v>
      </c>
      <c r="W12" s="225">
        <v>2913.6561696594326</v>
      </c>
      <c r="Y12" s="194"/>
      <c r="Z12" s="194"/>
      <c r="AA12" s="194"/>
    </row>
    <row r="13" spans="2:27" ht="12.75">
      <c r="B13" s="243"/>
      <c r="C13" s="194"/>
      <c r="D13" s="194"/>
      <c r="E13" s="194"/>
      <c r="F13" s="194"/>
      <c r="G13" s="194"/>
      <c r="H13" s="194"/>
      <c r="I13" s="194"/>
      <c r="J13" s="194"/>
      <c r="K13" s="194"/>
      <c r="L13" s="194"/>
      <c r="M13" s="194"/>
      <c r="N13" s="194"/>
      <c r="O13" s="194"/>
      <c r="P13" s="194"/>
      <c r="Q13" s="194"/>
      <c r="R13" s="194"/>
      <c r="S13" s="194"/>
      <c r="T13" s="194"/>
      <c r="U13" s="194"/>
      <c r="V13" s="194"/>
      <c r="W13" s="199"/>
      <c r="Y13" s="194"/>
      <c r="Z13" s="194"/>
      <c r="AA13" s="194"/>
    </row>
    <row r="14" spans="1:27" s="179" customFormat="1" ht="12.75">
      <c r="A14" s="158"/>
      <c r="B14" s="243"/>
      <c r="C14" s="194"/>
      <c r="D14" s="194" t="s">
        <v>46</v>
      </c>
      <c r="E14" s="194">
        <v>283.89808660570276</v>
      </c>
      <c r="F14" s="194">
        <v>0.151650373156732</v>
      </c>
      <c r="G14" s="194">
        <v>283.74643623254605</v>
      </c>
      <c r="H14" s="194"/>
      <c r="I14" s="194">
        <v>1067.7512758178882</v>
      </c>
      <c r="J14" s="194">
        <v>0.15451027187650193</v>
      </c>
      <c r="K14" s="194">
        <v>1067.5967655460117</v>
      </c>
      <c r="L14" s="194"/>
      <c r="M14" s="194">
        <v>636.7730461371232</v>
      </c>
      <c r="N14" s="194">
        <v>0.1483705248355656</v>
      </c>
      <c r="O14" s="194">
        <v>636.6246756122877</v>
      </c>
      <c r="P14" s="194"/>
      <c r="Q14" s="194">
        <v>946.8300100678215</v>
      </c>
      <c r="R14" s="194">
        <v>0.14392505200561528</v>
      </c>
      <c r="S14" s="194">
        <v>946.6860850158158</v>
      </c>
      <c r="T14" s="194"/>
      <c r="U14" s="194">
        <v>2935.2524186285355</v>
      </c>
      <c r="V14" s="194">
        <v>0.5984562218744147</v>
      </c>
      <c r="W14" s="199">
        <v>2934.6539624066613</v>
      </c>
      <c r="Y14" s="194"/>
      <c r="Z14" s="194"/>
      <c r="AA14" s="194"/>
    </row>
    <row r="15" spans="1:27" s="179" customFormat="1" ht="12.75">
      <c r="A15" s="158"/>
      <c r="B15" s="243"/>
      <c r="C15" s="194"/>
      <c r="D15" s="194"/>
      <c r="E15" s="194"/>
      <c r="F15" s="194"/>
      <c r="G15" s="194"/>
      <c r="H15" s="194"/>
      <c r="I15" s="194"/>
      <c r="J15" s="194"/>
      <c r="K15" s="194"/>
      <c r="L15" s="194"/>
      <c r="M15" s="194"/>
      <c r="N15" s="194"/>
      <c r="O15" s="194"/>
      <c r="P15" s="194"/>
      <c r="Q15" s="194"/>
      <c r="R15" s="194"/>
      <c r="S15" s="194"/>
      <c r="T15" s="194"/>
      <c r="U15" s="194"/>
      <c r="V15" s="194"/>
      <c r="W15" s="199"/>
      <c r="Y15" s="194"/>
      <c r="Z15" s="194"/>
      <c r="AA15" s="194"/>
    </row>
    <row r="16" spans="1:27" s="179" customFormat="1" ht="12.75">
      <c r="A16" s="158"/>
      <c r="B16" s="243"/>
      <c r="C16" s="194"/>
      <c r="D16" s="194" t="s">
        <v>47</v>
      </c>
      <c r="E16" s="194">
        <v>3.944497482336284</v>
      </c>
      <c r="F16" s="194">
        <v>9.196284168401831</v>
      </c>
      <c r="G16" s="194">
        <v>-5.2517866860655475</v>
      </c>
      <c r="H16" s="194"/>
      <c r="I16" s="194">
        <v>4.007766578754889</v>
      </c>
      <c r="J16" s="194">
        <v>9.13416716473479</v>
      </c>
      <c r="K16" s="194">
        <v>-5.126400585979902</v>
      </c>
      <c r="L16" s="194"/>
      <c r="M16" s="194">
        <v>4.033706992180292</v>
      </c>
      <c r="N16" s="194">
        <v>9.290699376061879</v>
      </c>
      <c r="O16" s="194">
        <v>-5.256992383881586</v>
      </c>
      <c r="P16" s="194"/>
      <c r="Q16" s="194">
        <v>4.0384730891153335</v>
      </c>
      <c r="R16" s="194">
        <v>9.401086180416865</v>
      </c>
      <c r="S16" s="194">
        <v>-5.362613091301531</v>
      </c>
      <c r="T16" s="194"/>
      <c r="U16" s="194">
        <v>16.0244441423868</v>
      </c>
      <c r="V16" s="194">
        <v>37.02223688961537</v>
      </c>
      <c r="W16" s="199">
        <v>-20.997792747228566</v>
      </c>
      <c r="Y16" s="194"/>
      <c r="Z16" s="194"/>
      <c r="AA16" s="194"/>
    </row>
    <row r="17" spans="1:27" s="179" customFormat="1" ht="12.75">
      <c r="A17" s="158"/>
      <c r="B17" s="243"/>
      <c r="C17" s="194"/>
      <c r="D17" s="194"/>
      <c r="E17" s="194"/>
      <c r="F17" s="194"/>
      <c r="G17" s="194"/>
      <c r="H17" s="194"/>
      <c r="I17" s="194"/>
      <c r="J17" s="194"/>
      <c r="K17" s="194"/>
      <c r="L17" s="194"/>
      <c r="M17" s="194"/>
      <c r="N17" s="194"/>
      <c r="O17" s="194"/>
      <c r="P17" s="194"/>
      <c r="Q17" s="194"/>
      <c r="R17" s="194"/>
      <c r="S17" s="194"/>
      <c r="T17" s="194"/>
      <c r="U17" s="194"/>
      <c r="V17" s="194"/>
      <c r="W17" s="199"/>
      <c r="Y17" s="194"/>
      <c r="Z17" s="194"/>
      <c r="AA17" s="194"/>
    </row>
    <row r="18" spans="1:27" s="179" customFormat="1" ht="12.75">
      <c r="A18" s="158"/>
      <c r="B18" s="244" t="s">
        <v>380</v>
      </c>
      <c r="C18" s="193" t="s">
        <v>668</v>
      </c>
      <c r="D18" s="193"/>
      <c r="E18" s="193">
        <v>212.56478407</v>
      </c>
      <c r="F18" s="193">
        <v>95</v>
      </c>
      <c r="G18" s="193">
        <v>117.56478407</v>
      </c>
      <c r="H18" s="193"/>
      <c r="I18" s="193">
        <v>203.34512799249998</v>
      </c>
      <c r="J18" s="193">
        <v>92.8</v>
      </c>
      <c r="K18" s="193">
        <v>110.54512799249999</v>
      </c>
      <c r="L18" s="193"/>
      <c r="M18" s="193">
        <v>186.36682279500002</v>
      </c>
      <c r="N18" s="193">
        <v>120.3</v>
      </c>
      <c r="O18" s="193">
        <v>66.06682279500002</v>
      </c>
      <c r="P18" s="193"/>
      <c r="Q18" s="193">
        <v>247.55052840500002</v>
      </c>
      <c r="R18" s="193">
        <v>157.9</v>
      </c>
      <c r="S18" s="193">
        <v>89.65052840500002</v>
      </c>
      <c r="T18" s="193"/>
      <c r="U18" s="193">
        <v>849.8272632625001</v>
      </c>
      <c r="V18" s="193">
        <v>466</v>
      </c>
      <c r="W18" s="225">
        <v>383.82726326249997</v>
      </c>
      <c r="Y18" s="194"/>
      <c r="Z18" s="194"/>
      <c r="AA18" s="194"/>
    </row>
    <row r="19" spans="1:27" s="179" customFormat="1" ht="12.75">
      <c r="A19" s="158"/>
      <c r="B19" s="243"/>
      <c r="C19" s="194"/>
      <c r="D19" s="194"/>
      <c r="E19" s="194"/>
      <c r="F19" s="194"/>
      <c r="G19" s="194"/>
      <c r="H19" s="194"/>
      <c r="I19" s="194"/>
      <c r="J19" s="194"/>
      <c r="K19" s="194"/>
      <c r="L19" s="194"/>
      <c r="M19" s="194"/>
      <c r="N19" s="194"/>
      <c r="O19" s="194"/>
      <c r="P19" s="194"/>
      <c r="Q19" s="194"/>
      <c r="R19" s="194"/>
      <c r="S19" s="194"/>
      <c r="T19" s="194"/>
      <c r="U19" s="194"/>
      <c r="V19" s="194"/>
      <c r="W19" s="199"/>
      <c r="Y19" s="194"/>
      <c r="Z19" s="194"/>
      <c r="AA19" s="194"/>
    </row>
    <row r="20" spans="1:27" s="179" customFormat="1" ht="12.75">
      <c r="A20" s="158"/>
      <c r="B20" s="243"/>
      <c r="C20" s="194"/>
      <c r="D20" s="194" t="s">
        <v>48</v>
      </c>
      <c r="E20" s="194">
        <v>30.26478407</v>
      </c>
      <c r="F20" s="194">
        <v>0</v>
      </c>
      <c r="G20" s="194">
        <v>30.26478407</v>
      </c>
      <c r="H20" s="194"/>
      <c r="I20" s="194">
        <v>36.1451279925</v>
      </c>
      <c r="J20" s="194">
        <v>0</v>
      </c>
      <c r="K20" s="194">
        <v>36.1451279925</v>
      </c>
      <c r="L20" s="194"/>
      <c r="M20" s="194">
        <v>35.966822795</v>
      </c>
      <c r="N20" s="194">
        <v>0</v>
      </c>
      <c r="O20" s="194">
        <v>35.966822795</v>
      </c>
      <c r="P20" s="194"/>
      <c r="Q20" s="194">
        <v>50.650528405</v>
      </c>
      <c r="R20" s="194">
        <v>0</v>
      </c>
      <c r="S20" s="194">
        <v>50.650528405</v>
      </c>
      <c r="T20" s="194"/>
      <c r="U20" s="194">
        <v>153.0272632625</v>
      </c>
      <c r="V20" s="194">
        <v>0</v>
      </c>
      <c r="W20" s="199">
        <v>153.0272632625</v>
      </c>
      <c r="Y20" s="194"/>
      <c r="Z20" s="194"/>
      <c r="AA20" s="194"/>
    </row>
    <row r="21" spans="1:27" s="179" customFormat="1" ht="12.75">
      <c r="A21" s="158"/>
      <c r="B21" s="243"/>
      <c r="C21" s="194"/>
      <c r="D21" s="194"/>
      <c r="E21" s="194"/>
      <c r="F21" s="194"/>
      <c r="G21" s="194"/>
      <c r="H21" s="194"/>
      <c r="I21" s="194"/>
      <c r="J21" s="194"/>
      <c r="K21" s="194"/>
      <c r="L21" s="194"/>
      <c r="M21" s="194"/>
      <c r="N21" s="194"/>
      <c r="O21" s="194"/>
      <c r="P21" s="194"/>
      <c r="Q21" s="194"/>
      <c r="R21" s="194"/>
      <c r="S21" s="194"/>
      <c r="T21" s="194"/>
      <c r="U21" s="194"/>
      <c r="V21" s="194"/>
      <c r="W21" s="199"/>
      <c r="Y21" s="194"/>
      <c r="Z21" s="194"/>
      <c r="AA21" s="194"/>
    </row>
    <row r="22" spans="1:27" s="179" customFormat="1" ht="12.75">
      <c r="A22" s="158"/>
      <c r="B22" s="243"/>
      <c r="C22" s="194"/>
      <c r="D22" s="194" t="s">
        <v>47</v>
      </c>
      <c r="E22" s="194">
        <v>182.3</v>
      </c>
      <c r="F22" s="194">
        <v>95</v>
      </c>
      <c r="G22" s="194">
        <v>87.3</v>
      </c>
      <c r="H22" s="194"/>
      <c r="I22" s="194">
        <v>167.2</v>
      </c>
      <c r="J22" s="194">
        <v>92.8</v>
      </c>
      <c r="K22" s="194">
        <v>74.4</v>
      </c>
      <c r="L22" s="194"/>
      <c r="M22" s="194">
        <v>150.4</v>
      </c>
      <c r="N22" s="194">
        <v>120.3</v>
      </c>
      <c r="O22" s="194">
        <v>30.1</v>
      </c>
      <c r="P22" s="194"/>
      <c r="Q22" s="194">
        <v>196.9</v>
      </c>
      <c r="R22" s="194">
        <v>157.9</v>
      </c>
      <c r="S22" s="194">
        <v>39</v>
      </c>
      <c r="T22" s="194"/>
      <c r="U22" s="194">
        <v>696.8</v>
      </c>
      <c r="V22" s="194">
        <v>466</v>
      </c>
      <c r="W22" s="199">
        <v>230.8</v>
      </c>
      <c r="Y22" s="194"/>
      <c r="Z22" s="194"/>
      <c r="AA22" s="194"/>
    </row>
    <row r="23" spans="1:27" s="179" customFormat="1" ht="12.75">
      <c r="A23" s="158"/>
      <c r="B23" s="243"/>
      <c r="C23" s="194"/>
      <c r="D23" s="194"/>
      <c r="E23" s="194"/>
      <c r="F23" s="194"/>
      <c r="G23" s="194"/>
      <c r="H23" s="194"/>
      <c r="I23" s="194"/>
      <c r="J23" s="194"/>
      <c r="K23" s="194"/>
      <c r="L23" s="194"/>
      <c r="M23" s="194"/>
      <c r="N23" s="194"/>
      <c r="O23" s="194"/>
      <c r="P23" s="194"/>
      <c r="Q23" s="194"/>
      <c r="R23" s="194"/>
      <c r="S23" s="194"/>
      <c r="T23" s="194"/>
      <c r="U23" s="194"/>
      <c r="V23" s="194"/>
      <c r="W23" s="199"/>
      <c r="X23" s="158"/>
      <c r="Y23" s="194"/>
      <c r="Z23" s="194"/>
      <c r="AA23" s="194"/>
    </row>
    <row r="24" spans="1:27" s="179" customFormat="1" ht="12.75">
      <c r="A24" s="158"/>
      <c r="B24" s="243"/>
      <c r="C24" s="194"/>
      <c r="D24" s="194"/>
      <c r="E24" s="194"/>
      <c r="F24" s="194"/>
      <c r="G24" s="194"/>
      <c r="H24" s="194"/>
      <c r="I24" s="194"/>
      <c r="J24" s="194"/>
      <c r="K24" s="194"/>
      <c r="L24" s="194"/>
      <c r="M24" s="194"/>
      <c r="N24" s="194"/>
      <c r="O24" s="194"/>
      <c r="P24" s="194"/>
      <c r="Q24" s="194"/>
      <c r="R24" s="194"/>
      <c r="S24" s="194"/>
      <c r="T24" s="194"/>
      <c r="U24" s="194"/>
      <c r="V24" s="194"/>
      <c r="W24" s="199"/>
      <c r="X24" s="158"/>
      <c r="Y24" s="194"/>
      <c r="Z24" s="194"/>
      <c r="AA24" s="194"/>
    </row>
    <row r="25" spans="2:27" ht="12.75">
      <c r="B25" s="244" t="s">
        <v>386</v>
      </c>
      <c r="C25" s="193" t="s">
        <v>669</v>
      </c>
      <c r="D25" s="193"/>
      <c r="E25" s="194"/>
      <c r="F25" s="194"/>
      <c r="G25" s="194"/>
      <c r="H25" s="194"/>
      <c r="I25" s="194"/>
      <c r="J25" s="194"/>
      <c r="K25" s="194"/>
      <c r="L25" s="194"/>
      <c r="M25" s="194"/>
      <c r="N25" s="194"/>
      <c r="O25" s="194"/>
      <c r="P25" s="194"/>
      <c r="Q25" s="194"/>
      <c r="R25" s="194"/>
      <c r="S25" s="194"/>
      <c r="T25" s="194"/>
      <c r="U25" s="194"/>
      <c r="V25" s="194"/>
      <c r="W25" s="194"/>
      <c r="Y25" s="194"/>
      <c r="Z25" s="194"/>
      <c r="AA25" s="194"/>
    </row>
    <row r="26" spans="2:27" ht="12.75">
      <c r="B26" s="194"/>
      <c r="C26" s="193" t="s">
        <v>670</v>
      </c>
      <c r="D26" s="194"/>
      <c r="E26" s="225">
        <v>500.40736815803905</v>
      </c>
      <c r="F26" s="225">
        <v>104.34793454155856</v>
      </c>
      <c r="G26" s="225">
        <v>396.0594336164805</v>
      </c>
      <c r="H26" s="225"/>
      <c r="I26" s="225">
        <v>1275.104170389143</v>
      </c>
      <c r="J26" s="225">
        <v>102.08867743661129</v>
      </c>
      <c r="K26" s="225">
        <v>1173.0154929525318</v>
      </c>
      <c r="L26" s="225"/>
      <c r="M26" s="225">
        <v>827.1735759243036</v>
      </c>
      <c r="N26" s="225">
        <v>129.73906990089745</v>
      </c>
      <c r="O26" s="225">
        <v>697.4345060234061</v>
      </c>
      <c r="P26" s="193"/>
      <c r="Q26" s="225">
        <v>1198.4190115619367</v>
      </c>
      <c r="R26" s="225">
        <v>167.44501123242247</v>
      </c>
      <c r="S26" s="225">
        <v>1030.9740003295142</v>
      </c>
      <c r="T26" s="225"/>
      <c r="U26" s="225">
        <v>3801.1041260334223</v>
      </c>
      <c r="V26" s="225">
        <v>503.62069311148974</v>
      </c>
      <c r="W26" s="225">
        <v>3297.4834329219325</v>
      </c>
      <c r="Y26" s="194"/>
      <c r="Z26" s="194"/>
      <c r="AA26" s="194"/>
    </row>
    <row r="27" spans="1:72" s="196" customFormat="1" ht="12.75">
      <c r="A27" s="158"/>
      <c r="B27" s="195"/>
      <c r="C27" s="195"/>
      <c r="D27" s="195"/>
      <c r="E27" s="195"/>
      <c r="F27" s="195"/>
      <c r="G27" s="195"/>
      <c r="H27" s="195"/>
      <c r="I27" s="195"/>
      <c r="J27" s="195"/>
      <c r="K27" s="195"/>
      <c r="L27" s="195"/>
      <c r="M27" s="195"/>
      <c r="N27" s="195"/>
      <c r="O27" s="195"/>
      <c r="P27" s="195"/>
      <c r="Q27" s="195"/>
      <c r="R27" s="195"/>
      <c r="S27" s="195"/>
      <c r="T27" s="195"/>
      <c r="U27" s="195"/>
      <c r="V27" s="195"/>
      <c r="W27" s="195"/>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row>
    <row r="28" spans="1:72" s="196" customFormat="1" ht="12.75">
      <c r="A28" s="158"/>
      <c r="B28" s="194"/>
      <c r="C28" s="194"/>
      <c r="D28" s="194"/>
      <c r="E28" s="194"/>
      <c r="F28" s="194"/>
      <c r="G28" s="194"/>
      <c r="H28" s="194"/>
      <c r="I28" s="194"/>
      <c r="J28" s="194"/>
      <c r="K28" s="194"/>
      <c r="L28" s="194"/>
      <c r="M28" s="194"/>
      <c r="N28" s="194"/>
      <c r="O28" s="194"/>
      <c r="P28" s="194"/>
      <c r="Q28" s="194"/>
      <c r="R28" s="194"/>
      <c r="S28" s="194"/>
      <c r="T28" s="194"/>
      <c r="U28" s="194"/>
      <c r="V28" s="194"/>
      <c r="W28" s="194"/>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row>
    <row r="29" spans="1:72" s="214" customFormat="1" ht="12.7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row>
    <row r="30" spans="1:72" s="196" customFormat="1" ht="12.7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row>
    <row r="31" spans="1:72" s="196" customFormat="1" ht="12.7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row>
    <row r="32" spans="1:72" s="196"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row>
    <row r="33" spans="1:72" s="196" customFormat="1" ht="12.7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row>
    <row r="34" spans="1:72" s="196" customFormat="1" ht="12.7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row>
    <row r="35" spans="1:72" s="196" customFormat="1" ht="12.7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row>
    <row r="36" spans="1:72" s="196" customFormat="1" ht="12.7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row>
  </sheetData>
  <printOptions horizontalCentered="1"/>
  <pageMargins left="0.15748031496062992" right="0.15748031496062992" top="0.5511811023622047" bottom="1" header="0" footer="0"/>
  <pageSetup fitToHeight="0" fitToWidth="0" horizontalDpi="300" verticalDpi="300" orientation="landscape" scale="80" r:id="rId1"/>
</worksheet>
</file>

<file path=xl/worksheets/sheet12.xml><?xml version="1.0" encoding="utf-8"?>
<worksheet xmlns="http://schemas.openxmlformats.org/spreadsheetml/2006/main" xmlns:r="http://schemas.openxmlformats.org/officeDocument/2006/relationships">
  <dimension ref="A1:AC213"/>
  <sheetViews>
    <sheetView zoomScale="75" zoomScaleNormal="75" zoomScaleSheetLayoutView="75" workbookViewId="0" topLeftCell="A1">
      <selection activeCell="A1" sqref="A1"/>
    </sheetView>
  </sheetViews>
  <sheetFormatPr defaultColWidth="11.421875" defaultRowHeight="12.75"/>
  <cols>
    <col min="1" max="1" width="3.7109375" style="153" customWidth="1"/>
    <col min="2" max="2" width="1.8515625" style="179" customWidth="1"/>
    <col min="3" max="3" width="3.28125" style="179" customWidth="1"/>
    <col min="4" max="4" width="2.8515625" style="182" customWidth="1"/>
    <col min="5" max="8" width="2.7109375" style="182" customWidth="1"/>
    <col min="9" max="9" width="32.7109375" style="182" customWidth="1"/>
    <col min="10" max="10" width="8.57421875" style="182" customWidth="1"/>
    <col min="11" max="11" width="9.421875" style="182" bestFit="1" customWidth="1"/>
    <col min="12" max="12" width="7.8515625" style="182" customWidth="1"/>
    <col min="13" max="13" width="1.7109375" style="182" customWidth="1"/>
    <col min="14" max="14" width="8.28125" style="179" customWidth="1"/>
    <col min="15" max="15" width="8.421875" style="179" customWidth="1"/>
    <col min="16" max="16" width="8.57421875" style="179" customWidth="1"/>
    <col min="17" max="17" width="1.7109375" style="179" customWidth="1"/>
    <col min="18" max="18" width="9.00390625" style="182" customWidth="1"/>
    <col min="19" max="19" width="8.7109375" style="182" customWidth="1"/>
    <col min="20" max="20" width="9.8515625" style="182" bestFit="1" customWidth="1"/>
    <col min="21" max="21" width="1.7109375" style="182" customWidth="1"/>
    <col min="22" max="22" width="8.421875" style="182" customWidth="1"/>
    <col min="23" max="23" width="8.00390625" style="182" customWidth="1"/>
    <col min="24" max="24" width="8.8515625" style="182" customWidth="1"/>
    <col min="25" max="25" width="1.7109375" style="182" customWidth="1"/>
    <col min="26" max="26" width="10.8515625" style="182" bestFit="1" customWidth="1"/>
    <col min="27" max="28" width="9.140625" style="182" customWidth="1"/>
    <col min="29" max="29" width="2.140625" style="166" customWidth="1"/>
    <col min="30" max="16384" width="11.421875" style="179" customWidth="1"/>
  </cols>
  <sheetData>
    <row r="1" spans="2:28" s="153" customFormat="1" ht="12.75">
      <c r="B1" s="158" t="s">
        <v>675</v>
      </c>
      <c r="C1" s="179"/>
      <c r="D1" s="182"/>
      <c r="E1" s="182"/>
      <c r="F1" s="182"/>
      <c r="G1" s="182"/>
      <c r="H1" s="182"/>
      <c r="I1" s="182"/>
      <c r="J1" s="182"/>
      <c r="K1" s="182"/>
      <c r="L1" s="182"/>
      <c r="M1" s="182"/>
      <c r="N1" s="179"/>
      <c r="O1" s="179"/>
      <c r="P1" s="179"/>
      <c r="Q1" s="179"/>
      <c r="R1" s="182"/>
      <c r="S1" s="182"/>
      <c r="T1" s="182"/>
      <c r="U1" s="182"/>
      <c r="V1" s="182"/>
      <c r="W1" s="182"/>
      <c r="X1" s="182"/>
      <c r="Y1" s="182"/>
      <c r="Z1" s="182"/>
      <c r="AA1" s="182"/>
      <c r="AB1" s="182"/>
    </row>
    <row r="2" spans="2:28" s="153" customFormat="1" ht="12.75">
      <c r="B2" s="156" t="s">
        <v>697</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row>
    <row r="3" spans="2:28" s="153" customFormat="1" ht="12.75">
      <c r="B3" s="159" t="s">
        <v>0</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row>
    <row r="4" spans="2:28" s="289" customFormat="1" ht="12"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row>
    <row r="5" spans="2:28" s="289" customFormat="1" ht="12" customHeight="1">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row>
    <row r="6" spans="2:28" s="289" customFormat="1" ht="12" customHeight="1">
      <c r="B6" s="291"/>
      <c r="C6" s="94"/>
      <c r="D6" s="291"/>
      <c r="E6" s="291"/>
      <c r="F6" s="291"/>
      <c r="G6" s="291"/>
      <c r="H6" s="291"/>
      <c r="I6" s="291"/>
      <c r="J6" s="197" t="s">
        <v>453</v>
      </c>
      <c r="K6" s="197"/>
      <c r="L6" s="197"/>
      <c r="M6" s="197"/>
      <c r="N6" s="198"/>
      <c r="O6" s="198"/>
      <c r="P6" s="198"/>
      <c r="Q6" s="198"/>
      <c r="R6" s="198"/>
      <c r="S6" s="198"/>
      <c r="T6" s="198"/>
      <c r="U6" s="198"/>
      <c r="V6" s="198"/>
      <c r="W6" s="198"/>
      <c r="X6" s="198"/>
      <c r="Y6" s="199"/>
      <c r="Z6" s="197" t="s">
        <v>446</v>
      </c>
      <c r="AA6" s="198"/>
      <c r="AB6" s="198"/>
    </row>
    <row r="7" spans="2:28" s="289" customFormat="1" ht="12" customHeight="1">
      <c r="B7" s="94" t="s">
        <v>1</v>
      </c>
      <c r="D7" s="209"/>
      <c r="E7" s="209"/>
      <c r="F7" s="209"/>
      <c r="G7" s="209"/>
      <c r="H7" s="291"/>
      <c r="I7" s="291"/>
      <c r="J7" s="200" t="s">
        <v>447</v>
      </c>
      <c r="K7" s="200"/>
      <c r="L7" s="200"/>
      <c r="M7" s="193"/>
      <c r="N7" s="200" t="s">
        <v>346</v>
      </c>
      <c r="O7" s="200"/>
      <c r="P7" s="200"/>
      <c r="Q7" s="193"/>
      <c r="R7" s="200" t="s">
        <v>454</v>
      </c>
      <c r="S7" s="200"/>
      <c r="T7" s="200"/>
      <c r="U7" s="193"/>
      <c r="V7" s="200" t="s">
        <v>455</v>
      </c>
      <c r="W7" s="200"/>
      <c r="X7" s="200"/>
      <c r="Y7" s="193"/>
      <c r="Z7" s="201" t="s">
        <v>334</v>
      </c>
      <c r="AA7" s="201" t="s">
        <v>335</v>
      </c>
      <c r="AB7" s="201" t="s">
        <v>116</v>
      </c>
    </row>
    <row r="8" spans="2:28" s="289" customFormat="1" ht="12" customHeight="1">
      <c r="B8" s="291"/>
      <c r="C8" s="291"/>
      <c r="D8" s="291"/>
      <c r="E8" s="291"/>
      <c r="F8" s="291"/>
      <c r="G8" s="291"/>
      <c r="H8" s="291"/>
      <c r="I8" s="291"/>
      <c r="J8" s="288" t="s">
        <v>334</v>
      </c>
      <c r="K8" s="288" t="s">
        <v>335</v>
      </c>
      <c r="L8" s="288" t="s">
        <v>116</v>
      </c>
      <c r="M8" s="194"/>
      <c r="N8" s="288" t="s">
        <v>334</v>
      </c>
      <c r="O8" s="288" t="s">
        <v>335</v>
      </c>
      <c r="P8" s="288" t="s">
        <v>116</v>
      </c>
      <c r="Q8" s="194"/>
      <c r="R8" s="288" t="s">
        <v>334</v>
      </c>
      <c r="S8" s="288" t="s">
        <v>335</v>
      </c>
      <c r="T8" s="288" t="s">
        <v>116</v>
      </c>
      <c r="U8" s="194"/>
      <c r="V8" s="288" t="s">
        <v>334</v>
      </c>
      <c r="W8" s="288" t="s">
        <v>335</v>
      </c>
      <c r="X8" s="288" t="s">
        <v>116</v>
      </c>
      <c r="Y8" s="194"/>
      <c r="Z8" s="277"/>
      <c r="AA8" s="277"/>
      <c r="AB8" s="277"/>
    </row>
    <row r="9" spans="2:28" s="289" customFormat="1" ht="12" customHeight="1">
      <c r="B9" s="292"/>
      <c r="C9" s="292"/>
      <c r="D9" s="292"/>
      <c r="E9" s="292"/>
      <c r="F9" s="292"/>
      <c r="G9" s="292"/>
      <c r="H9" s="292"/>
      <c r="I9" s="292"/>
      <c r="J9" s="203"/>
      <c r="K9" s="203"/>
      <c r="L9" s="203"/>
      <c r="M9" s="195"/>
      <c r="N9" s="203"/>
      <c r="O9" s="203"/>
      <c r="P9" s="203"/>
      <c r="Q9" s="195"/>
      <c r="R9" s="203"/>
      <c r="S9" s="203"/>
      <c r="T9" s="203"/>
      <c r="U9" s="195"/>
      <c r="V9" s="203"/>
      <c r="W9" s="203"/>
      <c r="X9" s="203"/>
      <c r="Y9" s="195"/>
      <c r="Z9" s="204"/>
      <c r="AA9" s="204"/>
      <c r="AB9" s="204"/>
    </row>
    <row r="10" spans="2:28" s="289" customFormat="1" ht="12" customHeight="1">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row>
    <row r="11" spans="1:29" ht="12.75">
      <c r="A11" s="179"/>
      <c r="B11" s="209"/>
      <c r="C11" s="209" t="s">
        <v>384</v>
      </c>
      <c r="D11" s="209"/>
      <c r="E11" s="209"/>
      <c r="F11" s="209"/>
      <c r="G11" s="209"/>
      <c r="H11" s="209"/>
      <c r="J11" s="207">
        <v>20090.996759154372</v>
      </c>
      <c r="K11" s="207">
        <v>21375.8904555769</v>
      </c>
      <c r="L11" s="207">
        <v>-1284.8936964225286</v>
      </c>
      <c r="N11" s="207">
        <v>23953.947401676774</v>
      </c>
      <c r="O11" s="207">
        <v>25941.80614596836</v>
      </c>
      <c r="P11" s="207">
        <v>-1987.858744291585</v>
      </c>
      <c r="Q11" s="182"/>
      <c r="R11" s="207">
        <v>25390.432484705972</v>
      </c>
      <c r="S11" s="207">
        <v>26854.577414966516</v>
      </c>
      <c r="T11" s="207">
        <v>-1464.1449302605433</v>
      </c>
      <c r="V11" s="207">
        <v>27787.77638295323</v>
      </c>
      <c r="W11" s="207">
        <v>30104.966325880665</v>
      </c>
      <c r="X11" s="207">
        <v>-2317.1899429274345</v>
      </c>
      <c r="Z11" s="207">
        <v>97223.15302849036</v>
      </c>
      <c r="AA11" s="207">
        <v>104277.24034239244</v>
      </c>
      <c r="AB11" s="182">
        <v>-7054.087313902084</v>
      </c>
      <c r="AC11" s="179"/>
    </row>
    <row r="12" spans="1:29" ht="12.75">
      <c r="A12" s="179"/>
      <c r="B12" s="209"/>
      <c r="C12" s="209"/>
      <c r="D12" s="209"/>
      <c r="E12" s="209"/>
      <c r="F12" s="209"/>
      <c r="G12" s="209"/>
      <c r="H12" s="209"/>
      <c r="J12" s="207"/>
      <c r="K12" s="207"/>
      <c r="L12" s="207"/>
      <c r="N12" s="207"/>
      <c r="O12" s="207"/>
      <c r="P12" s="207"/>
      <c r="Q12" s="182"/>
      <c r="R12" s="207"/>
      <c r="S12" s="207"/>
      <c r="T12" s="207"/>
      <c r="V12" s="207"/>
      <c r="W12" s="207"/>
      <c r="X12" s="207"/>
      <c r="Z12" s="207"/>
      <c r="AA12" s="207"/>
      <c r="AB12" s="207"/>
      <c r="AC12" s="179"/>
    </row>
    <row r="13" spans="1:29" ht="12.75">
      <c r="A13" s="179"/>
      <c r="B13" s="206"/>
      <c r="C13" s="206" t="s">
        <v>370</v>
      </c>
      <c r="D13" s="206" t="s">
        <v>73</v>
      </c>
      <c r="E13" s="206"/>
      <c r="F13" s="206"/>
      <c r="G13" s="206"/>
      <c r="H13" s="206"/>
      <c r="J13" s="205">
        <v>4140.491062778794</v>
      </c>
      <c r="K13" s="205">
        <v>1265.0997812532928</v>
      </c>
      <c r="L13" s="205">
        <v>2875.3912815255017</v>
      </c>
      <c r="M13" s="218"/>
      <c r="N13" s="205">
        <v>4110.225811360502</v>
      </c>
      <c r="O13" s="205">
        <v>4715.1707712010575</v>
      </c>
      <c r="P13" s="205">
        <v>-604.9449598405554</v>
      </c>
      <c r="Q13" s="218"/>
      <c r="R13" s="205">
        <v>3738.8879033424128</v>
      </c>
      <c r="S13" s="205">
        <v>1391.9097813883327</v>
      </c>
      <c r="T13" s="205">
        <v>2346.97812195408</v>
      </c>
      <c r="U13" s="218"/>
      <c r="V13" s="205">
        <v>4471.00602831001</v>
      </c>
      <c r="W13" s="205">
        <v>4606.36414400236</v>
      </c>
      <c r="X13" s="205">
        <v>-135.35811569235057</v>
      </c>
      <c r="Y13" s="218"/>
      <c r="Z13" s="205">
        <v>16460.61080579172</v>
      </c>
      <c r="AA13" s="205">
        <v>11978.544477845044</v>
      </c>
      <c r="AB13" s="218">
        <v>4482.066327946677</v>
      </c>
      <c r="AC13" s="179"/>
    </row>
    <row r="14" spans="1:29" ht="12.75">
      <c r="A14" s="179"/>
      <c r="B14" s="209"/>
      <c r="C14" s="209"/>
      <c r="D14" s="209" t="s">
        <v>114</v>
      </c>
      <c r="E14" s="209"/>
      <c r="F14" s="209"/>
      <c r="G14" s="209"/>
      <c r="H14" s="209"/>
      <c r="J14" s="207">
        <v>282.51203189999995</v>
      </c>
      <c r="K14" s="207">
        <v>1033.9065364611097</v>
      </c>
      <c r="L14" s="207">
        <v>-751.3945045611097</v>
      </c>
      <c r="N14" s="207">
        <v>462.2561300251861</v>
      </c>
      <c r="O14" s="207">
        <v>1154.67849609</v>
      </c>
      <c r="P14" s="207">
        <v>-692.422366064814</v>
      </c>
      <c r="Q14" s="182"/>
      <c r="R14" s="207">
        <v>375.66193934</v>
      </c>
      <c r="S14" s="207">
        <v>838.1907984006493</v>
      </c>
      <c r="T14" s="207">
        <v>-462.5288590606493</v>
      </c>
      <c r="V14" s="207">
        <v>901.6322514799999</v>
      </c>
      <c r="W14" s="207">
        <v>1870.889807817886</v>
      </c>
      <c r="X14" s="207">
        <v>-969.257556337886</v>
      </c>
      <c r="Z14" s="207">
        <v>2022.0623527451858</v>
      </c>
      <c r="AA14" s="207">
        <v>4897.665638769646</v>
      </c>
      <c r="AB14" s="182">
        <v>-2875.6032860244595</v>
      </c>
      <c r="AC14" s="179"/>
    </row>
    <row r="15" spans="1:29" ht="12.75">
      <c r="A15" s="179"/>
      <c r="B15" s="209"/>
      <c r="C15" s="209"/>
      <c r="D15" s="209"/>
      <c r="E15" s="209" t="s">
        <v>15</v>
      </c>
      <c r="F15" s="209"/>
      <c r="G15" s="209"/>
      <c r="H15" s="209"/>
      <c r="J15" s="207">
        <v>59.65020853</v>
      </c>
      <c r="K15" s="207">
        <v>392.98124831110965</v>
      </c>
      <c r="L15" s="207">
        <v>-333.33103978110967</v>
      </c>
      <c r="N15" s="207">
        <v>244.25222907</v>
      </c>
      <c r="O15" s="207">
        <v>139.64977327000003</v>
      </c>
      <c r="P15" s="207">
        <v>104.60245579999997</v>
      </c>
      <c r="Q15" s="182"/>
      <c r="R15" s="207">
        <v>161.42057291</v>
      </c>
      <c r="S15" s="207">
        <v>152.22723667064406</v>
      </c>
      <c r="T15" s="207">
        <v>9.193336239355943</v>
      </c>
      <c r="V15" s="207">
        <v>76.19609655</v>
      </c>
      <c r="W15" s="207">
        <v>863.5634872612243</v>
      </c>
      <c r="X15" s="207">
        <v>-787.3673907112243</v>
      </c>
      <c r="Z15" s="207">
        <v>541.51910706</v>
      </c>
      <c r="AA15" s="207">
        <v>1548.421745512978</v>
      </c>
      <c r="AB15" s="182">
        <v>-1006.9026384529781</v>
      </c>
      <c r="AC15" s="179"/>
    </row>
    <row r="16" spans="1:29" ht="12.75">
      <c r="A16" s="179"/>
      <c r="B16" s="209"/>
      <c r="C16" s="209"/>
      <c r="D16" s="209"/>
      <c r="E16" s="209"/>
      <c r="F16" s="209" t="s">
        <v>464</v>
      </c>
      <c r="G16" s="209"/>
      <c r="H16" s="209"/>
      <c r="J16" s="207">
        <v>59.65020853</v>
      </c>
      <c r="K16" s="207">
        <v>392.98124831110965</v>
      </c>
      <c r="L16" s="207">
        <v>-333.33103978110967</v>
      </c>
      <c r="N16" s="207">
        <v>244.25222907</v>
      </c>
      <c r="O16" s="207">
        <v>139.64977327000003</v>
      </c>
      <c r="P16" s="207">
        <v>104.60245579999997</v>
      </c>
      <c r="Q16" s="182"/>
      <c r="R16" s="207">
        <v>161.42057291</v>
      </c>
      <c r="S16" s="207">
        <v>152.22723667064406</v>
      </c>
      <c r="T16" s="207">
        <v>9.193336239355943</v>
      </c>
      <c r="V16" s="207">
        <v>76.19609655</v>
      </c>
      <c r="W16" s="207">
        <v>863.5634872612243</v>
      </c>
      <c r="X16" s="207">
        <v>-787.3673907112243</v>
      </c>
      <c r="Z16" s="207">
        <v>541.51910706</v>
      </c>
      <c r="AA16" s="207">
        <v>1548.421745512978</v>
      </c>
      <c r="AB16" s="182">
        <v>-1006.9026384529781</v>
      </c>
      <c r="AC16" s="179"/>
    </row>
    <row r="17" spans="1:29" ht="12.75">
      <c r="A17" s="179"/>
      <c r="B17" s="209"/>
      <c r="C17" s="209"/>
      <c r="D17" s="209"/>
      <c r="E17" s="209"/>
      <c r="F17" s="209" t="s">
        <v>466</v>
      </c>
      <c r="G17" s="209"/>
      <c r="H17" s="209"/>
      <c r="J17" s="207">
        <v>0</v>
      </c>
      <c r="K17" s="207">
        <v>0</v>
      </c>
      <c r="L17" s="207"/>
      <c r="N17" s="207">
        <v>0</v>
      </c>
      <c r="O17" s="207">
        <v>0</v>
      </c>
      <c r="P17" s="207"/>
      <c r="Q17" s="182"/>
      <c r="R17" s="207">
        <v>0</v>
      </c>
      <c r="S17" s="207">
        <v>0</v>
      </c>
      <c r="T17" s="207"/>
      <c r="V17" s="207">
        <v>0</v>
      </c>
      <c r="W17" s="207">
        <v>0</v>
      </c>
      <c r="X17" s="207"/>
      <c r="Z17" s="207"/>
      <c r="AA17" s="207"/>
      <c r="AB17" s="207"/>
      <c r="AC17" s="179"/>
    </row>
    <row r="18" spans="1:29" ht="12.75">
      <c r="A18" s="179"/>
      <c r="B18" s="209"/>
      <c r="C18" s="209"/>
      <c r="D18" s="209"/>
      <c r="E18" s="209" t="s">
        <v>16</v>
      </c>
      <c r="F18" s="209"/>
      <c r="G18" s="209"/>
      <c r="H18" s="209"/>
      <c r="J18" s="207">
        <v>0</v>
      </c>
      <c r="K18" s="207">
        <v>200.85604335000002</v>
      </c>
      <c r="L18" s="207">
        <v>-200.85604335000002</v>
      </c>
      <c r="N18" s="207">
        <v>0</v>
      </c>
      <c r="O18" s="207">
        <v>229.77416982</v>
      </c>
      <c r="P18" s="207">
        <v>-229.77416982</v>
      </c>
      <c r="Q18" s="182"/>
      <c r="R18" s="207">
        <v>0</v>
      </c>
      <c r="S18" s="207">
        <v>229.53120186000524</v>
      </c>
      <c r="T18" s="207">
        <v>-229.53120186000524</v>
      </c>
      <c r="V18" s="207">
        <v>0</v>
      </c>
      <c r="W18" s="207">
        <v>296.1589045666616</v>
      </c>
      <c r="X18" s="207">
        <v>-296.1589045666616</v>
      </c>
      <c r="Z18" s="207">
        <v>0</v>
      </c>
      <c r="AA18" s="207">
        <v>956.3203195966669</v>
      </c>
      <c r="AB18" s="182">
        <v>-956.3203195966669</v>
      </c>
      <c r="AC18" s="179"/>
    </row>
    <row r="19" spans="1:29" ht="12.75">
      <c r="A19" s="179"/>
      <c r="B19" s="209"/>
      <c r="C19" s="209"/>
      <c r="D19" s="209"/>
      <c r="E19" s="209" t="s">
        <v>17</v>
      </c>
      <c r="F19" s="209"/>
      <c r="G19" s="209"/>
      <c r="H19" s="209"/>
      <c r="J19" s="207">
        <v>222.86182336999997</v>
      </c>
      <c r="K19" s="207">
        <v>440.0692448</v>
      </c>
      <c r="L19" s="207">
        <v>-217.20742143</v>
      </c>
      <c r="N19" s="207">
        <v>218.0039009551861</v>
      </c>
      <c r="O19" s="207">
        <v>785.254553</v>
      </c>
      <c r="P19" s="207">
        <v>-567.2506520448139</v>
      </c>
      <c r="Q19" s="182"/>
      <c r="R19" s="207">
        <v>214.24136642999997</v>
      </c>
      <c r="S19" s="207">
        <v>456.43235987</v>
      </c>
      <c r="T19" s="207">
        <v>-242.19099344000006</v>
      </c>
      <c r="V19" s="207">
        <v>825.4361549299999</v>
      </c>
      <c r="W19" s="207">
        <v>711.1674159900001</v>
      </c>
      <c r="X19" s="207">
        <v>114.26873893999982</v>
      </c>
      <c r="Z19" s="207">
        <v>1480.5432456851859</v>
      </c>
      <c r="AA19" s="207">
        <v>2392.9235736600003</v>
      </c>
      <c r="AB19" s="182">
        <v>-912.3803279748145</v>
      </c>
      <c r="AC19" s="179"/>
    </row>
    <row r="20" spans="1:29" ht="12.75">
      <c r="A20" s="179"/>
      <c r="B20" s="209"/>
      <c r="C20" s="209"/>
      <c r="D20" s="209"/>
      <c r="E20" s="209"/>
      <c r="F20" s="209" t="s">
        <v>464</v>
      </c>
      <c r="G20" s="209"/>
      <c r="H20" s="209"/>
      <c r="J20" s="207">
        <v>222.86182336999997</v>
      </c>
      <c r="K20" s="207">
        <v>440.0692448</v>
      </c>
      <c r="L20" s="207">
        <v>-217.20742143</v>
      </c>
      <c r="N20" s="207">
        <v>218.0039009551861</v>
      </c>
      <c r="O20" s="207">
        <v>785.254553</v>
      </c>
      <c r="P20" s="207">
        <v>-567.2506520448139</v>
      </c>
      <c r="Q20" s="182"/>
      <c r="R20" s="207">
        <v>214.24136642999997</v>
      </c>
      <c r="S20" s="207">
        <v>456.43235987</v>
      </c>
      <c r="T20" s="207">
        <v>-242.19099344000006</v>
      </c>
      <c r="V20" s="207">
        <v>825.4361549299999</v>
      </c>
      <c r="W20" s="207">
        <v>711.1674159900001</v>
      </c>
      <c r="X20" s="207">
        <v>114.26873893999982</v>
      </c>
      <c r="Z20" s="207">
        <v>1480.5432456851859</v>
      </c>
      <c r="AA20" s="207">
        <v>2392.9235736600003</v>
      </c>
      <c r="AB20" s="182">
        <v>-912.3803279748145</v>
      </c>
      <c r="AC20" s="179"/>
    </row>
    <row r="21" spans="1:29" ht="12.75">
      <c r="A21" s="179"/>
      <c r="B21" s="209"/>
      <c r="C21" s="209"/>
      <c r="D21" s="209"/>
      <c r="E21" s="209"/>
      <c r="F21" s="209" t="s">
        <v>466</v>
      </c>
      <c r="G21" s="209"/>
      <c r="H21" s="209"/>
      <c r="J21" s="207">
        <v>0</v>
      </c>
      <c r="K21" s="207">
        <v>0</v>
      </c>
      <c r="L21" s="207"/>
      <c r="N21" s="207">
        <v>0</v>
      </c>
      <c r="O21" s="207">
        <v>0</v>
      </c>
      <c r="P21" s="207"/>
      <c r="Q21" s="182"/>
      <c r="R21" s="207">
        <v>0</v>
      </c>
      <c r="S21" s="207">
        <v>0</v>
      </c>
      <c r="T21" s="207"/>
      <c r="V21" s="207">
        <v>0</v>
      </c>
      <c r="W21" s="207">
        <v>0</v>
      </c>
      <c r="X21" s="207"/>
      <c r="Z21" s="207"/>
      <c r="AA21" s="207"/>
      <c r="AB21" s="207"/>
      <c r="AC21" s="179"/>
    </row>
    <row r="22" spans="1:29" ht="12.75">
      <c r="A22" s="179"/>
      <c r="B22" s="209"/>
      <c r="C22" s="209"/>
      <c r="D22" s="209" t="s">
        <v>115</v>
      </c>
      <c r="E22" s="209"/>
      <c r="F22" s="209"/>
      <c r="G22" s="209"/>
      <c r="H22" s="209"/>
      <c r="J22" s="207">
        <v>3857.979030878794</v>
      </c>
      <c r="K22" s="207">
        <v>231.19324479218307</v>
      </c>
      <c r="L22" s="207">
        <v>3626.785786086611</v>
      </c>
      <c r="N22" s="207">
        <v>3647.9696813353157</v>
      </c>
      <c r="O22" s="207">
        <v>3560.492275111057</v>
      </c>
      <c r="P22" s="207">
        <v>87.47740622425863</v>
      </c>
      <c r="Q22" s="182"/>
      <c r="R22" s="207">
        <v>3363.2259640024126</v>
      </c>
      <c r="S22" s="207">
        <v>553.7189829876834</v>
      </c>
      <c r="T22" s="207">
        <v>2809.5069810147293</v>
      </c>
      <c r="V22" s="207">
        <v>3569.37377683001</v>
      </c>
      <c r="W22" s="207">
        <v>2735.4743361844744</v>
      </c>
      <c r="X22" s="207">
        <v>833.8994406455354</v>
      </c>
      <c r="Z22" s="207">
        <v>14438.548453046535</v>
      </c>
      <c r="AA22" s="207">
        <v>7080.878839075398</v>
      </c>
      <c r="AB22" s="182">
        <v>7357.669613971137</v>
      </c>
      <c r="AC22" s="179"/>
    </row>
    <row r="23" spans="1:29" ht="12.75">
      <c r="A23" s="179"/>
      <c r="B23" s="209"/>
      <c r="C23" s="209"/>
      <c r="D23" s="209"/>
      <c r="E23" s="209" t="s">
        <v>15</v>
      </c>
      <c r="F23" s="209"/>
      <c r="G23" s="209"/>
      <c r="H23" s="209"/>
      <c r="J23" s="207">
        <v>557.8847314500001</v>
      </c>
      <c r="K23" s="207">
        <v>112.72504842000001</v>
      </c>
      <c r="L23" s="207">
        <v>445.1596830300001</v>
      </c>
      <c r="N23" s="207">
        <v>1312.2268496699999</v>
      </c>
      <c r="O23" s="207">
        <v>1681.15865853</v>
      </c>
      <c r="P23" s="207">
        <v>-368.93180886000005</v>
      </c>
      <c r="Q23" s="182"/>
      <c r="R23" s="207">
        <v>683.0798458400001</v>
      </c>
      <c r="S23" s="207">
        <v>152.40541790999998</v>
      </c>
      <c r="T23" s="207">
        <v>530.6744279300001</v>
      </c>
      <c r="V23" s="207">
        <v>1951.3888024699997</v>
      </c>
      <c r="W23" s="207">
        <v>600.77330227</v>
      </c>
      <c r="X23" s="207">
        <v>1350.6155001999996</v>
      </c>
      <c r="Z23" s="207">
        <v>4504.58022943</v>
      </c>
      <c r="AA23" s="207">
        <v>2547.06242713</v>
      </c>
      <c r="AB23" s="182">
        <v>1957.5178023000003</v>
      </c>
      <c r="AC23" s="179"/>
    </row>
    <row r="24" spans="1:29" ht="12.75">
      <c r="A24" s="179"/>
      <c r="B24" s="209"/>
      <c r="C24" s="209"/>
      <c r="D24" s="209"/>
      <c r="E24" s="209"/>
      <c r="F24" s="209" t="s">
        <v>540</v>
      </c>
      <c r="G24" s="209"/>
      <c r="H24" s="209"/>
      <c r="J24" s="207">
        <v>0</v>
      </c>
      <c r="K24" s="207">
        <v>0</v>
      </c>
      <c r="L24" s="207"/>
      <c r="N24" s="207">
        <v>0</v>
      </c>
      <c r="O24" s="207">
        <v>0</v>
      </c>
      <c r="P24" s="207"/>
      <c r="Q24" s="182"/>
      <c r="R24" s="207">
        <v>0</v>
      </c>
      <c r="S24" s="207">
        <v>0</v>
      </c>
      <c r="T24" s="207"/>
      <c r="V24" s="207">
        <v>0</v>
      </c>
      <c r="W24" s="207">
        <v>0</v>
      </c>
      <c r="X24" s="207"/>
      <c r="Z24" s="207"/>
      <c r="AA24" s="207"/>
      <c r="AB24" s="207"/>
      <c r="AC24" s="179"/>
    </row>
    <row r="25" spans="1:29" ht="12.75">
      <c r="A25" s="179"/>
      <c r="B25" s="209"/>
      <c r="C25" s="209"/>
      <c r="D25" s="209"/>
      <c r="E25" s="209"/>
      <c r="F25" s="209" t="s">
        <v>541</v>
      </c>
      <c r="G25" s="209"/>
      <c r="H25" s="209"/>
      <c r="J25" s="207">
        <v>557.8847314500001</v>
      </c>
      <c r="K25" s="207">
        <v>112.72504842000001</v>
      </c>
      <c r="L25" s="207">
        <v>445.1596830300001</v>
      </c>
      <c r="N25" s="207">
        <v>1312.2268496699999</v>
      </c>
      <c r="O25" s="207">
        <v>1681.15865853</v>
      </c>
      <c r="P25" s="207">
        <v>-368.93180886000005</v>
      </c>
      <c r="Q25" s="182"/>
      <c r="R25" s="207">
        <v>683.0798458400001</v>
      </c>
      <c r="S25" s="207">
        <v>152.40541790999998</v>
      </c>
      <c r="T25" s="207">
        <v>530.6744279300001</v>
      </c>
      <c r="V25" s="207">
        <v>1951.3888024699997</v>
      </c>
      <c r="W25" s="207">
        <v>600.77330227</v>
      </c>
      <c r="X25" s="207">
        <v>1350.6155001999996</v>
      </c>
      <c r="Z25" s="207">
        <v>4504.58022943</v>
      </c>
      <c r="AA25" s="207">
        <v>2547.06242713</v>
      </c>
      <c r="AB25" s="182">
        <v>1957.5178023000003</v>
      </c>
      <c r="AC25" s="179"/>
    </row>
    <row r="26" spans="1:29" ht="12.75">
      <c r="A26" s="179"/>
      <c r="B26" s="209"/>
      <c r="C26" s="209"/>
      <c r="D26" s="209"/>
      <c r="E26" s="209" t="s">
        <v>16</v>
      </c>
      <c r="F26" s="209"/>
      <c r="G26" s="209"/>
      <c r="H26" s="209"/>
      <c r="J26" s="207">
        <v>3226.6382294287937</v>
      </c>
      <c r="K26" s="207">
        <v>1.5934653721833332</v>
      </c>
      <c r="L26" s="207">
        <v>3225.0447640566103</v>
      </c>
      <c r="N26" s="207">
        <v>2246.373671665316</v>
      </c>
      <c r="O26" s="207">
        <v>609.0100915810572</v>
      </c>
      <c r="P26" s="207">
        <v>1637.363580084259</v>
      </c>
      <c r="Q26" s="182"/>
      <c r="R26" s="207">
        <v>2544.049502162413</v>
      </c>
      <c r="S26" s="207">
        <v>1.5899810776833343</v>
      </c>
      <c r="T26" s="207">
        <v>2542.4595210847297</v>
      </c>
      <c r="V26" s="207">
        <v>1571.1020083600097</v>
      </c>
      <c r="W26" s="207">
        <v>1756.0895659144742</v>
      </c>
      <c r="X26" s="207">
        <v>-184.9875575544645</v>
      </c>
      <c r="Z26" s="207">
        <v>9588.163411616533</v>
      </c>
      <c r="AA26" s="207">
        <v>2368.283103945398</v>
      </c>
      <c r="AB26" s="182">
        <v>7219.880307671136</v>
      </c>
      <c r="AC26" s="179"/>
    </row>
    <row r="27" spans="1:29" ht="12.75">
      <c r="A27" s="179"/>
      <c r="B27" s="209"/>
      <c r="C27" s="209"/>
      <c r="D27" s="209"/>
      <c r="E27" s="209" t="s">
        <v>17</v>
      </c>
      <c r="F27" s="209"/>
      <c r="G27" s="209"/>
      <c r="H27" s="209"/>
      <c r="J27" s="207">
        <v>73.45607</v>
      </c>
      <c r="K27" s="207">
        <v>116.87473099999971</v>
      </c>
      <c r="L27" s="207">
        <v>-43.418660999999716</v>
      </c>
      <c r="N27" s="207">
        <v>89.36915999999992</v>
      </c>
      <c r="O27" s="207">
        <v>1270.3235249999998</v>
      </c>
      <c r="P27" s="207">
        <v>-1180.9543649999998</v>
      </c>
      <c r="Q27" s="182"/>
      <c r="R27" s="207">
        <v>136.096616</v>
      </c>
      <c r="S27" s="207">
        <v>399.7235840000001</v>
      </c>
      <c r="T27" s="207">
        <v>-263.62696800000003</v>
      </c>
      <c r="V27" s="207">
        <v>46.882966</v>
      </c>
      <c r="W27" s="207">
        <v>378.61146800000006</v>
      </c>
      <c r="X27" s="207">
        <v>-331.72850200000005</v>
      </c>
      <c r="Z27" s="207">
        <v>345.80481199999997</v>
      </c>
      <c r="AA27" s="207">
        <v>2165.5333079999996</v>
      </c>
      <c r="AB27" s="182">
        <v>-1819.7284959999997</v>
      </c>
      <c r="AC27" s="179"/>
    </row>
    <row r="28" spans="1:29" ht="12.75">
      <c r="A28" s="179"/>
      <c r="B28" s="209"/>
      <c r="C28" s="209"/>
      <c r="D28" s="209"/>
      <c r="E28" s="209"/>
      <c r="F28" s="209" t="s">
        <v>540</v>
      </c>
      <c r="G28" s="209"/>
      <c r="H28" s="209"/>
      <c r="J28" s="207">
        <v>0</v>
      </c>
      <c r="K28" s="207">
        <v>0</v>
      </c>
      <c r="L28" s="207"/>
      <c r="N28" s="207">
        <v>0</v>
      </c>
      <c r="O28" s="207">
        <v>0</v>
      </c>
      <c r="P28" s="207"/>
      <c r="Q28" s="182"/>
      <c r="R28" s="207">
        <v>0</v>
      </c>
      <c r="S28" s="207">
        <v>0</v>
      </c>
      <c r="T28" s="207"/>
      <c r="V28" s="207">
        <v>0</v>
      </c>
      <c r="W28" s="207">
        <v>0</v>
      </c>
      <c r="X28" s="207"/>
      <c r="Z28" s="207"/>
      <c r="AA28" s="207"/>
      <c r="AB28" s="207"/>
      <c r="AC28" s="179"/>
    </row>
    <row r="29" spans="1:29" ht="12.75">
      <c r="A29" s="179"/>
      <c r="B29" s="209"/>
      <c r="C29" s="209"/>
      <c r="D29" s="209"/>
      <c r="E29" s="209"/>
      <c r="F29" s="209" t="s">
        <v>541</v>
      </c>
      <c r="G29" s="209"/>
      <c r="H29" s="209"/>
      <c r="J29" s="207">
        <v>73.45607</v>
      </c>
      <c r="K29" s="207">
        <v>116.87473099999971</v>
      </c>
      <c r="L29" s="207">
        <v>-43.418660999999716</v>
      </c>
      <c r="N29" s="207">
        <v>89.36915999999992</v>
      </c>
      <c r="O29" s="207">
        <v>1270.3235249999998</v>
      </c>
      <c r="P29" s="207">
        <v>-1180.9543649999998</v>
      </c>
      <c r="Q29" s="182"/>
      <c r="R29" s="207">
        <v>136.096616</v>
      </c>
      <c r="S29" s="207">
        <v>399.7235840000001</v>
      </c>
      <c r="T29" s="207">
        <v>-263.62696800000003</v>
      </c>
      <c r="V29" s="207">
        <v>46.882966</v>
      </c>
      <c r="W29" s="207">
        <v>378.61146800000006</v>
      </c>
      <c r="X29" s="207">
        <v>-331.72850200000005</v>
      </c>
      <c r="Z29" s="207">
        <v>345.80481199999997</v>
      </c>
      <c r="AA29" s="207">
        <v>2165.5333079999996</v>
      </c>
      <c r="AB29" s="182">
        <v>-1819.7284959999997</v>
      </c>
      <c r="AC29" s="179"/>
    </row>
    <row r="30" spans="1:29" ht="12.75">
      <c r="A30" s="179"/>
      <c r="B30" s="209"/>
      <c r="C30" s="209"/>
      <c r="D30" s="209"/>
      <c r="E30" s="209"/>
      <c r="F30" s="209"/>
      <c r="G30" s="209"/>
      <c r="H30" s="209"/>
      <c r="J30" s="207"/>
      <c r="K30" s="207"/>
      <c r="L30" s="207"/>
      <c r="N30" s="207"/>
      <c r="O30" s="207"/>
      <c r="P30" s="207"/>
      <c r="Q30" s="182"/>
      <c r="R30" s="207"/>
      <c r="S30" s="207"/>
      <c r="T30" s="207"/>
      <c r="V30" s="207"/>
      <c r="W30" s="207"/>
      <c r="X30" s="207"/>
      <c r="Z30" s="207"/>
      <c r="AA30" s="207"/>
      <c r="AB30" s="207"/>
      <c r="AC30" s="179"/>
    </row>
    <row r="31" spans="1:29" ht="12.75">
      <c r="A31" s="179"/>
      <c r="B31" s="206"/>
      <c r="C31" s="206" t="s">
        <v>374</v>
      </c>
      <c r="D31" s="206" t="s">
        <v>258</v>
      </c>
      <c r="E31" s="206"/>
      <c r="F31" s="206"/>
      <c r="G31" s="206"/>
      <c r="H31" s="206"/>
      <c r="J31" s="205">
        <v>7896.108649123214</v>
      </c>
      <c r="K31" s="205">
        <v>10210.290142546752</v>
      </c>
      <c r="L31" s="205">
        <v>-2314.181493423539</v>
      </c>
      <c r="M31" s="218"/>
      <c r="N31" s="205">
        <v>9895.922462964654</v>
      </c>
      <c r="O31" s="205">
        <v>11548.090529973932</v>
      </c>
      <c r="P31" s="205">
        <v>-1652.168067009277</v>
      </c>
      <c r="Q31" s="218"/>
      <c r="R31" s="205">
        <v>10931.4742178163</v>
      </c>
      <c r="S31" s="205">
        <v>15452.527801509883</v>
      </c>
      <c r="T31" s="205">
        <v>-4521.053583693582</v>
      </c>
      <c r="U31" s="218"/>
      <c r="V31" s="205">
        <v>12723.609536398868</v>
      </c>
      <c r="W31" s="205">
        <v>14310.595151696816</v>
      </c>
      <c r="X31" s="205">
        <v>-1586.98561529795</v>
      </c>
      <c r="Y31" s="218"/>
      <c r="Z31" s="205">
        <v>41447.11486630304</v>
      </c>
      <c r="AA31" s="205">
        <v>51521.50362572738</v>
      </c>
      <c r="AB31" s="218">
        <v>-10074.388759424339</v>
      </c>
      <c r="AC31" s="179"/>
    </row>
    <row r="32" spans="1:29" ht="12.75">
      <c r="A32" s="179"/>
      <c r="B32" s="209"/>
      <c r="C32" s="293"/>
      <c r="D32" s="209"/>
      <c r="E32" s="209"/>
      <c r="F32" s="209"/>
      <c r="G32" s="209"/>
      <c r="H32" s="209"/>
      <c r="J32" s="207"/>
      <c r="K32" s="207"/>
      <c r="L32" s="207"/>
      <c r="N32" s="207"/>
      <c r="O32" s="207"/>
      <c r="P32" s="207"/>
      <c r="Q32" s="182"/>
      <c r="R32" s="207"/>
      <c r="S32" s="207"/>
      <c r="T32" s="207"/>
      <c r="V32" s="207"/>
      <c r="W32" s="207"/>
      <c r="X32" s="207"/>
      <c r="Z32" s="207"/>
      <c r="AA32" s="207"/>
      <c r="AB32" s="207"/>
      <c r="AC32" s="179"/>
    </row>
    <row r="33" spans="1:29" ht="12.75">
      <c r="A33" s="179"/>
      <c r="B33" s="209"/>
      <c r="C33" s="209"/>
      <c r="D33" s="209" t="s">
        <v>432</v>
      </c>
      <c r="E33" s="209"/>
      <c r="F33" s="209"/>
      <c r="G33" s="209"/>
      <c r="H33" s="209"/>
      <c r="J33" s="207">
        <v>6683.215596428819</v>
      </c>
      <c r="K33" s="207">
        <v>9041.375633824144</v>
      </c>
      <c r="L33" s="207">
        <v>-2358.160037395325</v>
      </c>
      <c r="N33" s="207">
        <v>8340.334638107666</v>
      </c>
      <c r="O33" s="207">
        <v>10583.696460699715</v>
      </c>
      <c r="P33" s="207">
        <v>-2243.361822592049</v>
      </c>
      <c r="Q33" s="182"/>
      <c r="R33" s="207">
        <v>9704.690087713827</v>
      </c>
      <c r="S33" s="207">
        <v>14125.57829728377</v>
      </c>
      <c r="T33" s="207">
        <v>-4420.888209569943</v>
      </c>
      <c r="V33" s="207">
        <v>10806.288786298352</v>
      </c>
      <c r="W33" s="207">
        <v>12634.76060318055</v>
      </c>
      <c r="X33" s="207">
        <v>-1828.4718168821983</v>
      </c>
      <c r="Z33" s="207">
        <v>35534.52910854867</v>
      </c>
      <c r="AA33" s="207">
        <v>46385.410994988175</v>
      </c>
      <c r="AB33" s="182">
        <v>-10850.881886439507</v>
      </c>
      <c r="AC33" s="179"/>
    </row>
    <row r="34" spans="1:29" ht="12.75">
      <c r="A34" s="179"/>
      <c r="B34" s="209"/>
      <c r="C34" s="209"/>
      <c r="D34" s="209"/>
      <c r="E34" s="209" t="s">
        <v>470</v>
      </c>
      <c r="F34" s="209"/>
      <c r="G34" s="209"/>
      <c r="H34" s="209"/>
      <c r="J34" s="207">
        <v>3695.255416521865</v>
      </c>
      <c r="K34" s="207">
        <v>4956.395728390642</v>
      </c>
      <c r="L34" s="207">
        <v>-1261.1403118687772</v>
      </c>
      <c r="N34" s="207">
        <v>6122.897205484153</v>
      </c>
      <c r="O34" s="207">
        <v>6628.740530717182</v>
      </c>
      <c r="P34" s="207">
        <v>-505.84332523302874</v>
      </c>
      <c r="Q34" s="182"/>
      <c r="R34" s="207">
        <v>7575.764180830808</v>
      </c>
      <c r="S34" s="207">
        <v>9203.266372273449</v>
      </c>
      <c r="T34" s="207">
        <v>-1627.5021914426407</v>
      </c>
      <c r="V34" s="207">
        <v>7851.632307172709</v>
      </c>
      <c r="W34" s="207">
        <v>7457.526454506153</v>
      </c>
      <c r="X34" s="207">
        <v>394.10585266655653</v>
      </c>
      <c r="Z34" s="207">
        <v>25245.549110009535</v>
      </c>
      <c r="AA34" s="207">
        <v>28245.929085887423</v>
      </c>
      <c r="AB34" s="182">
        <v>-3000.379975877888</v>
      </c>
      <c r="AC34" s="179"/>
    </row>
    <row r="35" spans="1:29" ht="12.75">
      <c r="A35" s="179"/>
      <c r="B35" s="209"/>
      <c r="C35" s="209"/>
      <c r="D35" s="209"/>
      <c r="E35" s="209"/>
      <c r="F35" s="209" t="s">
        <v>110</v>
      </c>
      <c r="G35" s="209"/>
      <c r="H35" s="209"/>
      <c r="J35" s="207">
        <v>0</v>
      </c>
      <c r="K35" s="207">
        <v>0</v>
      </c>
      <c r="L35" s="207">
        <v>0</v>
      </c>
      <c r="N35" s="207">
        <v>0</v>
      </c>
      <c r="O35" s="207">
        <v>0</v>
      </c>
      <c r="P35" s="207">
        <v>0</v>
      </c>
      <c r="Q35" s="182"/>
      <c r="R35" s="207">
        <v>0</v>
      </c>
      <c r="S35" s="207">
        <v>0</v>
      </c>
      <c r="T35" s="207">
        <v>0</v>
      </c>
      <c r="V35" s="207">
        <v>0</v>
      </c>
      <c r="W35" s="207">
        <v>0</v>
      </c>
      <c r="X35" s="207">
        <v>0</v>
      </c>
      <c r="Z35" s="207">
        <v>0</v>
      </c>
      <c r="AA35" s="207">
        <v>0</v>
      </c>
      <c r="AB35" s="182">
        <v>0</v>
      </c>
      <c r="AC35" s="179"/>
    </row>
    <row r="36" spans="1:29" ht="12.75">
      <c r="A36" s="179"/>
      <c r="B36" s="209"/>
      <c r="C36" s="209"/>
      <c r="D36" s="209"/>
      <c r="E36" s="209"/>
      <c r="F36" s="209" t="s">
        <v>473</v>
      </c>
      <c r="G36" s="209"/>
      <c r="H36" s="209"/>
      <c r="J36" s="207">
        <v>0</v>
      </c>
      <c r="K36" s="207">
        <v>0</v>
      </c>
      <c r="L36" s="207">
        <v>0</v>
      </c>
      <c r="N36" s="207">
        <v>0</v>
      </c>
      <c r="O36" s="207">
        <v>0</v>
      </c>
      <c r="P36" s="207">
        <v>0</v>
      </c>
      <c r="Q36" s="182"/>
      <c r="R36" s="207">
        <v>0</v>
      </c>
      <c r="S36" s="207">
        <v>0</v>
      </c>
      <c r="T36" s="207">
        <v>0</v>
      </c>
      <c r="V36" s="207">
        <v>0</v>
      </c>
      <c r="W36" s="207">
        <v>0</v>
      </c>
      <c r="X36" s="207">
        <v>0</v>
      </c>
      <c r="Z36" s="207">
        <v>0</v>
      </c>
      <c r="AA36" s="207">
        <v>0</v>
      </c>
      <c r="AB36" s="182">
        <v>0</v>
      </c>
      <c r="AC36" s="179"/>
    </row>
    <row r="37" spans="1:29" ht="12.75">
      <c r="A37" s="179"/>
      <c r="B37" s="209"/>
      <c r="C37" s="209"/>
      <c r="D37" s="209"/>
      <c r="E37" s="209"/>
      <c r="F37" s="209" t="s">
        <v>112</v>
      </c>
      <c r="G37" s="209"/>
      <c r="H37" s="209"/>
      <c r="J37" s="207">
        <v>0.26338</v>
      </c>
      <c r="K37" s="207">
        <v>0.003239</v>
      </c>
      <c r="L37" s="207">
        <v>0.260141</v>
      </c>
      <c r="N37" s="207">
        <v>1.7E-05</v>
      </c>
      <c r="O37" s="207">
        <v>0.785535</v>
      </c>
      <c r="P37" s="207">
        <v>-0.7855179999999999</v>
      </c>
      <c r="Q37" s="182"/>
      <c r="R37" s="207">
        <v>0.170335</v>
      </c>
      <c r="S37" s="207">
        <v>17.01963</v>
      </c>
      <c r="T37" s="207">
        <v>-16.849294999999998</v>
      </c>
      <c r="V37" s="207">
        <v>0</v>
      </c>
      <c r="W37" s="207">
        <v>0.0005909999999999999</v>
      </c>
      <c r="X37" s="207">
        <v>-0.0005909999999999999</v>
      </c>
      <c r="Z37" s="207">
        <v>0.433732</v>
      </c>
      <c r="AA37" s="207">
        <v>17.808995</v>
      </c>
      <c r="AB37" s="182">
        <v>-17.375263</v>
      </c>
      <c r="AC37" s="179"/>
    </row>
    <row r="38" spans="1:29" ht="12.75">
      <c r="A38" s="179"/>
      <c r="B38" s="209"/>
      <c r="C38" s="209"/>
      <c r="D38" s="209"/>
      <c r="E38" s="209"/>
      <c r="F38" s="209" t="s">
        <v>113</v>
      </c>
      <c r="G38" s="209"/>
      <c r="H38" s="209"/>
      <c r="J38" s="207">
        <v>3694.992036521865</v>
      </c>
      <c r="K38" s="207">
        <v>4956.392489390642</v>
      </c>
      <c r="L38" s="207">
        <v>-1261.4004528687774</v>
      </c>
      <c r="N38" s="207">
        <v>6122.897188484153</v>
      </c>
      <c r="O38" s="207">
        <v>6627.954995717182</v>
      </c>
      <c r="P38" s="207">
        <v>-505.05780723302905</v>
      </c>
      <c r="Q38" s="182"/>
      <c r="R38" s="207">
        <v>7575.593845830808</v>
      </c>
      <c r="S38" s="207">
        <v>9186.246742273448</v>
      </c>
      <c r="T38" s="207">
        <v>-1610.6528964426398</v>
      </c>
      <c r="V38" s="207">
        <v>7851.632307172709</v>
      </c>
      <c r="W38" s="207">
        <v>7457.525863506153</v>
      </c>
      <c r="X38" s="207">
        <v>394.1064436665565</v>
      </c>
      <c r="Z38" s="207">
        <v>25245.115378009534</v>
      </c>
      <c r="AA38" s="207">
        <v>28228.120090887423</v>
      </c>
      <c r="AB38" s="182">
        <v>-2983.0047128778897</v>
      </c>
      <c r="AC38" s="179"/>
    </row>
    <row r="39" spans="1:29" ht="12.75">
      <c r="A39" s="179"/>
      <c r="B39" s="209"/>
      <c r="C39" s="209"/>
      <c r="D39" s="209"/>
      <c r="E39" s="209" t="s">
        <v>163</v>
      </c>
      <c r="F39" s="209"/>
      <c r="G39" s="209"/>
      <c r="H39" s="209"/>
      <c r="J39" s="207">
        <v>2987.9601799069537</v>
      </c>
      <c r="K39" s="207">
        <v>4084.9799054335017</v>
      </c>
      <c r="L39" s="207">
        <v>-1097.019725526548</v>
      </c>
      <c r="N39" s="207">
        <v>2217.437432623512</v>
      </c>
      <c r="O39" s="207">
        <v>3954.9559299825337</v>
      </c>
      <c r="P39" s="207">
        <v>-1737.5184973590217</v>
      </c>
      <c r="Q39" s="182"/>
      <c r="R39" s="207">
        <v>2128.925906883019</v>
      </c>
      <c r="S39" s="207">
        <v>4922.311925010321</v>
      </c>
      <c r="T39" s="207">
        <v>-2793.386018127302</v>
      </c>
      <c r="V39" s="207">
        <v>2954.6564791256424</v>
      </c>
      <c r="W39" s="207">
        <v>5177.234148674397</v>
      </c>
      <c r="X39" s="207">
        <v>-2222.577669548755</v>
      </c>
      <c r="Z39" s="207">
        <v>10288.97999853913</v>
      </c>
      <c r="AA39" s="207">
        <v>18139.481909100752</v>
      </c>
      <c r="AB39" s="182">
        <v>-7850.501910561623</v>
      </c>
      <c r="AC39" s="179"/>
    </row>
    <row r="40" spans="1:29" ht="12.75">
      <c r="A40" s="179"/>
      <c r="B40" s="209"/>
      <c r="C40" s="209"/>
      <c r="D40" s="209"/>
      <c r="E40" s="209"/>
      <c r="F40" s="209" t="s">
        <v>478</v>
      </c>
      <c r="G40" s="209"/>
      <c r="H40" s="209"/>
      <c r="J40" s="207">
        <v>1545.3633646893882</v>
      </c>
      <c r="K40" s="207">
        <v>1332.0909109254007</v>
      </c>
      <c r="L40" s="207">
        <v>213.27245376398741</v>
      </c>
      <c r="N40" s="207">
        <v>1172.2062492711425</v>
      </c>
      <c r="O40" s="207">
        <v>1525.5426098716212</v>
      </c>
      <c r="P40" s="207">
        <v>-353.33636060047866</v>
      </c>
      <c r="Q40" s="182"/>
      <c r="R40" s="207">
        <v>1296.763644126864</v>
      </c>
      <c r="S40" s="207">
        <v>1481.2793670701453</v>
      </c>
      <c r="T40" s="207">
        <v>-184.5157229432814</v>
      </c>
      <c r="V40" s="207">
        <v>1159.6227605813733</v>
      </c>
      <c r="W40" s="207">
        <v>1777.6282013881803</v>
      </c>
      <c r="X40" s="207">
        <v>-618.005440806807</v>
      </c>
      <c r="Z40" s="207">
        <v>5173.956018668769</v>
      </c>
      <c r="AA40" s="207">
        <v>6116.541089255347</v>
      </c>
      <c r="AB40" s="182">
        <v>-942.5850705865787</v>
      </c>
      <c r="AC40" s="179"/>
    </row>
    <row r="41" spans="1:29" ht="12.75">
      <c r="A41" s="179"/>
      <c r="B41" s="209"/>
      <c r="C41" s="209"/>
      <c r="D41" s="209"/>
      <c r="E41" s="209"/>
      <c r="F41" s="209"/>
      <c r="G41" s="209" t="s">
        <v>110</v>
      </c>
      <c r="H41" s="209"/>
      <c r="J41" s="207">
        <v>0</v>
      </c>
      <c r="K41" s="207">
        <v>0</v>
      </c>
      <c r="L41" s="207">
        <v>0</v>
      </c>
      <c r="N41" s="207">
        <v>0</v>
      </c>
      <c r="O41" s="207">
        <v>0</v>
      </c>
      <c r="P41" s="207">
        <v>0</v>
      </c>
      <c r="Q41" s="182"/>
      <c r="R41" s="207">
        <v>0</v>
      </c>
      <c r="S41" s="207">
        <v>0</v>
      </c>
      <c r="T41" s="207">
        <v>0</v>
      </c>
      <c r="V41" s="207">
        <v>0</v>
      </c>
      <c r="W41" s="207">
        <v>0</v>
      </c>
      <c r="X41" s="207">
        <v>0</v>
      </c>
      <c r="Z41" s="207">
        <v>0</v>
      </c>
      <c r="AA41" s="207">
        <v>0</v>
      </c>
      <c r="AB41" s="182">
        <v>0</v>
      </c>
      <c r="AC41" s="179"/>
    </row>
    <row r="42" spans="1:29" ht="12.75">
      <c r="A42" s="179"/>
      <c r="B42" s="209"/>
      <c r="C42" s="209"/>
      <c r="D42" s="209"/>
      <c r="E42" s="209"/>
      <c r="F42" s="209"/>
      <c r="G42" s="209" t="s">
        <v>473</v>
      </c>
      <c r="H42" s="209"/>
      <c r="J42" s="207">
        <v>0</v>
      </c>
      <c r="K42" s="207">
        <v>0</v>
      </c>
      <c r="L42" s="207">
        <v>0</v>
      </c>
      <c r="N42" s="207">
        <v>0</v>
      </c>
      <c r="O42" s="207">
        <v>0</v>
      </c>
      <c r="P42" s="207">
        <v>0</v>
      </c>
      <c r="Q42" s="182"/>
      <c r="R42" s="207">
        <v>0</v>
      </c>
      <c r="S42" s="207">
        <v>150.49475888999999</v>
      </c>
      <c r="T42" s="207">
        <v>-150.49475888999999</v>
      </c>
      <c r="V42" s="207">
        <v>0</v>
      </c>
      <c r="W42" s="207">
        <v>267.2267665532946</v>
      </c>
      <c r="X42" s="207">
        <v>-267.2267665532946</v>
      </c>
      <c r="Z42" s="207">
        <v>0</v>
      </c>
      <c r="AA42" s="207">
        <v>417.7215254432946</v>
      </c>
      <c r="AB42" s="182">
        <v>-417.7215254432946</v>
      </c>
      <c r="AC42" s="179"/>
    </row>
    <row r="43" spans="1:29" ht="12.75">
      <c r="A43" s="179"/>
      <c r="B43" s="209"/>
      <c r="C43" s="209"/>
      <c r="D43" s="209"/>
      <c r="E43" s="209"/>
      <c r="F43" s="209"/>
      <c r="G43" s="209" t="s">
        <v>112</v>
      </c>
      <c r="H43" s="209"/>
      <c r="J43" s="207">
        <v>988.625137</v>
      </c>
      <c r="K43" s="207">
        <v>792.5874140000001</v>
      </c>
      <c r="L43" s="207">
        <v>196.03772299999991</v>
      </c>
      <c r="N43" s="207">
        <v>779.106646</v>
      </c>
      <c r="O43" s="207">
        <v>798.655025</v>
      </c>
      <c r="P43" s="207">
        <v>-19.548379000000068</v>
      </c>
      <c r="Q43" s="182"/>
      <c r="R43" s="207">
        <v>601.422354</v>
      </c>
      <c r="S43" s="207">
        <v>615.165791</v>
      </c>
      <c r="T43" s="207">
        <v>-13.743436999999972</v>
      </c>
      <c r="V43" s="207">
        <v>614.2999609999999</v>
      </c>
      <c r="W43" s="207">
        <v>684.941276</v>
      </c>
      <c r="X43" s="207">
        <v>-70.64131500000008</v>
      </c>
      <c r="Z43" s="207">
        <v>2983.454098</v>
      </c>
      <c r="AA43" s="207">
        <v>2891.349506</v>
      </c>
      <c r="AB43" s="182">
        <v>92.10459200000014</v>
      </c>
      <c r="AC43" s="179"/>
    </row>
    <row r="44" spans="1:29" ht="12.75">
      <c r="A44" s="179"/>
      <c r="B44" s="209"/>
      <c r="C44" s="209"/>
      <c r="D44" s="209"/>
      <c r="E44" s="209"/>
      <c r="F44" s="209"/>
      <c r="G44" s="209" t="s">
        <v>113</v>
      </c>
      <c r="H44" s="209"/>
      <c r="J44" s="207">
        <v>556.7382276893882</v>
      </c>
      <c r="K44" s="207">
        <v>539.5034969254008</v>
      </c>
      <c r="L44" s="207">
        <v>17.234730763987386</v>
      </c>
      <c r="N44" s="207">
        <v>393.09960327114266</v>
      </c>
      <c r="O44" s="207">
        <v>726.887584871621</v>
      </c>
      <c r="P44" s="207">
        <v>-333.78798160047836</v>
      </c>
      <c r="Q44" s="182"/>
      <c r="R44" s="207">
        <v>695.3412901268639</v>
      </c>
      <c r="S44" s="207">
        <v>715.6188171801455</v>
      </c>
      <c r="T44" s="207">
        <v>-20.277527053281574</v>
      </c>
      <c r="V44" s="207">
        <v>545.3227995813735</v>
      </c>
      <c r="W44" s="207">
        <v>825.4601588348856</v>
      </c>
      <c r="X44" s="207">
        <v>-280.13735925351216</v>
      </c>
      <c r="Z44" s="207">
        <v>2190.5019206687684</v>
      </c>
      <c r="AA44" s="207">
        <v>2807.470057812053</v>
      </c>
      <c r="AB44" s="182">
        <v>-616.9681371432844</v>
      </c>
      <c r="AC44" s="179"/>
    </row>
    <row r="45" spans="1:29" ht="12.75">
      <c r="A45" s="179"/>
      <c r="B45" s="209"/>
      <c r="C45" s="209"/>
      <c r="D45" s="209"/>
      <c r="E45" s="209"/>
      <c r="F45" s="209" t="s">
        <v>546</v>
      </c>
      <c r="G45" s="209"/>
      <c r="H45" s="209"/>
      <c r="J45" s="207">
        <v>1442.5968152175656</v>
      </c>
      <c r="K45" s="207">
        <v>2752.888994508101</v>
      </c>
      <c r="L45" s="207">
        <v>-1310.2921792905354</v>
      </c>
      <c r="N45" s="207">
        <v>1045.2311833523695</v>
      </c>
      <c r="O45" s="207">
        <v>2429.4133201109125</v>
      </c>
      <c r="P45" s="207">
        <v>-1384.182136758543</v>
      </c>
      <c r="Q45" s="182"/>
      <c r="R45" s="207">
        <v>832.1622627561551</v>
      </c>
      <c r="S45" s="207">
        <v>3441.032557940175</v>
      </c>
      <c r="T45" s="207">
        <v>-2608.87029518402</v>
      </c>
      <c r="V45" s="207">
        <v>1795.0337185442688</v>
      </c>
      <c r="W45" s="207">
        <v>3399.605947286217</v>
      </c>
      <c r="X45" s="207">
        <v>-1604.5722287419483</v>
      </c>
      <c r="Z45" s="207">
        <v>5115.02397987036</v>
      </c>
      <c r="AA45" s="207">
        <v>12022.940819845404</v>
      </c>
      <c r="AB45" s="182">
        <v>-6907.916839975044</v>
      </c>
      <c r="AC45" s="179"/>
    </row>
    <row r="46" spans="1:29" ht="12.75">
      <c r="A46" s="179"/>
      <c r="B46" s="209"/>
      <c r="C46" s="209"/>
      <c r="D46" s="209"/>
      <c r="E46" s="209"/>
      <c r="F46" s="209"/>
      <c r="G46" s="209" t="s">
        <v>110</v>
      </c>
      <c r="H46" s="209"/>
      <c r="J46" s="207">
        <v>0</v>
      </c>
      <c r="K46" s="207">
        <v>0</v>
      </c>
      <c r="L46" s="207">
        <v>0</v>
      </c>
      <c r="N46" s="207">
        <v>0</v>
      </c>
      <c r="O46" s="207">
        <v>0</v>
      </c>
      <c r="P46" s="207">
        <v>0</v>
      </c>
      <c r="Q46" s="182"/>
      <c r="R46" s="207">
        <v>0</v>
      </c>
      <c r="S46" s="207">
        <v>0</v>
      </c>
      <c r="T46" s="207">
        <v>0</v>
      </c>
      <c r="V46" s="207">
        <v>0</v>
      </c>
      <c r="W46" s="207">
        <v>0</v>
      </c>
      <c r="X46" s="207">
        <v>0</v>
      </c>
      <c r="Z46" s="207">
        <v>0</v>
      </c>
      <c r="AA46" s="207">
        <v>0</v>
      </c>
      <c r="AB46" s="182">
        <v>0</v>
      </c>
      <c r="AC46" s="179"/>
    </row>
    <row r="47" spans="1:29" ht="12.75">
      <c r="A47" s="179"/>
      <c r="B47" s="209"/>
      <c r="C47" s="209"/>
      <c r="D47" s="209"/>
      <c r="E47" s="209"/>
      <c r="F47" s="209"/>
      <c r="G47" s="209" t="s">
        <v>473</v>
      </c>
      <c r="H47" s="209"/>
      <c r="J47" s="207">
        <v>0</v>
      </c>
      <c r="K47" s="207">
        <v>1439.6247721609698</v>
      </c>
      <c r="L47" s="207">
        <v>-1439.6247721609698</v>
      </c>
      <c r="N47" s="207">
        <v>0</v>
      </c>
      <c r="O47" s="207">
        <v>1467.6241268120007</v>
      </c>
      <c r="P47" s="207">
        <v>-1467.6241268120007</v>
      </c>
      <c r="Q47" s="182"/>
      <c r="R47" s="207">
        <v>0</v>
      </c>
      <c r="S47" s="207">
        <v>2277.970587192103</v>
      </c>
      <c r="T47" s="207">
        <v>-2277.970587192103</v>
      </c>
      <c r="V47" s="207">
        <v>0</v>
      </c>
      <c r="W47" s="207">
        <v>1570.598003825031</v>
      </c>
      <c r="X47" s="207">
        <v>-1570.598003825031</v>
      </c>
      <c r="Z47" s="207">
        <v>0</v>
      </c>
      <c r="AA47" s="207">
        <v>6755.817489990104</v>
      </c>
      <c r="AB47" s="182">
        <v>-6755.817489990104</v>
      </c>
      <c r="AC47" s="179"/>
    </row>
    <row r="48" spans="1:29" ht="12.75">
      <c r="A48" s="179"/>
      <c r="B48" s="209"/>
      <c r="C48" s="209"/>
      <c r="D48" s="209"/>
      <c r="E48" s="209"/>
      <c r="F48" s="209"/>
      <c r="G48" s="209" t="s">
        <v>112</v>
      </c>
      <c r="H48" s="209"/>
      <c r="J48" s="207">
        <v>3.589831</v>
      </c>
      <c r="K48" s="207">
        <v>2.097028</v>
      </c>
      <c r="L48" s="207">
        <v>1.4928030000000003</v>
      </c>
      <c r="N48" s="207">
        <v>0</v>
      </c>
      <c r="O48" s="207">
        <v>0.14114300000000002</v>
      </c>
      <c r="P48" s="207">
        <v>-0.14114300000000002</v>
      </c>
      <c r="Q48" s="182"/>
      <c r="R48" s="207">
        <v>1.986492</v>
      </c>
      <c r="S48" s="207">
        <v>0</v>
      </c>
      <c r="T48" s="207">
        <v>1.986492</v>
      </c>
      <c r="V48" s="207">
        <v>0</v>
      </c>
      <c r="W48" s="207">
        <v>0</v>
      </c>
      <c r="X48" s="207">
        <v>0</v>
      </c>
      <c r="Z48" s="207">
        <v>5.576323</v>
      </c>
      <c r="AA48" s="207">
        <v>2.238171</v>
      </c>
      <c r="AB48" s="182">
        <v>3.3381520000000005</v>
      </c>
      <c r="AC48" s="179"/>
    </row>
    <row r="49" spans="1:29" ht="12.75">
      <c r="A49" s="179"/>
      <c r="B49" s="209"/>
      <c r="C49" s="209"/>
      <c r="D49" s="209"/>
      <c r="E49" s="209"/>
      <c r="F49" s="209"/>
      <c r="G49" s="209" t="s">
        <v>113</v>
      </c>
      <c r="H49" s="209"/>
      <c r="J49" s="207">
        <v>1439.0069842175656</v>
      </c>
      <c r="K49" s="207">
        <v>1311.167194347131</v>
      </c>
      <c r="L49" s="207">
        <v>127.83978987043452</v>
      </c>
      <c r="N49" s="207">
        <v>1045.2311833523695</v>
      </c>
      <c r="O49" s="207">
        <v>961.6480502989117</v>
      </c>
      <c r="P49" s="207">
        <v>83.5831330534578</v>
      </c>
      <c r="Q49" s="182"/>
      <c r="R49" s="207">
        <v>830.1757707561551</v>
      </c>
      <c r="S49" s="207">
        <v>1163.061970748072</v>
      </c>
      <c r="T49" s="207">
        <v>-332.886199991917</v>
      </c>
      <c r="V49" s="207">
        <v>1795.0337185442688</v>
      </c>
      <c r="W49" s="207">
        <v>1829.007943461186</v>
      </c>
      <c r="X49" s="207">
        <v>-33.97422491691714</v>
      </c>
      <c r="Z49" s="207">
        <v>5109.447656870359</v>
      </c>
      <c r="AA49" s="207">
        <v>5264.885158855301</v>
      </c>
      <c r="AB49" s="182">
        <v>-155.43750198494126</v>
      </c>
      <c r="AC49" s="179"/>
    </row>
    <row r="50" spans="1:29" ht="12.75">
      <c r="A50" s="179"/>
      <c r="B50" s="209"/>
      <c r="C50" s="209"/>
      <c r="D50" s="209" t="s">
        <v>8</v>
      </c>
      <c r="E50" s="209"/>
      <c r="F50" s="209"/>
      <c r="G50" s="209"/>
      <c r="H50" s="209"/>
      <c r="J50" s="207">
        <v>1212.893052694395</v>
      </c>
      <c r="K50" s="207">
        <v>1168.9145087226086</v>
      </c>
      <c r="L50" s="207">
        <v>43.97854397178634</v>
      </c>
      <c r="N50" s="207">
        <v>1555.5878248569875</v>
      </c>
      <c r="O50" s="207">
        <v>964.3940692742154</v>
      </c>
      <c r="P50" s="207">
        <v>591.1937555827722</v>
      </c>
      <c r="Q50" s="182"/>
      <c r="R50" s="207">
        <v>1226.7841301024737</v>
      </c>
      <c r="S50" s="207">
        <v>1326.9495042261133</v>
      </c>
      <c r="T50" s="207">
        <v>-100.16537412363954</v>
      </c>
      <c r="V50" s="207">
        <v>1917.3207501005154</v>
      </c>
      <c r="W50" s="207">
        <v>1675.834548516267</v>
      </c>
      <c r="X50" s="207">
        <v>241.4862015842483</v>
      </c>
      <c r="Z50" s="207">
        <v>5912.585757754372</v>
      </c>
      <c r="AA50" s="207">
        <v>5136.092630739205</v>
      </c>
      <c r="AB50" s="182">
        <v>776.4931270151674</v>
      </c>
      <c r="AC50" s="179"/>
    </row>
    <row r="51" spans="1:29" ht="12.75">
      <c r="A51" s="179"/>
      <c r="B51" s="209"/>
      <c r="C51" s="209"/>
      <c r="D51" s="209"/>
      <c r="E51" s="209" t="s">
        <v>470</v>
      </c>
      <c r="F51" s="209"/>
      <c r="G51" s="209"/>
      <c r="H51" s="209"/>
      <c r="J51" s="207">
        <v>876.0837576943949</v>
      </c>
      <c r="K51" s="207">
        <v>656.2775087226087</v>
      </c>
      <c r="L51" s="207">
        <v>219.80624897178626</v>
      </c>
      <c r="N51" s="207">
        <v>773.0528248569876</v>
      </c>
      <c r="O51" s="207">
        <v>745.4940692742155</v>
      </c>
      <c r="P51" s="207">
        <v>27.558755582772186</v>
      </c>
      <c r="Q51" s="182"/>
      <c r="R51" s="207">
        <v>590.9641301024737</v>
      </c>
      <c r="S51" s="207">
        <v>1006.4305042261134</v>
      </c>
      <c r="T51" s="207">
        <v>-415.4663741236396</v>
      </c>
      <c r="V51" s="207">
        <v>1215.8786301005155</v>
      </c>
      <c r="W51" s="207">
        <v>1241.531548516267</v>
      </c>
      <c r="X51" s="207">
        <v>-25.652918415751685</v>
      </c>
      <c r="Z51" s="207">
        <v>3455.979342754372</v>
      </c>
      <c r="AA51" s="207">
        <v>3649.7336307392043</v>
      </c>
      <c r="AB51" s="182">
        <v>-193.75428798483262</v>
      </c>
      <c r="AC51" s="179"/>
    </row>
    <row r="52" spans="1:29" ht="12.75">
      <c r="A52" s="179"/>
      <c r="B52" s="209"/>
      <c r="C52" s="209"/>
      <c r="D52" s="209"/>
      <c r="E52" s="209"/>
      <c r="F52" s="209" t="s">
        <v>112</v>
      </c>
      <c r="G52" s="209"/>
      <c r="H52" s="209"/>
      <c r="J52" s="207">
        <v>69.67942106000001</v>
      </c>
      <c r="K52" s="207">
        <v>49.09942146</v>
      </c>
      <c r="L52" s="207">
        <v>20.579999600000008</v>
      </c>
      <c r="N52" s="207">
        <v>48.176753</v>
      </c>
      <c r="O52" s="207">
        <v>71.19583650796564</v>
      </c>
      <c r="P52" s="207">
        <v>-23.01908350796564</v>
      </c>
      <c r="Q52" s="182"/>
      <c r="R52" s="207">
        <v>52.41464</v>
      </c>
      <c r="S52" s="207">
        <v>56.29880355851935</v>
      </c>
      <c r="T52" s="207">
        <v>-3.8841635585193544</v>
      </c>
      <c r="V52" s="207">
        <v>60.687055</v>
      </c>
      <c r="W52" s="207">
        <v>263.6402887382532</v>
      </c>
      <c r="X52" s="207">
        <v>-202.95323373825323</v>
      </c>
      <c r="Z52" s="207">
        <v>230.95786906</v>
      </c>
      <c r="AA52" s="207">
        <v>440.2343502647382</v>
      </c>
      <c r="AB52" s="182">
        <v>-209.27648120473822</v>
      </c>
      <c r="AC52" s="179"/>
    </row>
    <row r="53" spans="1:29" ht="12.75">
      <c r="A53" s="179"/>
      <c r="B53" s="209"/>
      <c r="C53" s="209"/>
      <c r="D53" s="209"/>
      <c r="E53" s="209"/>
      <c r="F53" s="209" t="s">
        <v>113</v>
      </c>
      <c r="G53" s="209"/>
      <c r="H53" s="209"/>
      <c r="J53" s="207">
        <v>806.4043366343949</v>
      </c>
      <c r="K53" s="207">
        <v>607.1780872626086</v>
      </c>
      <c r="L53" s="207">
        <v>199.22624937178625</v>
      </c>
      <c r="N53" s="207">
        <v>724.8760718569877</v>
      </c>
      <c r="O53" s="207">
        <v>674.2982327662498</v>
      </c>
      <c r="P53" s="207">
        <v>50.577839090737825</v>
      </c>
      <c r="Q53" s="182"/>
      <c r="R53" s="207">
        <v>538.5494901024738</v>
      </c>
      <c r="S53" s="207">
        <v>950.131700667594</v>
      </c>
      <c r="T53" s="207">
        <v>-411.58221056512025</v>
      </c>
      <c r="V53" s="207">
        <v>1155.1915751005154</v>
      </c>
      <c r="W53" s="207">
        <v>977.8912597780138</v>
      </c>
      <c r="X53" s="207">
        <v>177.30031532250155</v>
      </c>
      <c r="Z53" s="207">
        <v>3225.0214736943717</v>
      </c>
      <c r="AA53" s="207">
        <v>3209.499280474466</v>
      </c>
      <c r="AB53" s="182">
        <v>15.522193219905603</v>
      </c>
      <c r="AC53" s="179"/>
    </row>
    <row r="54" spans="1:29" ht="12.75">
      <c r="A54" s="179"/>
      <c r="B54" s="209"/>
      <c r="C54" s="209"/>
      <c r="D54" s="209"/>
      <c r="E54" s="209" t="s">
        <v>163</v>
      </c>
      <c r="F54" s="209"/>
      <c r="G54" s="209"/>
      <c r="H54" s="209"/>
      <c r="J54" s="207">
        <v>336.809295</v>
      </c>
      <c r="K54" s="207">
        <v>512.637</v>
      </c>
      <c r="L54" s="207">
        <v>-175.82770499999992</v>
      </c>
      <c r="N54" s="207">
        <v>782.535</v>
      </c>
      <c r="O54" s="207">
        <v>218.9</v>
      </c>
      <c r="P54" s="207">
        <v>563.635</v>
      </c>
      <c r="Q54" s="182"/>
      <c r="R54" s="207">
        <v>635.82</v>
      </c>
      <c r="S54" s="207">
        <v>320.519</v>
      </c>
      <c r="T54" s="207">
        <v>315.30100000000004</v>
      </c>
      <c r="V54" s="207">
        <v>701.4421199999999</v>
      </c>
      <c r="W54" s="207">
        <v>434.30299999999994</v>
      </c>
      <c r="X54" s="207">
        <v>267.13912</v>
      </c>
      <c r="Z54" s="207">
        <v>2456.606415</v>
      </c>
      <c r="AA54" s="207">
        <v>1486.3590000000002</v>
      </c>
      <c r="AB54" s="182">
        <v>970.247415</v>
      </c>
      <c r="AC54" s="179"/>
    </row>
    <row r="55" spans="1:29" ht="12.75">
      <c r="A55" s="179"/>
      <c r="B55" s="209"/>
      <c r="C55" s="209"/>
      <c r="D55" s="209"/>
      <c r="E55" s="209"/>
      <c r="F55" s="209" t="s">
        <v>478</v>
      </c>
      <c r="G55" s="209"/>
      <c r="H55" s="209"/>
      <c r="J55" s="207">
        <v>305.809295</v>
      </c>
      <c r="K55" s="207">
        <v>512.637</v>
      </c>
      <c r="L55" s="207">
        <v>-206.82770499999992</v>
      </c>
      <c r="N55" s="207">
        <v>776.535</v>
      </c>
      <c r="O55" s="207">
        <v>214.9</v>
      </c>
      <c r="P55" s="207">
        <v>561.635</v>
      </c>
      <c r="Q55" s="182"/>
      <c r="R55" s="207">
        <v>633.32</v>
      </c>
      <c r="S55" s="207">
        <v>319.519</v>
      </c>
      <c r="T55" s="207">
        <v>313.80100000000004</v>
      </c>
      <c r="V55" s="207">
        <v>692.14212</v>
      </c>
      <c r="W55" s="207">
        <v>429.10299999999995</v>
      </c>
      <c r="X55" s="207">
        <v>263.03912</v>
      </c>
      <c r="Z55" s="207">
        <v>2407.806415</v>
      </c>
      <c r="AA55" s="207">
        <v>1476.159</v>
      </c>
      <c r="AB55" s="182">
        <v>931.6474149999999</v>
      </c>
      <c r="AC55" s="179"/>
    </row>
    <row r="56" spans="1:29" ht="12.75">
      <c r="A56" s="179"/>
      <c r="B56" s="209"/>
      <c r="C56" s="209"/>
      <c r="D56" s="209"/>
      <c r="E56" s="209"/>
      <c r="F56" s="209"/>
      <c r="G56" s="209" t="s">
        <v>110</v>
      </c>
      <c r="H56" s="209"/>
      <c r="J56" s="207">
        <v>0</v>
      </c>
      <c r="K56" s="207">
        <v>0</v>
      </c>
      <c r="L56" s="207">
        <v>0</v>
      </c>
      <c r="N56" s="207">
        <v>0</v>
      </c>
      <c r="O56" s="207">
        <v>0</v>
      </c>
      <c r="P56" s="207">
        <v>0</v>
      </c>
      <c r="Q56" s="182"/>
      <c r="R56" s="207">
        <v>0</v>
      </c>
      <c r="S56" s="207">
        <v>0</v>
      </c>
      <c r="T56" s="207">
        <v>0</v>
      </c>
      <c r="V56" s="207">
        <v>0</v>
      </c>
      <c r="W56" s="207">
        <v>0</v>
      </c>
      <c r="X56" s="207">
        <v>0</v>
      </c>
      <c r="Z56" s="207">
        <v>0</v>
      </c>
      <c r="AA56" s="207">
        <v>0</v>
      </c>
      <c r="AB56" s="182">
        <v>0</v>
      </c>
      <c r="AC56" s="179"/>
    </row>
    <row r="57" spans="1:29" ht="12.75">
      <c r="A57" s="179"/>
      <c r="B57" s="209"/>
      <c r="C57" s="209"/>
      <c r="D57" s="209"/>
      <c r="E57" s="209"/>
      <c r="F57" s="209"/>
      <c r="G57" s="209" t="s">
        <v>473</v>
      </c>
      <c r="H57" s="209"/>
      <c r="J57" s="207">
        <v>113.14</v>
      </c>
      <c r="K57" s="207">
        <v>71.7</v>
      </c>
      <c r="L57" s="207">
        <v>41.44</v>
      </c>
      <c r="N57" s="207">
        <v>200.8</v>
      </c>
      <c r="O57" s="207">
        <v>85.34</v>
      </c>
      <c r="P57" s="207">
        <v>115.46</v>
      </c>
      <c r="Q57" s="182"/>
      <c r="R57" s="207">
        <v>76.81</v>
      </c>
      <c r="S57" s="207">
        <v>147.316</v>
      </c>
      <c r="T57" s="207">
        <v>-70.506</v>
      </c>
      <c r="V57" s="207">
        <v>41.10012</v>
      </c>
      <c r="W57" s="207">
        <v>84.011</v>
      </c>
      <c r="X57" s="207">
        <v>-42.91088</v>
      </c>
      <c r="Z57" s="207">
        <v>431.85012</v>
      </c>
      <c r="AA57" s="207">
        <v>388.36699999999996</v>
      </c>
      <c r="AB57" s="182">
        <v>43.48312000000004</v>
      </c>
      <c r="AC57" s="179"/>
    </row>
    <row r="58" spans="1:29" ht="12.75">
      <c r="A58" s="179"/>
      <c r="B58" s="209"/>
      <c r="C58" s="209"/>
      <c r="D58" s="209"/>
      <c r="E58" s="209"/>
      <c r="F58" s="209"/>
      <c r="G58" s="209" t="s">
        <v>112</v>
      </c>
      <c r="H58" s="209"/>
      <c r="J58" s="207">
        <v>20.562421</v>
      </c>
      <c r="K58" s="207">
        <v>23.7</v>
      </c>
      <c r="L58" s="207">
        <v>-3.137578999999999</v>
      </c>
      <c r="N58" s="207">
        <v>217</v>
      </c>
      <c r="O58" s="207">
        <v>15.08</v>
      </c>
      <c r="P58" s="207">
        <v>201.92</v>
      </c>
      <c r="Q58" s="182"/>
      <c r="R58" s="207">
        <v>14</v>
      </c>
      <c r="S58" s="207">
        <v>14.2</v>
      </c>
      <c r="T58" s="207">
        <v>-0.1999999999999993</v>
      </c>
      <c r="V58" s="207">
        <v>20.2</v>
      </c>
      <c r="W58" s="207">
        <v>21.42</v>
      </c>
      <c r="X58" s="207">
        <v>-1.22</v>
      </c>
      <c r="Z58" s="207">
        <v>271.762421</v>
      </c>
      <c r="AA58" s="207">
        <v>74.4</v>
      </c>
      <c r="AB58" s="182">
        <v>197.362421</v>
      </c>
      <c r="AC58" s="179"/>
    </row>
    <row r="59" spans="1:29" ht="12.75">
      <c r="A59" s="179"/>
      <c r="B59" s="209"/>
      <c r="C59" s="209"/>
      <c r="D59" s="209"/>
      <c r="E59" s="209"/>
      <c r="F59" s="209"/>
      <c r="G59" s="209" t="s">
        <v>113</v>
      </c>
      <c r="H59" s="209"/>
      <c r="J59" s="207">
        <v>172.106874</v>
      </c>
      <c r="K59" s="207">
        <v>417.23699999999997</v>
      </c>
      <c r="L59" s="207">
        <v>-245.13012599999996</v>
      </c>
      <c r="N59" s="207">
        <v>358.735</v>
      </c>
      <c r="O59" s="207">
        <v>114.48</v>
      </c>
      <c r="P59" s="207">
        <v>244.255</v>
      </c>
      <c r="Q59" s="182"/>
      <c r="R59" s="207">
        <v>542.51</v>
      </c>
      <c r="S59" s="207">
        <v>158.003</v>
      </c>
      <c r="T59" s="207">
        <v>384.507</v>
      </c>
      <c r="V59" s="207">
        <v>630.8419999999999</v>
      </c>
      <c r="W59" s="207">
        <v>323.67199999999997</v>
      </c>
      <c r="X59" s="207">
        <v>307.17</v>
      </c>
      <c r="Z59" s="207">
        <v>1704.193874</v>
      </c>
      <c r="AA59" s="207">
        <v>1013.392</v>
      </c>
      <c r="AB59" s="182">
        <v>690.801874</v>
      </c>
      <c r="AC59" s="179"/>
    </row>
    <row r="60" spans="1:29" ht="12.75">
      <c r="A60" s="179"/>
      <c r="B60" s="209"/>
      <c r="C60" s="209"/>
      <c r="D60" s="209"/>
      <c r="E60" s="209"/>
      <c r="F60" s="209"/>
      <c r="G60" s="209"/>
      <c r="H60" s="209" t="s">
        <v>61</v>
      </c>
      <c r="J60" s="207">
        <v>38.971874</v>
      </c>
      <c r="K60" s="207">
        <v>22.15</v>
      </c>
      <c r="L60" s="207">
        <v>16.821874</v>
      </c>
      <c r="N60" s="207">
        <v>39.3</v>
      </c>
      <c r="O60" s="207">
        <v>62.98</v>
      </c>
      <c r="P60" s="207">
        <v>-23.68</v>
      </c>
      <c r="Q60" s="182"/>
      <c r="R60" s="207">
        <v>50.89</v>
      </c>
      <c r="S60" s="207">
        <v>17.7</v>
      </c>
      <c r="T60" s="207">
        <v>33.19</v>
      </c>
      <c r="V60" s="207">
        <v>544.8419999999999</v>
      </c>
      <c r="W60" s="207">
        <v>64.882</v>
      </c>
      <c r="X60" s="207">
        <v>479.96</v>
      </c>
      <c r="Z60" s="207">
        <v>674.0038739999999</v>
      </c>
      <c r="AA60" s="207">
        <v>167.712</v>
      </c>
      <c r="AB60" s="182">
        <v>506.2918739999999</v>
      </c>
      <c r="AC60" s="179"/>
    </row>
    <row r="61" spans="1:29" ht="12.75">
      <c r="A61" s="179"/>
      <c r="B61" s="209"/>
      <c r="C61" s="209"/>
      <c r="D61" s="209"/>
      <c r="E61" s="209"/>
      <c r="F61" s="209"/>
      <c r="G61" s="209"/>
      <c r="H61" s="209" t="s">
        <v>62</v>
      </c>
      <c r="J61" s="207">
        <v>133.135</v>
      </c>
      <c r="K61" s="207">
        <v>395.087</v>
      </c>
      <c r="L61" s="207">
        <v>-261.952</v>
      </c>
      <c r="N61" s="207">
        <v>319.435</v>
      </c>
      <c r="O61" s="207">
        <v>51.5</v>
      </c>
      <c r="P61" s="207">
        <v>267.935</v>
      </c>
      <c r="Q61" s="182"/>
      <c r="R61" s="207">
        <v>491.62</v>
      </c>
      <c r="S61" s="207">
        <v>140.303</v>
      </c>
      <c r="T61" s="207">
        <v>351.317</v>
      </c>
      <c r="V61" s="207">
        <v>86</v>
      </c>
      <c r="W61" s="207">
        <v>258.79</v>
      </c>
      <c r="X61" s="207">
        <v>-172.79</v>
      </c>
      <c r="Z61" s="207">
        <v>1030.19</v>
      </c>
      <c r="AA61" s="207">
        <v>845.68</v>
      </c>
      <c r="AB61" s="182">
        <v>184.51</v>
      </c>
      <c r="AC61" s="179"/>
    </row>
    <row r="62" spans="1:29" ht="12.75">
      <c r="A62" s="179"/>
      <c r="B62" s="209"/>
      <c r="C62" s="209"/>
      <c r="D62" s="209"/>
      <c r="E62" s="209"/>
      <c r="F62" s="209" t="s">
        <v>546</v>
      </c>
      <c r="G62" s="209"/>
      <c r="H62" s="209"/>
      <c r="J62" s="207">
        <v>31</v>
      </c>
      <c r="K62" s="207">
        <v>0</v>
      </c>
      <c r="L62" s="207">
        <v>31</v>
      </c>
      <c r="N62" s="207">
        <v>6</v>
      </c>
      <c r="O62" s="207">
        <v>4</v>
      </c>
      <c r="P62" s="207">
        <v>2</v>
      </c>
      <c r="Q62" s="182"/>
      <c r="R62" s="207">
        <v>2.5</v>
      </c>
      <c r="S62" s="207">
        <v>1</v>
      </c>
      <c r="T62" s="207">
        <v>1.5</v>
      </c>
      <c r="V62" s="207">
        <v>9.3</v>
      </c>
      <c r="W62" s="207">
        <v>5.2</v>
      </c>
      <c r="X62" s="207">
        <v>4.1</v>
      </c>
      <c r="Z62" s="207">
        <v>48.8</v>
      </c>
      <c r="AA62" s="207">
        <v>10.2</v>
      </c>
      <c r="AB62" s="182">
        <v>38.6</v>
      </c>
      <c r="AC62" s="179"/>
    </row>
    <row r="63" spans="1:29" ht="12.75">
      <c r="A63" s="179"/>
      <c r="B63" s="209"/>
      <c r="C63" s="209"/>
      <c r="D63" s="209"/>
      <c r="E63" s="209"/>
      <c r="F63" s="209"/>
      <c r="G63" s="209" t="s">
        <v>110</v>
      </c>
      <c r="H63" s="209"/>
      <c r="J63" s="207">
        <v>0</v>
      </c>
      <c r="K63" s="207">
        <v>0</v>
      </c>
      <c r="L63" s="207">
        <v>0</v>
      </c>
      <c r="N63" s="207">
        <v>0</v>
      </c>
      <c r="O63" s="207">
        <v>0</v>
      </c>
      <c r="P63" s="207">
        <v>0</v>
      </c>
      <c r="Q63" s="182"/>
      <c r="R63" s="207">
        <v>0</v>
      </c>
      <c r="S63" s="207">
        <v>0</v>
      </c>
      <c r="T63" s="207">
        <v>0</v>
      </c>
      <c r="V63" s="207">
        <v>2.7</v>
      </c>
      <c r="W63" s="207">
        <v>0</v>
      </c>
      <c r="X63" s="207">
        <v>2.7</v>
      </c>
      <c r="Z63" s="207">
        <v>2.7</v>
      </c>
      <c r="AA63" s="207">
        <v>0</v>
      </c>
      <c r="AB63" s="182">
        <v>2.7</v>
      </c>
      <c r="AC63" s="179"/>
    </row>
    <row r="64" spans="1:29" ht="12.75">
      <c r="A64" s="179"/>
      <c r="B64" s="209"/>
      <c r="C64" s="209"/>
      <c r="D64" s="209"/>
      <c r="E64" s="209"/>
      <c r="F64" s="209"/>
      <c r="G64" s="209" t="s">
        <v>473</v>
      </c>
      <c r="H64" s="209"/>
      <c r="J64" s="207">
        <v>0</v>
      </c>
      <c r="K64" s="207">
        <v>0</v>
      </c>
      <c r="L64" s="207">
        <v>0</v>
      </c>
      <c r="N64" s="207">
        <v>0</v>
      </c>
      <c r="O64" s="207">
        <v>0</v>
      </c>
      <c r="P64" s="207">
        <v>0</v>
      </c>
      <c r="Q64" s="182"/>
      <c r="R64" s="207">
        <v>0</v>
      </c>
      <c r="S64" s="207">
        <v>0</v>
      </c>
      <c r="T64" s="207">
        <v>0</v>
      </c>
      <c r="V64" s="207">
        <v>0</v>
      </c>
      <c r="W64" s="207">
        <v>0</v>
      </c>
      <c r="X64" s="207">
        <v>0</v>
      </c>
      <c r="Z64" s="207">
        <v>0</v>
      </c>
      <c r="AA64" s="207">
        <v>0</v>
      </c>
      <c r="AB64" s="182">
        <v>0</v>
      </c>
      <c r="AC64" s="179"/>
    </row>
    <row r="65" spans="1:29" ht="12.75">
      <c r="A65" s="179"/>
      <c r="B65" s="209"/>
      <c r="C65" s="209"/>
      <c r="D65" s="209"/>
      <c r="E65" s="209"/>
      <c r="F65" s="209"/>
      <c r="G65" s="209" t="s">
        <v>112</v>
      </c>
      <c r="H65" s="209"/>
      <c r="J65" s="207">
        <v>31</v>
      </c>
      <c r="K65" s="207">
        <v>0</v>
      </c>
      <c r="L65" s="207">
        <v>31</v>
      </c>
      <c r="N65" s="207">
        <v>6</v>
      </c>
      <c r="O65" s="207">
        <v>4</v>
      </c>
      <c r="P65" s="207">
        <v>2</v>
      </c>
      <c r="Q65" s="182"/>
      <c r="R65" s="207">
        <v>2.5</v>
      </c>
      <c r="S65" s="207">
        <v>1</v>
      </c>
      <c r="T65" s="207">
        <v>1.5</v>
      </c>
      <c r="V65" s="207">
        <v>6.6</v>
      </c>
      <c r="W65" s="207">
        <v>5.2</v>
      </c>
      <c r="X65" s="207">
        <v>1.4</v>
      </c>
      <c r="Z65" s="207">
        <v>46.1</v>
      </c>
      <c r="AA65" s="207">
        <v>10.2</v>
      </c>
      <c r="AB65" s="182">
        <v>35.9</v>
      </c>
      <c r="AC65" s="179"/>
    </row>
    <row r="66" spans="1:29" ht="12.75">
      <c r="A66" s="179"/>
      <c r="B66" s="209"/>
      <c r="C66" s="209"/>
      <c r="D66" s="209"/>
      <c r="E66" s="209"/>
      <c r="F66" s="209"/>
      <c r="G66" s="209" t="s">
        <v>113</v>
      </c>
      <c r="H66" s="209"/>
      <c r="J66" s="207">
        <v>0</v>
      </c>
      <c r="K66" s="207">
        <v>0</v>
      </c>
      <c r="L66" s="207">
        <v>0</v>
      </c>
      <c r="N66" s="207">
        <v>0</v>
      </c>
      <c r="O66" s="207">
        <v>0</v>
      </c>
      <c r="P66" s="207">
        <v>0</v>
      </c>
      <c r="Q66" s="182"/>
      <c r="R66" s="207">
        <v>0</v>
      </c>
      <c r="S66" s="207">
        <v>0</v>
      </c>
      <c r="T66" s="207">
        <v>0</v>
      </c>
      <c r="V66" s="207">
        <v>0</v>
      </c>
      <c r="W66" s="207">
        <v>0</v>
      </c>
      <c r="X66" s="207">
        <v>0</v>
      </c>
      <c r="Z66" s="207">
        <v>0</v>
      </c>
      <c r="AA66" s="207">
        <v>0</v>
      </c>
      <c r="AB66" s="182">
        <v>0</v>
      </c>
      <c r="AC66" s="179"/>
    </row>
    <row r="67" spans="1:29" ht="12.75">
      <c r="A67" s="179"/>
      <c r="B67" s="209"/>
      <c r="C67" s="209"/>
      <c r="D67" s="209"/>
      <c r="E67" s="209"/>
      <c r="F67" s="209"/>
      <c r="G67" s="209"/>
      <c r="H67" s="209"/>
      <c r="J67" s="207"/>
      <c r="K67" s="207"/>
      <c r="L67" s="207"/>
      <c r="M67" s="179"/>
      <c r="N67" s="207"/>
      <c r="O67" s="207"/>
      <c r="P67" s="207"/>
      <c r="R67" s="207"/>
      <c r="S67" s="207"/>
      <c r="T67" s="207"/>
      <c r="U67" s="179"/>
      <c r="V67" s="207"/>
      <c r="W67" s="207"/>
      <c r="X67" s="207"/>
      <c r="Y67" s="179"/>
      <c r="Z67" s="207"/>
      <c r="AA67" s="207"/>
      <c r="AB67" s="207"/>
      <c r="AC67" s="179"/>
    </row>
    <row r="68" spans="1:29" ht="12.75">
      <c r="A68" s="179"/>
      <c r="B68" s="206"/>
      <c r="C68" s="206" t="s">
        <v>431</v>
      </c>
      <c r="D68" s="206" t="s">
        <v>259</v>
      </c>
      <c r="E68" s="206"/>
      <c r="F68" s="206"/>
      <c r="G68" s="206"/>
      <c r="H68" s="206"/>
      <c r="J68" s="205">
        <v>436.55460506909566</v>
      </c>
      <c r="K68" s="205">
        <v>328.69487726051085</v>
      </c>
      <c r="L68" s="205">
        <v>107.85972780858481</v>
      </c>
      <c r="M68" s="219"/>
      <c r="N68" s="205">
        <v>767.0686083417523</v>
      </c>
      <c r="O68" s="205">
        <v>759.4170737799747</v>
      </c>
      <c r="P68" s="205">
        <v>7.65153456177768</v>
      </c>
      <c r="Q68" s="219"/>
      <c r="R68" s="205">
        <v>415.29375962796036</v>
      </c>
      <c r="S68" s="205">
        <v>331.38420120650113</v>
      </c>
      <c r="T68" s="205">
        <v>83.90955842145922</v>
      </c>
      <c r="U68" s="219"/>
      <c r="V68" s="205">
        <v>475.7800838570603</v>
      </c>
      <c r="W68" s="205">
        <v>371.38209513655863</v>
      </c>
      <c r="X68" s="205">
        <v>104.39798872050164</v>
      </c>
      <c r="Y68" s="219"/>
      <c r="Z68" s="205">
        <v>2094.6970568958686</v>
      </c>
      <c r="AA68" s="205">
        <v>1790.8782473835454</v>
      </c>
      <c r="AB68" s="218">
        <v>303.81880951232324</v>
      </c>
      <c r="AC68" s="179"/>
    </row>
    <row r="69" spans="1:29" ht="12.75">
      <c r="A69" s="206"/>
      <c r="B69" s="206"/>
      <c r="C69" s="206"/>
      <c r="D69" s="209" t="s">
        <v>432</v>
      </c>
      <c r="E69" s="206"/>
      <c r="F69" s="206"/>
      <c r="G69" s="206"/>
      <c r="H69" s="206"/>
      <c r="I69" s="206"/>
      <c r="J69" s="209">
        <v>370.28837362909564</v>
      </c>
      <c r="K69" s="209">
        <v>55.696105960000004</v>
      </c>
      <c r="L69" s="209">
        <v>314.59226766909563</v>
      </c>
      <c r="M69" s="206"/>
      <c r="N69" s="209">
        <v>675.6190632917524</v>
      </c>
      <c r="O69" s="209">
        <v>77.5465481</v>
      </c>
      <c r="P69" s="209">
        <v>598.0725151917524</v>
      </c>
      <c r="Q69" s="206"/>
      <c r="R69" s="209">
        <v>390.54379195796037</v>
      </c>
      <c r="S69" s="209">
        <v>69.36613961</v>
      </c>
      <c r="T69" s="209">
        <v>321.17765234796036</v>
      </c>
      <c r="U69" s="206"/>
      <c r="V69" s="209">
        <v>377.09856589525725</v>
      </c>
      <c r="W69" s="209">
        <v>110.173101108669</v>
      </c>
      <c r="X69" s="209">
        <v>266.92546478658824</v>
      </c>
      <c r="Y69" s="206"/>
      <c r="Z69" s="209">
        <v>1813.5497947740655</v>
      </c>
      <c r="AA69" s="209">
        <v>312.781894778669</v>
      </c>
      <c r="AB69" s="209">
        <v>1500.7678999953964</v>
      </c>
      <c r="AC69" s="179"/>
    </row>
    <row r="70" spans="1:29" ht="12.75">
      <c r="A70" s="206"/>
      <c r="B70" s="206"/>
      <c r="C70" s="206"/>
      <c r="D70" s="206"/>
      <c r="E70" s="206"/>
      <c r="F70" s="206"/>
      <c r="G70" s="209" t="s">
        <v>110</v>
      </c>
      <c r="H70" s="209"/>
      <c r="I70" s="206"/>
      <c r="J70" s="209">
        <v>0</v>
      </c>
      <c r="K70" s="209">
        <v>0</v>
      </c>
      <c r="L70" s="209">
        <v>0</v>
      </c>
      <c r="M70" s="206"/>
      <c r="N70" s="209">
        <v>0</v>
      </c>
      <c r="O70" s="209">
        <v>0</v>
      </c>
      <c r="P70" s="209">
        <v>0</v>
      </c>
      <c r="Q70" s="206"/>
      <c r="R70" s="209">
        <v>0</v>
      </c>
      <c r="S70" s="209">
        <v>0</v>
      </c>
      <c r="T70" s="209">
        <v>0</v>
      </c>
      <c r="U70" s="206"/>
      <c r="V70" s="209">
        <v>0</v>
      </c>
      <c r="W70" s="209">
        <v>0</v>
      </c>
      <c r="X70" s="209">
        <v>0</v>
      </c>
      <c r="Y70" s="206"/>
      <c r="Z70" s="209">
        <v>0</v>
      </c>
      <c r="AA70" s="209">
        <v>0</v>
      </c>
      <c r="AB70" s="209">
        <v>0</v>
      </c>
      <c r="AC70" s="179"/>
    </row>
    <row r="71" spans="1:29" ht="12.75">
      <c r="A71" s="206"/>
      <c r="B71" s="206"/>
      <c r="C71" s="206"/>
      <c r="D71" s="206"/>
      <c r="E71" s="206"/>
      <c r="F71" s="206"/>
      <c r="G71" s="209" t="s">
        <v>473</v>
      </c>
      <c r="H71" s="209"/>
      <c r="I71" s="206"/>
      <c r="J71" s="209">
        <v>0</v>
      </c>
      <c r="K71" s="209">
        <v>0</v>
      </c>
      <c r="L71" s="209">
        <v>0</v>
      </c>
      <c r="M71" s="206"/>
      <c r="N71" s="209">
        <v>0</v>
      </c>
      <c r="O71" s="209">
        <v>0</v>
      </c>
      <c r="P71" s="209">
        <v>0</v>
      </c>
      <c r="Q71" s="206"/>
      <c r="R71" s="209">
        <v>0</v>
      </c>
      <c r="S71" s="209">
        <v>0</v>
      </c>
      <c r="T71" s="209">
        <v>0</v>
      </c>
      <c r="U71" s="206"/>
      <c r="V71" s="209">
        <v>0</v>
      </c>
      <c r="W71" s="209">
        <v>0</v>
      </c>
      <c r="X71" s="209">
        <v>0</v>
      </c>
      <c r="Y71" s="206"/>
      <c r="Z71" s="209">
        <v>0</v>
      </c>
      <c r="AA71" s="209">
        <v>0</v>
      </c>
      <c r="AB71" s="209">
        <v>0</v>
      </c>
      <c r="AC71" s="179"/>
    </row>
    <row r="72" spans="1:29" ht="12.75">
      <c r="A72" s="206"/>
      <c r="B72" s="206"/>
      <c r="C72" s="206"/>
      <c r="D72" s="206"/>
      <c r="E72" s="206"/>
      <c r="F72" s="206"/>
      <c r="G72" s="209" t="s">
        <v>112</v>
      </c>
      <c r="H72" s="209"/>
      <c r="I72" s="206"/>
      <c r="J72" s="209">
        <v>279.0859389906404</v>
      </c>
      <c r="K72" s="209">
        <v>39.89534743</v>
      </c>
      <c r="L72" s="209">
        <v>239.19059156064037</v>
      </c>
      <c r="M72" s="206"/>
      <c r="N72" s="209">
        <v>578.3010277796918</v>
      </c>
      <c r="O72" s="209">
        <v>42.22956163</v>
      </c>
      <c r="P72" s="209">
        <v>536.0714661496918</v>
      </c>
      <c r="Q72" s="206"/>
      <c r="R72" s="209">
        <v>202.95632160371196</v>
      </c>
      <c r="S72" s="209">
        <v>66.20083097</v>
      </c>
      <c r="T72" s="209">
        <v>136.75549063371196</v>
      </c>
      <c r="U72" s="206"/>
      <c r="V72" s="209">
        <v>263.6976347999463</v>
      </c>
      <c r="W72" s="209">
        <v>93.918321670188</v>
      </c>
      <c r="X72" s="209">
        <v>169.7793131297583</v>
      </c>
      <c r="Y72" s="206"/>
      <c r="Z72" s="209">
        <v>1324.0409231739904</v>
      </c>
      <c r="AA72" s="209">
        <v>242.244061700188</v>
      </c>
      <c r="AB72" s="209">
        <v>1081.7968614738024</v>
      </c>
      <c r="AC72" s="179"/>
    </row>
    <row r="73" spans="1:29" ht="12.75">
      <c r="A73" s="206"/>
      <c r="B73" s="206"/>
      <c r="C73" s="206"/>
      <c r="D73" s="206"/>
      <c r="E73" s="206"/>
      <c r="F73" s="206"/>
      <c r="G73" s="209" t="s">
        <v>113</v>
      </c>
      <c r="H73" s="209"/>
      <c r="I73" s="206"/>
      <c r="J73" s="209">
        <v>91.20243463845527</v>
      </c>
      <c r="K73" s="209">
        <v>15.800758530000003</v>
      </c>
      <c r="L73" s="209">
        <v>75.40167610845526</v>
      </c>
      <c r="M73" s="206"/>
      <c r="N73" s="209">
        <v>97.31803551206053</v>
      </c>
      <c r="O73" s="209">
        <v>35.31698646999999</v>
      </c>
      <c r="P73" s="209">
        <v>62.001049042060544</v>
      </c>
      <c r="Q73" s="206"/>
      <c r="R73" s="209">
        <v>187.5874703542484</v>
      </c>
      <c r="S73" s="209">
        <v>3.16530864</v>
      </c>
      <c r="T73" s="209">
        <v>184.4221617142484</v>
      </c>
      <c r="U73" s="206"/>
      <c r="V73" s="209">
        <v>113.40093109531097</v>
      </c>
      <c r="W73" s="209">
        <v>16.254779438481</v>
      </c>
      <c r="X73" s="209">
        <v>97.14615165682997</v>
      </c>
      <c r="Y73" s="206"/>
      <c r="Z73" s="209">
        <v>489.50887160007517</v>
      </c>
      <c r="AA73" s="209">
        <v>70.53783307848099</v>
      </c>
      <c r="AB73" s="209">
        <v>418.9710385215942</v>
      </c>
      <c r="AC73" s="179"/>
    </row>
    <row r="74" spans="1:29" ht="12.75">
      <c r="A74" s="206"/>
      <c r="B74" s="206"/>
      <c r="C74" s="206"/>
      <c r="D74" s="206"/>
      <c r="E74" s="206"/>
      <c r="F74" s="206"/>
      <c r="G74" s="209"/>
      <c r="H74" s="209" t="s">
        <v>61</v>
      </c>
      <c r="I74" s="206"/>
      <c r="J74" s="209">
        <v>4.388715680000006</v>
      </c>
      <c r="K74" s="209">
        <v>0</v>
      </c>
      <c r="L74" s="209">
        <v>4.388715680000006</v>
      </c>
      <c r="M74" s="206"/>
      <c r="N74" s="209">
        <v>30.380552619999968</v>
      </c>
      <c r="O74" s="209">
        <v>2.6823145200000003</v>
      </c>
      <c r="P74" s="209">
        <v>27.69823809999997</v>
      </c>
      <c r="Q74" s="206"/>
      <c r="R74" s="209">
        <v>105.46558199999998</v>
      </c>
      <c r="S74" s="209">
        <v>0</v>
      </c>
      <c r="T74" s="209">
        <v>105.46558199999998</v>
      </c>
      <c r="U74" s="206"/>
      <c r="V74" s="209">
        <v>78.78997847000004</v>
      </c>
      <c r="W74" s="209">
        <v>0.936396</v>
      </c>
      <c r="X74" s="209">
        <v>77.85358247000003</v>
      </c>
      <c r="Y74" s="206"/>
      <c r="Z74" s="209">
        <v>219.02482877</v>
      </c>
      <c r="AA74" s="209">
        <v>3.6187105200000005</v>
      </c>
      <c r="AB74" s="209">
        <v>215.40611825</v>
      </c>
      <c r="AC74" s="179"/>
    </row>
    <row r="75" spans="1:29" ht="12.75">
      <c r="A75" s="206"/>
      <c r="B75" s="206"/>
      <c r="C75" s="206"/>
      <c r="D75" s="206"/>
      <c r="E75" s="206"/>
      <c r="F75" s="206"/>
      <c r="G75" s="209"/>
      <c r="H75" s="209" t="s">
        <v>62</v>
      </c>
      <c r="I75" s="206"/>
      <c r="J75" s="209">
        <v>86.81371895845527</v>
      </c>
      <c r="K75" s="209">
        <v>15.800758530000003</v>
      </c>
      <c r="L75" s="209">
        <v>71.01296042845527</v>
      </c>
      <c r="M75" s="206"/>
      <c r="N75" s="209">
        <v>66.93748289206057</v>
      </c>
      <c r="O75" s="209">
        <v>32.63467194999999</v>
      </c>
      <c r="P75" s="209">
        <v>34.30281094206058</v>
      </c>
      <c r="Q75" s="206"/>
      <c r="R75" s="209">
        <v>82.12188835424843</v>
      </c>
      <c r="S75" s="209">
        <v>3.16530864</v>
      </c>
      <c r="T75" s="209">
        <v>78.95657971424842</v>
      </c>
      <c r="U75" s="206"/>
      <c r="V75" s="209">
        <v>34.61095262531093</v>
      </c>
      <c r="W75" s="209">
        <v>15.318383438480998</v>
      </c>
      <c r="X75" s="209">
        <v>19.29256918682993</v>
      </c>
      <c r="Y75" s="206"/>
      <c r="Z75" s="209">
        <v>270.48404283007517</v>
      </c>
      <c r="AA75" s="209">
        <v>66.91912255848099</v>
      </c>
      <c r="AB75" s="209">
        <v>203.5649202715942</v>
      </c>
      <c r="AC75" s="179"/>
    </row>
    <row r="76" spans="1:29" ht="12.75">
      <c r="A76" s="206"/>
      <c r="B76" s="206"/>
      <c r="C76" s="206"/>
      <c r="D76" s="209" t="s">
        <v>8</v>
      </c>
      <c r="E76" s="206"/>
      <c r="F76" s="206"/>
      <c r="G76" s="209"/>
      <c r="H76" s="209"/>
      <c r="I76" s="206"/>
      <c r="J76" s="209">
        <v>66.26623144</v>
      </c>
      <c r="K76" s="209">
        <v>272.99877130051084</v>
      </c>
      <c r="L76" s="209">
        <v>-206.73253986051083</v>
      </c>
      <c r="M76" s="206"/>
      <c r="N76" s="209">
        <v>91.44954505000001</v>
      </c>
      <c r="O76" s="209">
        <v>681.8705256799747</v>
      </c>
      <c r="P76" s="209">
        <v>-590.4209806299747</v>
      </c>
      <c r="Q76" s="206"/>
      <c r="R76" s="209">
        <v>24.749967669999997</v>
      </c>
      <c r="S76" s="209">
        <v>262.0180615965011</v>
      </c>
      <c r="T76" s="209">
        <v>-237.26809392650114</v>
      </c>
      <c r="U76" s="206"/>
      <c r="V76" s="209">
        <v>98.681517961803</v>
      </c>
      <c r="W76" s="209">
        <v>261.2089940278896</v>
      </c>
      <c r="X76" s="209">
        <v>-162.52747606608662</v>
      </c>
      <c r="Y76" s="206"/>
      <c r="Z76" s="209">
        <v>281.147262121803</v>
      </c>
      <c r="AA76" s="209">
        <v>1478.0963526048763</v>
      </c>
      <c r="AB76" s="209">
        <v>-1196.9490904830732</v>
      </c>
      <c r="AC76" s="179"/>
    </row>
    <row r="77" spans="1:29" ht="12.75">
      <c r="A77" s="206"/>
      <c r="B77" s="206"/>
      <c r="C77" s="206"/>
      <c r="D77" s="206"/>
      <c r="E77" s="206"/>
      <c r="F77" s="206"/>
      <c r="G77" s="209" t="s">
        <v>110</v>
      </c>
      <c r="H77" s="209"/>
      <c r="I77" s="206"/>
      <c r="J77" s="209">
        <v>0</v>
      </c>
      <c r="K77" s="209">
        <v>0</v>
      </c>
      <c r="L77" s="209">
        <v>0</v>
      </c>
      <c r="M77" s="206"/>
      <c r="N77" s="209">
        <v>0</v>
      </c>
      <c r="O77" s="209">
        <v>0</v>
      </c>
      <c r="P77" s="209">
        <v>0</v>
      </c>
      <c r="Q77" s="206"/>
      <c r="R77" s="209">
        <v>0</v>
      </c>
      <c r="S77" s="209">
        <v>0</v>
      </c>
      <c r="T77" s="209">
        <v>0</v>
      </c>
      <c r="U77" s="206"/>
      <c r="V77" s="209">
        <v>0</v>
      </c>
      <c r="W77" s="209">
        <v>0</v>
      </c>
      <c r="X77" s="209">
        <v>0</v>
      </c>
      <c r="Y77" s="206"/>
      <c r="Z77" s="209">
        <v>0</v>
      </c>
      <c r="AA77" s="209">
        <v>0</v>
      </c>
      <c r="AB77" s="209">
        <v>0</v>
      </c>
      <c r="AC77" s="179"/>
    </row>
    <row r="78" spans="1:29" ht="12.75">
      <c r="A78" s="206"/>
      <c r="B78" s="206"/>
      <c r="C78" s="206"/>
      <c r="D78" s="206"/>
      <c r="E78" s="206"/>
      <c r="F78" s="206"/>
      <c r="G78" s="209" t="s">
        <v>473</v>
      </c>
      <c r="H78" s="209"/>
      <c r="I78" s="206"/>
      <c r="J78" s="209">
        <v>0</v>
      </c>
      <c r="K78" s="209">
        <v>0</v>
      </c>
      <c r="L78" s="209">
        <v>0</v>
      </c>
      <c r="M78" s="206"/>
      <c r="N78" s="209">
        <v>0</v>
      </c>
      <c r="O78" s="209">
        <v>0</v>
      </c>
      <c r="P78" s="209">
        <v>0</v>
      </c>
      <c r="Q78" s="206"/>
      <c r="R78" s="209">
        <v>0</v>
      </c>
      <c r="S78" s="209">
        <v>0</v>
      </c>
      <c r="T78" s="209">
        <v>0</v>
      </c>
      <c r="U78" s="206"/>
      <c r="V78" s="209">
        <v>0</v>
      </c>
      <c r="W78" s="209">
        <v>0</v>
      </c>
      <c r="X78" s="209">
        <v>0</v>
      </c>
      <c r="Y78" s="206"/>
      <c r="Z78" s="209">
        <v>0</v>
      </c>
      <c r="AA78" s="209">
        <v>0</v>
      </c>
      <c r="AB78" s="209">
        <v>0</v>
      </c>
      <c r="AC78" s="179"/>
    </row>
    <row r="79" spans="1:29" ht="12.75">
      <c r="A79" s="206"/>
      <c r="B79" s="206"/>
      <c r="C79" s="206"/>
      <c r="D79" s="206"/>
      <c r="E79" s="206"/>
      <c r="F79" s="206"/>
      <c r="G79" s="209" t="s">
        <v>112</v>
      </c>
      <c r="H79" s="209"/>
      <c r="I79" s="206"/>
      <c r="J79" s="209">
        <v>54.79308371</v>
      </c>
      <c r="K79" s="209">
        <v>193.43612038522525</v>
      </c>
      <c r="L79" s="209">
        <v>-138.64303667522526</v>
      </c>
      <c r="M79" s="206"/>
      <c r="N79" s="209">
        <v>72.43980906</v>
      </c>
      <c r="O79" s="209">
        <v>617.7238333913816</v>
      </c>
      <c r="P79" s="209">
        <v>-545.2840243313816</v>
      </c>
      <c r="Q79" s="206"/>
      <c r="R79" s="209">
        <v>14.168620989999999</v>
      </c>
      <c r="S79" s="209">
        <v>182.64661557300553</v>
      </c>
      <c r="T79" s="209">
        <v>-168.47799458300554</v>
      </c>
      <c r="U79" s="206"/>
      <c r="V79" s="209">
        <v>80.3972233408</v>
      </c>
      <c r="W79" s="209">
        <v>169.55818400225732</v>
      </c>
      <c r="X79" s="209">
        <v>-89.16096066145732</v>
      </c>
      <c r="Y79" s="206"/>
      <c r="Z79" s="209">
        <v>221.7987371008</v>
      </c>
      <c r="AA79" s="209">
        <v>1163.3647533518697</v>
      </c>
      <c r="AB79" s="209">
        <v>-941.5660162510696</v>
      </c>
      <c r="AC79" s="179"/>
    </row>
    <row r="80" spans="1:29" ht="12.75">
      <c r="A80" s="206"/>
      <c r="B80" s="206"/>
      <c r="C80" s="206"/>
      <c r="D80" s="206"/>
      <c r="E80" s="206"/>
      <c r="F80" s="206"/>
      <c r="G80" s="209" t="s">
        <v>113</v>
      </c>
      <c r="H80" s="209"/>
      <c r="I80" s="206"/>
      <c r="J80" s="209">
        <v>11.47314773</v>
      </c>
      <c r="K80" s="209">
        <v>79.56265091528562</v>
      </c>
      <c r="L80" s="209">
        <v>-68.08950318528562</v>
      </c>
      <c r="M80" s="206"/>
      <c r="N80" s="209">
        <v>19.009735990000003</v>
      </c>
      <c r="O80" s="209">
        <v>64.1466922885931</v>
      </c>
      <c r="P80" s="209">
        <v>-45.1369562985931</v>
      </c>
      <c r="Q80" s="206"/>
      <c r="R80" s="209">
        <v>10.58134668</v>
      </c>
      <c r="S80" s="209">
        <v>79.37144602349558</v>
      </c>
      <c r="T80" s="209">
        <v>-68.79009934349558</v>
      </c>
      <c r="U80" s="206"/>
      <c r="V80" s="209">
        <v>18.284294621003</v>
      </c>
      <c r="W80" s="209">
        <v>91.65081002563231</v>
      </c>
      <c r="X80" s="209">
        <v>-73.36651540462931</v>
      </c>
      <c r="Y80" s="206"/>
      <c r="Z80" s="209">
        <v>59.348525021003</v>
      </c>
      <c r="AA80" s="209">
        <v>314.7315992530066</v>
      </c>
      <c r="AB80" s="209">
        <v>-255.3830742320036</v>
      </c>
      <c r="AC80" s="179"/>
    </row>
    <row r="81" spans="1:29" ht="12.75">
      <c r="A81" s="206"/>
      <c r="B81" s="206"/>
      <c r="C81" s="206"/>
      <c r="D81" s="206"/>
      <c r="E81" s="206"/>
      <c r="F81" s="206"/>
      <c r="G81" s="209"/>
      <c r="H81" s="209" t="s">
        <v>61</v>
      </c>
      <c r="I81" s="206"/>
      <c r="J81" s="209">
        <v>0.17890524</v>
      </c>
      <c r="K81" s="209">
        <v>13.143738250000013</v>
      </c>
      <c r="L81" s="209">
        <v>-12.964833010000012</v>
      </c>
      <c r="M81" s="206"/>
      <c r="N81" s="209">
        <v>0.59846032</v>
      </c>
      <c r="O81" s="209">
        <v>3.958665140000001</v>
      </c>
      <c r="P81" s="209">
        <v>-3.3602048200000008</v>
      </c>
      <c r="Q81" s="206"/>
      <c r="R81" s="209">
        <v>0</v>
      </c>
      <c r="S81" s="209">
        <v>3.5234034249999997</v>
      </c>
      <c r="T81" s="209">
        <v>-3.5234034249999997</v>
      </c>
      <c r="U81" s="206"/>
      <c r="V81" s="209">
        <v>0.677208091497</v>
      </c>
      <c r="W81" s="209">
        <v>3.32442533</v>
      </c>
      <c r="X81" s="209">
        <v>-2.647217238503</v>
      </c>
      <c r="Y81" s="206"/>
      <c r="Z81" s="209">
        <v>1.454573651497</v>
      </c>
      <c r="AA81" s="209">
        <v>23.95023214500001</v>
      </c>
      <c r="AB81" s="209">
        <v>-22.49565849350301</v>
      </c>
      <c r="AC81" s="179"/>
    </row>
    <row r="82" spans="1:29" ht="12.75">
      <c r="A82" s="206"/>
      <c r="B82" s="206"/>
      <c r="C82" s="206"/>
      <c r="D82" s="206"/>
      <c r="E82" s="206"/>
      <c r="F82" s="206"/>
      <c r="G82" s="209"/>
      <c r="H82" s="209" t="s">
        <v>62</v>
      </c>
      <c r="I82" s="206"/>
      <c r="J82" s="209">
        <v>11.29424249</v>
      </c>
      <c r="K82" s="209">
        <v>66.4189126652856</v>
      </c>
      <c r="L82" s="209">
        <v>-55.1246701752856</v>
      </c>
      <c r="M82" s="206"/>
      <c r="N82" s="209">
        <v>18.411275670000002</v>
      </c>
      <c r="O82" s="209">
        <v>60.1880271485931</v>
      </c>
      <c r="P82" s="209">
        <v>-41.7767514785931</v>
      </c>
      <c r="Q82" s="206"/>
      <c r="R82" s="209">
        <v>10.58134668</v>
      </c>
      <c r="S82" s="209">
        <v>75.84804259849558</v>
      </c>
      <c r="T82" s="209">
        <v>-65.26669591849559</v>
      </c>
      <c r="U82" s="206"/>
      <c r="V82" s="209">
        <v>17.607086529506</v>
      </c>
      <c r="W82" s="209">
        <v>88.32638469563231</v>
      </c>
      <c r="X82" s="209">
        <v>-70.71929816612632</v>
      </c>
      <c r="Y82" s="206"/>
      <c r="Z82" s="209">
        <v>57.893951369506006</v>
      </c>
      <c r="AA82" s="209">
        <v>290.78136710800663</v>
      </c>
      <c r="AB82" s="209">
        <v>-232.88741573850064</v>
      </c>
      <c r="AC82" s="179"/>
    </row>
    <row r="83" spans="1:29" ht="12.75">
      <c r="A83" s="206"/>
      <c r="B83" s="206"/>
      <c r="C83" s="206"/>
      <c r="D83" s="206"/>
      <c r="E83" s="206"/>
      <c r="F83" s="206"/>
      <c r="G83" s="209"/>
      <c r="H83" s="209"/>
      <c r="I83" s="206"/>
      <c r="J83" s="209"/>
      <c r="K83" s="209"/>
      <c r="L83" s="209"/>
      <c r="M83" s="206"/>
      <c r="N83" s="209"/>
      <c r="O83" s="209"/>
      <c r="P83" s="209"/>
      <c r="Q83" s="206"/>
      <c r="R83" s="209"/>
      <c r="S83" s="209"/>
      <c r="T83" s="209"/>
      <c r="U83" s="206"/>
      <c r="V83" s="209"/>
      <c r="W83" s="209"/>
      <c r="X83" s="209"/>
      <c r="Y83" s="206"/>
      <c r="Z83" s="209"/>
      <c r="AA83" s="209"/>
      <c r="AB83" s="209"/>
      <c r="AC83" s="179"/>
    </row>
    <row r="84" spans="3:6" s="209" customFormat="1" ht="10.5" customHeight="1">
      <c r="C84" s="293" t="s">
        <v>672</v>
      </c>
      <c r="D84" s="293"/>
      <c r="E84" s="293"/>
      <c r="F84" s="293"/>
    </row>
    <row r="85" spans="2:28" s="289" customFormat="1" ht="10.5" customHeight="1">
      <c r="B85" s="290"/>
      <c r="C85" s="290"/>
      <c r="D85" s="290"/>
      <c r="E85" s="290"/>
      <c r="F85" s="290"/>
      <c r="G85" s="290"/>
      <c r="H85" s="290"/>
      <c r="I85" s="290"/>
      <c r="J85" s="290"/>
      <c r="K85" s="290"/>
      <c r="L85" s="290"/>
      <c r="M85" s="290"/>
      <c r="N85" s="290"/>
      <c r="O85" s="290"/>
      <c r="P85" s="290"/>
      <c r="Q85" s="290"/>
      <c r="R85" s="290"/>
      <c r="S85" s="290"/>
      <c r="T85" s="290"/>
      <c r="U85" s="290"/>
      <c r="V85" s="290"/>
      <c r="W85" s="290"/>
      <c r="X85" s="290"/>
      <c r="Y85" s="290"/>
      <c r="Z85" s="290"/>
      <c r="AA85" s="290"/>
      <c r="AB85" s="290"/>
    </row>
    <row r="86" spans="2:28" s="289" customFormat="1" ht="10.5" customHeight="1">
      <c r="B86" s="291"/>
      <c r="C86" s="94"/>
      <c r="D86" s="291"/>
      <c r="E86" s="291"/>
      <c r="F86" s="291"/>
      <c r="G86" s="291"/>
      <c r="H86" s="291"/>
      <c r="I86" s="291"/>
      <c r="J86" s="197" t="s">
        <v>453</v>
      </c>
      <c r="K86" s="197"/>
      <c r="L86" s="197"/>
      <c r="M86" s="197"/>
      <c r="N86" s="198"/>
      <c r="O86" s="198"/>
      <c r="P86" s="198"/>
      <c r="Q86" s="198"/>
      <c r="R86" s="198"/>
      <c r="S86" s="198"/>
      <c r="T86" s="198"/>
      <c r="U86" s="198"/>
      <c r="V86" s="198"/>
      <c r="W86" s="198"/>
      <c r="X86" s="198"/>
      <c r="Y86" s="199"/>
      <c r="Z86" s="197" t="s">
        <v>446</v>
      </c>
      <c r="AA86" s="198"/>
      <c r="AB86" s="198"/>
    </row>
    <row r="87" spans="2:28" s="289" customFormat="1" ht="10.5" customHeight="1">
      <c r="B87" s="209"/>
      <c r="C87" s="94" t="s">
        <v>1</v>
      </c>
      <c r="D87" s="209"/>
      <c r="E87" s="209"/>
      <c r="F87" s="209"/>
      <c r="G87" s="209"/>
      <c r="H87" s="291"/>
      <c r="I87" s="291"/>
      <c r="J87" s="200" t="s">
        <v>447</v>
      </c>
      <c r="K87" s="200"/>
      <c r="L87" s="200"/>
      <c r="M87" s="193"/>
      <c r="N87" s="200" t="s">
        <v>346</v>
      </c>
      <c r="O87" s="200"/>
      <c r="P87" s="200"/>
      <c r="Q87" s="193"/>
      <c r="R87" s="200" t="s">
        <v>454</v>
      </c>
      <c r="S87" s="200"/>
      <c r="T87" s="200"/>
      <c r="U87" s="193"/>
      <c r="V87" s="200" t="s">
        <v>455</v>
      </c>
      <c r="W87" s="200"/>
      <c r="X87" s="200"/>
      <c r="Y87" s="193"/>
      <c r="Z87" s="201" t="s">
        <v>334</v>
      </c>
      <c r="AA87" s="201" t="s">
        <v>335</v>
      </c>
      <c r="AB87" s="201" t="s">
        <v>116</v>
      </c>
    </row>
    <row r="88" spans="2:28" s="289" customFormat="1" ht="10.5" customHeight="1">
      <c r="B88" s="291"/>
      <c r="C88" s="291"/>
      <c r="D88" s="291"/>
      <c r="E88" s="291"/>
      <c r="F88" s="291"/>
      <c r="G88" s="291"/>
      <c r="H88" s="291"/>
      <c r="I88" s="291"/>
      <c r="J88" s="288" t="s">
        <v>334</v>
      </c>
      <c r="K88" s="288" t="s">
        <v>335</v>
      </c>
      <c r="L88" s="288" t="s">
        <v>116</v>
      </c>
      <c r="M88" s="194"/>
      <c r="N88" s="288" t="s">
        <v>334</v>
      </c>
      <c r="O88" s="288" t="s">
        <v>335</v>
      </c>
      <c r="P88" s="288" t="s">
        <v>116</v>
      </c>
      <c r="Q88" s="194"/>
      <c r="R88" s="288" t="s">
        <v>334</v>
      </c>
      <c r="S88" s="288" t="s">
        <v>335</v>
      </c>
      <c r="T88" s="288" t="s">
        <v>116</v>
      </c>
      <c r="U88" s="194"/>
      <c r="V88" s="288" t="s">
        <v>334</v>
      </c>
      <c r="W88" s="288" t="s">
        <v>335</v>
      </c>
      <c r="X88" s="288" t="s">
        <v>116</v>
      </c>
      <c r="Y88" s="194"/>
      <c r="Z88" s="277"/>
      <c r="AA88" s="277"/>
      <c r="AB88" s="277"/>
    </row>
    <row r="89" spans="2:28" s="289" customFormat="1" ht="10.5" customHeight="1">
      <c r="B89" s="292"/>
      <c r="C89" s="292"/>
      <c r="D89" s="292"/>
      <c r="E89" s="292"/>
      <c r="F89" s="292"/>
      <c r="G89" s="292"/>
      <c r="H89" s="292"/>
      <c r="I89" s="292"/>
      <c r="J89" s="203"/>
      <c r="K89" s="203"/>
      <c r="L89" s="203"/>
      <c r="M89" s="195"/>
      <c r="N89" s="203"/>
      <c r="O89" s="203"/>
      <c r="P89" s="203"/>
      <c r="Q89" s="195"/>
      <c r="R89" s="203"/>
      <c r="S89" s="203"/>
      <c r="T89" s="203"/>
      <c r="U89" s="195"/>
      <c r="V89" s="203"/>
      <c r="W89" s="203"/>
      <c r="X89" s="203"/>
      <c r="Y89" s="195"/>
      <c r="Z89" s="204"/>
      <c r="AA89" s="204"/>
      <c r="AB89" s="204"/>
    </row>
    <row r="90" spans="1:29" ht="10.5" customHeight="1">
      <c r="A90" s="289"/>
      <c r="B90" s="291"/>
      <c r="C90" s="291"/>
      <c r="D90" s="291"/>
      <c r="E90" s="291"/>
      <c r="F90" s="291"/>
      <c r="G90" s="291"/>
      <c r="H90" s="291"/>
      <c r="I90" s="291"/>
      <c r="J90" s="288"/>
      <c r="K90" s="288"/>
      <c r="L90" s="288"/>
      <c r="M90" s="199"/>
      <c r="N90" s="288"/>
      <c r="O90" s="288"/>
      <c r="P90" s="288"/>
      <c r="Q90" s="199"/>
      <c r="R90" s="288"/>
      <c r="S90" s="288"/>
      <c r="T90" s="288"/>
      <c r="U90" s="199"/>
      <c r="V90" s="288"/>
      <c r="W90" s="288"/>
      <c r="X90" s="288"/>
      <c r="Y90" s="199"/>
      <c r="Z90" s="277"/>
      <c r="AA90" s="277"/>
      <c r="AB90" s="277"/>
      <c r="AC90" s="179"/>
    </row>
    <row r="91" spans="1:29" ht="12.75">
      <c r="A91" s="179"/>
      <c r="B91" s="206"/>
      <c r="C91" s="206" t="s">
        <v>491</v>
      </c>
      <c r="D91" s="206" t="s">
        <v>175</v>
      </c>
      <c r="E91" s="206"/>
      <c r="F91" s="206"/>
      <c r="G91" s="206"/>
      <c r="H91" s="206"/>
      <c r="J91" s="205">
        <v>5631.5424421832695</v>
      </c>
      <c r="K91" s="205">
        <v>8656.605654516345</v>
      </c>
      <c r="L91" s="205">
        <v>-3025.063212333075</v>
      </c>
      <c r="M91" s="219"/>
      <c r="N91" s="205">
        <v>8408.030519009862</v>
      </c>
      <c r="O91" s="205">
        <v>6725.727771013393</v>
      </c>
      <c r="P91" s="205">
        <v>1682.3027479964694</v>
      </c>
      <c r="Q91" s="219"/>
      <c r="R91" s="205">
        <v>8923.976603919302</v>
      </c>
      <c r="S91" s="205">
        <v>8372.905630861804</v>
      </c>
      <c r="T91" s="205">
        <v>551.0709730574981</v>
      </c>
      <c r="U91" s="219"/>
      <c r="V91" s="205">
        <v>8998.230734387289</v>
      </c>
      <c r="W91" s="205">
        <v>7974.675005792275</v>
      </c>
      <c r="X91" s="205">
        <v>1023.5557285950135</v>
      </c>
      <c r="Y91" s="219"/>
      <c r="Z91" s="205">
        <v>31961.780299499726</v>
      </c>
      <c r="AA91" s="205">
        <v>31729.914062183816</v>
      </c>
      <c r="AB91" s="218">
        <v>231.86623731590953</v>
      </c>
      <c r="AC91" s="179"/>
    </row>
    <row r="92" spans="1:29" ht="12.75">
      <c r="A92" s="179"/>
      <c r="B92" s="209"/>
      <c r="C92" s="209"/>
      <c r="D92" s="209" t="s">
        <v>432</v>
      </c>
      <c r="E92" s="209"/>
      <c r="F92" s="209"/>
      <c r="G92" s="209"/>
      <c r="H92" s="209"/>
      <c r="J92" s="207">
        <v>1572.089018096551</v>
      </c>
      <c r="K92" s="207">
        <v>5924.048193336761</v>
      </c>
      <c r="L92" s="207">
        <v>-4351.95917524021</v>
      </c>
      <c r="M92" s="179"/>
      <c r="N92" s="207">
        <v>3519.6344478342025</v>
      </c>
      <c r="O92" s="207">
        <v>4024.678134498031</v>
      </c>
      <c r="P92" s="207">
        <v>-505.04368666382834</v>
      </c>
      <c r="R92" s="207">
        <v>5018.18239399736</v>
      </c>
      <c r="S92" s="207">
        <v>4373.843896138378</v>
      </c>
      <c r="T92" s="207">
        <v>644.338497858982</v>
      </c>
      <c r="U92" s="179"/>
      <c r="V92" s="207">
        <v>4585.681730059354</v>
      </c>
      <c r="W92" s="207">
        <v>4346.720857170505</v>
      </c>
      <c r="X92" s="207">
        <v>238.96087288884883</v>
      </c>
      <c r="Y92" s="179"/>
      <c r="Z92" s="207">
        <v>14695.587589987468</v>
      </c>
      <c r="AA92" s="207">
        <v>18669.291081143674</v>
      </c>
      <c r="AB92" s="182">
        <v>-3973.703491156206</v>
      </c>
      <c r="AC92" s="179"/>
    </row>
    <row r="93" spans="1:29" ht="12.75">
      <c r="A93" s="179"/>
      <c r="B93" s="209"/>
      <c r="C93" s="209"/>
      <c r="D93" s="209"/>
      <c r="E93" s="209" t="s">
        <v>21</v>
      </c>
      <c r="F93" s="209"/>
      <c r="G93" s="209"/>
      <c r="H93" s="209"/>
      <c r="J93" s="207">
        <v>263.37090326804594</v>
      </c>
      <c r="K93" s="207">
        <v>1471.0701052465965</v>
      </c>
      <c r="L93" s="207">
        <v>-1207.6992019785507</v>
      </c>
      <c r="M93" s="179"/>
      <c r="N93" s="207">
        <v>125.9161025190806</v>
      </c>
      <c r="O93" s="207">
        <v>985.8961268713031</v>
      </c>
      <c r="P93" s="207">
        <v>-859.9800243522225</v>
      </c>
      <c r="R93" s="207">
        <v>712.325037746769</v>
      </c>
      <c r="S93" s="207">
        <v>82.3442313034866</v>
      </c>
      <c r="T93" s="207">
        <v>629.9808064432824</v>
      </c>
      <c r="U93" s="179"/>
      <c r="V93" s="207">
        <v>246.5617288593346</v>
      </c>
      <c r="W93" s="207">
        <v>188.0234553046821</v>
      </c>
      <c r="X93" s="207">
        <v>58.538273554652505</v>
      </c>
      <c r="Y93" s="179"/>
      <c r="Z93" s="207">
        <v>1348.1737723932301</v>
      </c>
      <c r="AA93" s="207">
        <v>2727.333918726068</v>
      </c>
      <c r="AB93" s="182">
        <v>-1379.160146332838</v>
      </c>
      <c r="AC93" s="179"/>
    </row>
    <row r="94" spans="1:29" ht="12.75">
      <c r="A94" s="179"/>
      <c r="B94" s="209"/>
      <c r="C94" s="209"/>
      <c r="D94" s="209"/>
      <c r="E94" s="209"/>
      <c r="F94" s="209" t="s">
        <v>473</v>
      </c>
      <c r="G94" s="209"/>
      <c r="H94" s="209"/>
      <c r="J94" s="207">
        <v>0</v>
      </c>
      <c r="K94" s="207">
        <v>0</v>
      </c>
      <c r="L94" s="207">
        <v>0</v>
      </c>
      <c r="M94" s="179"/>
      <c r="N94" s="207">
        <v>0</v>
      </c>
      <c r="O94" s="207">
        <v>0</v>
      </c>
      <c r="P94" s="207">
        <v>0</v>
      </c>
      <c r="R94" s="207">
        <v>0</v>
      </c>
      <c r="S94" s="207">
        <v>0</v>
      </c>
      <c r="T94" s="207">
        <v>0</v>
      </c>
      <c r="U94" s="179"/>
      <c r="V94" s="207">
        <v>0</v>
      </c>
      <c r="W94" s="207">
        <v>0</v>
      </c>
      <c r="X94" s="207">
        <v>0</v>
      </c>
      <c r="Y94" s="179"/>
      <c r="Z94" s="207">
        <v>0</v>
      </c>
      <c r="AA94" s="207">
        <v>0</v>
      </c>
      <c r="AB94" s="182">
        <v>0</v>
      </c>
      <c r="AC94" s="179"/>
    </row>
    <row r="95" spans="1:29" ht="12.75">
      <c r="A95" s="179"/>
      <c r="B95" s="209"/>
      <c r="C95" s="209"/>
      <c r="D95" s="209"/>
      <c r="E95" s="209"/>
      <c r="F95" s="209"/>
      <c r="G95" s="209" t="s">
        <v>494</v>
      </c>
      <c r="H95" s="209"/>
      <c r="J95" s="207">
        <v>0</v>
      </c>
      <c r="K95" s="207">
        <v>0</v>
      </c>
      <c r="L95" s="207">
        <v>0</v>
      </c>
      <c r="M95" s="179"/>
      <c r="N95" s="207">
        <v>0</v>
      </c>
      <c r="O95" s="207">
        <v>0</v>
      </c>
      <c r="P95" s="207">
        <v>0</v>
      </c>
      <c r="R95" s="207">
        <v>0</v>
      </c>
      <c r="S95" s="207">
        <v>0</v>
      </c>
      <c r="T95" s="207">
        <v>0</v>
      </c>
      <c r="U95" s="179"/>
      <c r="V95" s="207">
        <v>0</v>
      </c>
      <c r="W95" s="207">
        <v>0</v>
      </c>
      <c r="X95" s="207">
        <v>0</v>
      </c>
      <c r="Y95" s="179"/>
      <c r="Z95" s="207">
        <v>0</v>
      </c>
      <c r="AA95" s="207">
        <v>0</v>
      </c>
      <c r="AB95" s="182">
        <v>0</v>
      </c>
      <c r="AC95" s="179"/>
    </row>
    <row r="96" spans="1:29" ht="12.75">
      <c r="A96" s="179"/>
      <c r="B96" s="209"/>
      <c r="C96" s="209"/>
      <c r="D96" s="209"/>
      <c r="E96" s="209"/>
      <c r="F96" s="209"/>
      <c r="G96" s="209" t="s">
        <v>496</v>
      </c>
      <c r="H96" s="209"/>
      <c r="J96" s="207">
        <v>0</v>
      </c>
      <c r="K96" s="207">
        <v>0</v>
      </c>
      <c r="L96" s="207">
        <v>0</v>
      </c>
      <c r="M96" s="179"/>
      <c r="N96" s="207">
        <v>0</v>
      </c>
      <c r="O96" s="207">
        <v>0</v>
      </c>
      <c r="P96" s="207">
        <v>0</v>
      </c>
      <c r="R96" s="207">
        <v>0</v>
      </c>
      <c r="S96" s="207">
        <v>0</v>
      </c>
      <c r="T96" s="207">
        <v>0</v>
      </c>
      <c r="U96" s="179"/>
      <c r="V96" s="207">
        <v>0</v>
      </c>
      <c r="W96" s="207">
        <v>0</v>
      </c>
      <c r="X96" s="207">
        <v>0</v>
      </c>
      <c r="Y96" s="179"/>
      <c r="Z96" s="207">
        <v>0</v>
      </c>
      <c r="AA96" s="207">
        <v>0</v>
      </c>
      <c r="AB96" s="182">
        <v>0</v>
      </c>
      <c r="AC96" s="179"/>
    </row>
    <row r="97" spans="1:29" ht="12.75">
      <c r="A97" s="179"/>
      <c r="B97" s="209"/>
      <c r="C97" s="209"/>
      <c r="D97" s="209"/>
      <c r="E97" s="209"/>
      <c r="F97" s="209" t="s">
        <v>113</v>
      </c>
      <c r="G97" s="209"/>
      <c r="H97" s="209"/>
      <c r="J97" s="207">
        <v>263.37090326804594</v>
      </c>
      <c r="K97" s="207">
        <v>1471.0701052465965</v>
      </c>
      <c r="L97" s="207">
        <v>-1207.6992019785507</v>
      </c>
      <c r="M97" s="179"/>
      <c r="N97" s="207">
        <v>125.9161025190806</v>
      </c>
      <c r="O97" s="207">
        <v>985.8961268713031</v>
      </c>
      <c r="P97" s="207">
        <v>-859.9800243522225</v>
      </c>
      <c r="R97" s="207">
        <v>712.325037746769</v>
      </c>
      <c r="S97" s="207">
        <v>82.3442313034866</v>
      </c>
      <c r="T97" s="207">
        <v>629.9808064432824</v>
      </c>
      <c r="U97" s="179"/>
      <c r="V97" s="207">
        <v>246.5617288593346</v>
      </c>
      <c r="W97" s="207">
        <v>188.0234553046821</v>
      </c>
      <c r="X97" s="207">
        <v>58.538273554652505</v>
      </c>
      <c r="Y97" s="179"/>
      <c r="Z97" s="207">
        <v>1348.1737723932301</v>
      </c>
      <c r="AA97" s="207">
        <v>2727.333918726068</v>
      </c>
      <c r="AB97" s="182">
        <v>-1379.160146332838</v>
      </c>
      <c r="AC97" s="179"/>
    </row>
    <row r="98" spans="1:29" ht="12.75">
      <c r="A98" s="179"/>
      <c r="B98" s="209"/>
      <c r="C98" s="209"/>
      <c r="D98" s="209"/>
      <c r="E98" s="209"/>
      <c r="F98" s="209"/>
      <c r="G98" s="209" t="s">
        <v>494</v>
      </c>
      <c r="H98" s="209"/>
      <c r="J98" s="207">
        <v>0</v>
      </c>
      <c r="K98" s="207">
        <v>0</v>
      </c>
      <c r="L98" s="207">
        <v>0</v>
      </c>
      <c r="M98" s="179"/>
      <c r="N98" s="207">
        <v>0</v>
      </c>
      <c r="O98" s="207">
        <v>0</v>
      </c>
      <c r="P98" s="207">
        <v>0</v>
      </c>
      <c r="R98" s="207">
        <v>0</v>
      </c>
      <c r="S98" s="207">
        <v>0</v>
      </c>
      <c r="T98" s="207">
        <v>0</v>
      </c>
      <c r="U98" s="179"/>
      <c r="V98" s="207">
        <v>0</v>
      </c>
      <c r="W98" s="207">
        <v>0</v>
      </c>
      <c r="X98" s="207">
        <v>0</v>
      </c>
      <c r="Y98" s="179"/>
      <c r="Z98" s="207">
        <v>0</v>
      </c>
      <c r="AA98" s="207">
        <v>0</v>
      </c>
      <c r="AB98" s="182">
        <v>0</v>
      </c>
      <c r="AC98" s="179"/>
    </row>
    <row r="99" spans="1:29" ht="12.75">
      <c r="A99" s="179"/>
      <c r="B99" s="209"/>
      <c r="C99" s="209"/>
      <c r="D99" s="209"/>
      <c r="E99" s="209"/>
      <c r="F99" s="209"/>
      <c r="G99" s="209" t="s">
        <v>496</v>
      </c>
      <c r="H99" s="209"/>
      <c r="J99" s="207">
        <v>263.37090326804594</v>
      </c>
      <c r="K99" s="207">
        <v>1471.0701052465965</v>
      </c>
      <c r="L99" s="207">
        <v>-1207.6992019785507</v>
      </c>
      <c r="M99" s="179"/>
      <c r="N99" s="207">
        <v>125.9161025190806</v>
      </c>
      <c r="O99" s="207">
        <v>985.8961268713031</v>
      </c>
      <c r="P99" s="207">
        <v>-859.9800243522225</v>
      </c>
      <c r="R99" s="207">
        <v>712.325037746769</v>
      </c>
      <c r="S99" s="207">
        <v>82.3442313034866</v>
      </c>
      <c r="T99" s="207">
        <v>629.9808064432824</v>
      </c>
      <c r="U99" s="179"/>
      <c r="V99" s="207">
        <v>246.5617288593346</v>
      </c>
      <c r="W99" s="207">
        <v>188.0234553046821</v>
      </c>
      <c r="X99" s="207">
        <v>58.538273554652505</v>
      </c>
      <c r="Y99" s="179"/>
      <c r="Z99" s="207">
        <v>1348.1737723932301</v>
      </c>
      <c r="AA99" s="207">
        <v>2727.333918726068</v>
      </c>
      <c r="AB99" s="182">
        <v>-1379.160146332838</v>
      </c>
      <c r="AC99" s="179"/>
    </row>
    <row r="100" spans="1:29" ht="12.75">
      <c r="A100" s="179"/>
      <c r="B100" s="209"/>
      <c r="C100" s="209"/>
      <c r="D100" s="209"/>
      <c r="E100" s="209"/>
      <c r="F100" s="209"/>
      <c r="G100" s="209"/>
      <c r="H100" s="209" t="s">
        <v>61</v>
      </c>
      <c r="J100" s="207">
        <v>205.1</v>
      </c>
      <c r="K100" s="207">
        <v>65</v>
      </c>
      <c r="L100" s="207">
        <v>140.1</v>
      </c>
      <c r="M100" s="179"/>
      <c r="N100" s="207">
        <v>20</v>
      </c>
      <c r="O100" s="207">
        <v>567.454</v>
      </c>
      <c r="P100" s="207">
        <v>-547.454</v>
      </c>
      <c r="R100" s="207">
        <v>198.35</v>
      </c>
      <c r="S100" s="207">
        <v>15</v>
      </c>
      <c r="T100" s="207">
        <v>183.35</v>
      </c>
      <c r="U100" s="179"/>
      <c r="V100" s="207">
        <v>24.104000000000042</v>
      </c>
      <c r="W100" s="207">
        <v>120</v>
      </c>
      <c r="X100" s="207">
        <v>-95.89599999999996</v>
      </c>
      <c r="Y100" s="179"/>
      <c r="Z100" s="207">
        <v>447.55400000000003</v>
      </c>
      <c r="AA100" s="207">
        <v>767.454</v>
      </c>
      <c r="AB100" s="182">
        <v>-319.9</v>
      </c>
      <c r="AC100" s="179"/>
    </row>
    <row r="101" spans="1:29" ht="12.75">
      <c r="A101" s="179"/>
      <c r="B101" s="209"/>
      <c r="C101" s="209"/>
      <c r="D101" s="209"/>
      <c r="E101" s="209"/>
      <c r="F101" s="209"/>
      <c r="G101" s="209"/>
      <c r="H101" s="209" t="s">
        <v>62</v>
      </c>
      <c r="J101" s="207">
        <v>58.27090326804591</v>
      </c>
      <c r="K101" s="207">
        <v>1406.0701052465965</v>
      </c>
      <c r="L101" s="207">
        <v>-1347.7992019785506</v>
      </c>
      <c r="M101" s="179"/>
      <c r="N101" s="207">
        <v>105.9161025190806</v>
      </c>
      <c r="O101" s="207">
        <v>418.4421268713031</v>
      </c>
      <c r="P101" s="207">
        <v>-312.5260243522225</v>
      </c>
      <c r="R101" s="207">
        <v>513.975037746769</v>
      </c>
      <c r="S101" s="207">
        <v>67.3442313034866</v>
      </c>
      <c r="T101" s="207">
        <v>446.6308064432824</v>
      </c>
      <c r="U101" s="179"/>
      <c r="V101" s="207">
        <v>222.45772885933457</v>
      </c>
      <c r="W101" s="207">
        <v>68.0234553046821</v>
      </c>
      <c r="X101" s="207">
        <v>154.43427355465246</v>
      </c>
      <c r="Y101" s="179"/>
      <c r="Z101" s="207">
        <v>900.61977239323</v>
      </c>
      <c r="AA101" s="207">
        <v>1959.8799187260684</v>
      </c>
      <c r="AB101" s="182">
        <v>-1059.2601463328383</v>
      </c>
      <c r="AC101" s="179"/>
    </row>
    <row r="102" spans="1:29" ht="12.75">
      <c r="A102" s="179"/>
      <c r="B102" s="209"/>
      <c r="C102" s="209"/>
      <c r="D102" s="209"/>
      <c r="E102" s="209" t="s">
        <v>22</v>
      </c>
      <c r="F102" s="209"/>
      <c r="G102" s="209"/>
      <c r="H102" s="209"/>
      <c r="J102" s="207">
        <v>294.899687</v>
      </c>
      <c r="K102" s="207">
        <v>287.4947941884895</v>
      </c>
      <c r="L102" s="207">
        <v>7.404892811510479</v>
      </c>
      <c r="M102" s="179"/>
      <c r="N102" s="207">
        <v>508.909141</v>
      </c>
      <c r="O102" s="207">
        <v>565.99949</v>
      </c>
      <c r="P102" s="207">
        <v>-57.09034900000006</v>
      </c>
      <c r="R102" s="207">
        <v>698.120155</v>
      </c>
      <c r="S102" s="207">
        <v>769.174313</v>
      </c>
      <c r="T102" s="207">
        <v>-71.05415800000003</v>
      </c>
      <c r="U102" s="179"/>
      <c r="V102" s="207">
        <v>583.441419</v>
      </c>
      <c r="W102" s="207">
        <v>705.744098</v>
      </c>
      <c r="X102" s="207">
        <v>-122.30267900000001</v>
      </c>
      <c r="Y102" s="179"/>
      <c r="Z102" s="207">
        <v>2085.370402</v>
      </c>
      <c r="AA102" s="207">
        <v>2328.4126951884896</v>
      </c>
      <c r="AB102" s="182">
        <v>-243.04229318848957</v>
      </c>
      <c r="AC102" s="179"/>
    </row>
    <row r="103" spans="1:29" ht="12.75">
      <c r="A103" s="179"/>
      <c r="B103" s="209"/>
      <c r="C103" s="209"/>
      <c r="D103" s="209"/>
      <c r="E103" s="209"/>
      <c r="F103" s="209" t="s">
        <v>110</v>
      </c>
      <c r="G103" s="209"/>
      <c r="H103" s="209"/>
      <c r="J103" s="207">
        <v>0</v>
      </c>
      <c r="K103" s="207">
        <v>0</v>
      </c>
      <c r="L103" s="207">
        <v>0</v>
      </c>
      <c r="M103" s="179"/>
      <c r="N103" s="207">
        <v>0</v>
      </c>
      <c r="O103" s="207">
        <v>0</v>
      </c>
      <c r="P103" s="207">
        <v>0</v>
      </c>
      <c r="R103" s="207">
        <v>0</v>
      </c>
      <c r="S103" s="207">
        <v>0</v>
      </c>
      <c r="T103" s="207">
        <v>0</v>
      </c>
      <c r="U103" s="179"/>
      <c r="V103" s="207">
        <v>0</v>
      </c>
      <c r="W103" s="207">
        <v>0</v>
      </c>
      <c r="X103" s="207">
        <v>0</v>
      </c>
      <c r="Y103" s="179"/>
      <c r="Z103" s="207">
        <v>0</v>
      </c>
      <c r="AA103" s="207">
        <v>0</v>
      </c>
      <c r="AB103" s="182">
        <v>0</v>
      </c>
      <c r="AC103" s="179"/>
    </row>
    <row r="104" spans="1:29" ht="12.75">
      <c r="A104" s="179"/>
      <c r="B104" s="209"/>
      <c r="C104" s="209"/>
      <c r="D104" s="209"/>
      <c r="E104" s="209"/>
      <c r="F104" s="209"/>
      <c r="G104" s="209" t="s">
        <v>494</v>
      </c>
      <c r="H104" s="209"/>
      <c r="J104" s="207">
        <v>0</v>
      </c>
      <c r="K104" s="207">
        <v>0</v>
      </c>
      <c r="L104" s="207">
        <v>0</v>
      </c>
      <c r="M104" s="179"/>
      <c r="N104" s="207">
        <v>0</v>
      </c>
      <c r="O104" s="207">
        <v>0</v>
      </c>
      <c r="P104" s="207">
        <v>0</v>
      </c>
      <c r="R104" s="207">
        <v>0</v>
      </c>
      <c r="S104" s="207">
        <v>0</v>
      </c>
      <c r="T104" s="207">
        <v>0</v>
      </c>
      <c r="U104" s="179"/>
      <c r="V104" s="207">
        <v>0</v>
      </c>
      <c r="W104" s="207">
        <v>0</v>
      </c>
      <c r="X104" s="207">
        <v>0</v>
      </c>
      <c r="Y104" s="179"/>
      <c r="Z104" s="207">
        <v>0</v>
      </c>
      <c r="AA104" s="207">
        <v>0</v>
      </c>
      <c r="AB104" s="182">
        <v>0</v>
      </c>
      <c r="AC104" s="179"/>
    </row>
    <row r="105" spans="1:29" ht="12.75">
      <c r="A105" s="179"/>
      <c r="B105" s="209"/>
      <c r="C105" s="209"/>
      <c r="D105" s="209"/>
      <c r="E105" s="209"/>
      <c r="F105" s="209"/>
      <c r="G105" s="209" t="s">
        <v>496</v>
      </c>
      <c r="H105" s="209"/>
      <c r="J105" s="207">
        <v>0</v>
      </c>
      <c r="K105" s="207">
        <v>0</v>
      </c>
      <c r="L105" s="207">
        <v>0</v>
      </c>
      <c r="M105" s="179"/>
      <c r="N105" s="207">
        <v>0</v>
      </c>
      <c r="O105" s="207">
        <v>0</v>
      </c>
      <c r="P105" s="207">
        <v>0</v>
      </c>
      <c r="R105" s="207">
        <v>0</v>
      </c>
      <c r="S105" s="207">
        <v>0</v>
      </c>
      <c r="T105" s="207">
        <v>0</v>
      </c>
      <c r="U105" s="179"/>
      <c r="V105" s="207">
        <v>0</v>
      </c>
      <c r="W105" s="207">
        <v>0</v>
      </c>
      <c r="X105" s="207">
        <v>0</v>
      </c>
      <c r="Y105" s="179"/>
      <c r="Z105" s="207">
        <v>0</v>
      </c>
      <c r="AA105" s="207">
        <v>0</v>
      </c>
      <c r="AB105" s="182">
        <v>0</v>
      </c>
      <c r="AC105" s="179"/>
    </row>
    <row r="106" spans="1:29" ht="12.75">
      <c r="A106" s="179"/>
      <c r="B106" s="209"/>
      <c r="C106" s="209"/>
      <c r="D106" s="209"/>
      <c r="E106" s="209"/>
      <c r="F106" s="209" t="s">
        <v>473</v>
      </c>
      <c r="G106" s="209"/>
      <c r="H106" s="209"/>
      <c r="J106" s="207">
        <v>0</v>
      </c>
      <c r="K106" s="207">
        <v>0</v>
      </c>
      <c r="L106" s="207">
        <v>0</v>
      </c>
      <c r="M106" s="179"/>
      <c r="N106" s="207">
        <v>0</v>
      </c>
      <c r="O106" s="207">
        <v>0</v>
      </c>
      <c r="P106" s="207">
        <v>0</v>
      </c>
      <c r="R106" s="207">
        <v>0</v>
      </c>
      <c r="S106" s="207">
        <v>0</v>
      </c>
      <c r="T106" s="207">
        <v>0</v>
      </c>
      <c r="U106" s="179"/>
      <c r="V106" s="207">
        <v>0</v>
      </c>
      <c r="W106" s="207">
        <v>0</v>
      </c>
      <c r="X106" s="207">
        <v>0</v>
      </c>
      <c r="Y106" s="179"/>
      <c r="Z106" s="207">
        <v>0</v>
      </c>
      <c r="AA106" s="207">
        <v>0</v>
      </c>
      <c r="AB106" s="182">
        <v>0</v>
      </c>
      <c r="AC106" s="179"/>
    </row>
    <row r="107" spans="1:29" ht="12.75">
      <c r="A107" s="179"/>
      <c r="B107" s="209"/>
      <c r="C107" s="209"/>
      <c r="D107" s="209"/>
      <c r="E107" s="209"/>
      <c r="F107" s="209"/>
      <c r="G107" s="209" t="s">
        <v>494</v>
      </c>
      <c r="H107" s="209"/>
      <c r="J107" s="207">
        <v>0</v>
      </c>
      <c r="K107" s="207">
        <v>0</v>
      </c>
      <c r="L107" s="207">
        <v>0</v>
      </c>
      <c r="M107" s="179"/>
      <c r="N107" s="207">
        <v>0</v>
      </c>
      <c r="O107" s="207">
        <v>0</v>
      </c>
      <c r="P107" s="207">
        <v>0</v>
      </c>
      <c r="R107" s="207">
        <v>0</v>
      </c>
      <c r="S107" s="207">
        <v>0</v>
      </c>
      <c r="T107" s="207">
        <v>0</v>
      </c>
      <c r="U107" s="179"/>
      <c r="V107" s="207">
        <v>0</v>
      </c>
      <c r="W107" s="207">
        <v>0</v>
      </c>
      <c r="X107" s="207">
        <v>0</v>
      </c>
      <c r="Y107" s="179"/>
      <c r="Z107" s="207">
        <v>0</v>
      </c>
      <c r="AA107" s="207">
        <v>0</v>
      </c>
      <c r="AB107" s="182">
        <v>0</v>
      </c>
      <c r="AC107" s="179"/>
    </row>
    <row r="108" spans="1:29" ht="12.75">
      <c r="A108" s="179"/>
      <c r="B108" s="209"/>
      <c r="C108" s="209"/>
      <c r="D108" s="209"/>
      <c r="E108" s="209"/>
      <c r="F108" s="209"/>
      <c r="G108" s="209" t="s">
        <v>496</v>
      </c>
      <c r="H108" s="209"/>
      <c r="J108" s="207">
        <v>0</v>
      </c>
      <c r="K108" s="207">
        <v>0</v>
      </c>
      <c r="L108" s="207">
        <v>0</v>
      </c>
      <c r="M108" s="179"/>
      <c r="N108" s="207">
        <v>0</v>
      </c>
      <c r="O108" s="207">
        <v>0</v>
      </c>
      <c r="P108" s="207">
        <v>0</v>
      </c>
      <c r="R108" s="207">
        <v>0</v>
      </c>
      <c r="S108" s="207">
        <v>0</v>
      </c>
      <c r="T108" s="207">
        <v>0</v>
      </c>
      <c r="U108" s="179"/>
      <c r="V108" s="207">
        <v>0</v>
      </c>
      <c r="W108" s="207">
        <v>0</v>
      </c>
      <c r="X108" s="207">
        <v>0</v>
      </c>
      <c r="Y108" s="179"/>
      <c r="Z108" s="207">
        <v>0</v>
      </c>
      <c r="AA108" s="207">
        <v>0</v>
      </c>
      <c r="AB108" s="182">
        <v>0</v>
      </c>
      <c r="AC108" s="179"/>
    </row>
    <row r="109" spans="1:29" ht="12.75">
      <c r="A109" s="179"/>
      <c r="B109" s="209"/>
      <c r="C109" s="209"/>
      <c r="D109" s="209"/>
      <c r="E109" s="209"/>
      <c r="F109" s="209" t="s">
        <v>112</v>
      </c>
      <c r="G109" s="209"/>
      <c r="H109" s="209"/>
      <c r="J109" s="207">
        <v>294.899687</v>
      </c>
      <c r="K109" s="207">
        <v>280.2410941884895</v>
      </c>
      <c r="L109" s="207">
        <v>14.65859281151046</v>
      </c>
      <c r="M109" s="179"/>
      <c r="N109" s="207">
        <v>508.45273399999996</v>
      </c>
      <c r="O109" s="207">
        <v>557.481758</v>
      </c>
      <c r="P109" s="207">
        <v>-49.02902400000005</v>
      </c>
      <c r="R109" s="207">
        <v>698.1138149999999</v>
      </c>
      <c r="S109" s="207">
        <v>765.323528</v>
      </c>
      <c r="T109" s="207">
        <v>-67.20971300000008</v>
      </c>
      <c r="U109" s="179"/>
      <c r="V109" s="207">
        <v>581.322119</v>
      </c>
      <c r="W109" s="207">
        <v>702.893871</v>
      </c>
      <c r="X109" s="207">
        <v>-121.57175199999995</v>
      </c>
      <c r="Y109" s="179"/>
      <c r="Z109" s="207">
        <v>2082.788355</v>
      </c>
      <c r="AA109" s="207">
        <v>2305.9402511884896</v>
      </c>
      <c r="AB109" s="182">
        <v>-223.15189618848945</v>
      </c>
      <c r="AC109" s="179"/>
    </row>
    <row r="110" spans="1:29" ht="12.75">
      <c r="A110" s="179"/>
      <c r="B110" s="209"/>
      <c r="C110" s="209"/>
      <c r="D110" s="209"/>
      <c r="E110" s="209"/>
      <c r="F110" s="209"/>
      <c r="G110" s="209" t="s">
        <v>494</v>
      </c>
      <c r="H110" s="209"/>
      <c r="J110" s="207">
        <v>100.52861036210183</v>
      </c>
      <c r="K110" s="207">
        <v>93.95796601044005</v>
      </c>
      <c r="L110" s="207">
        <v>6.570644351661784</v>
      </c>
      <c r="M110" s="179"/>
      <c r="N110" s="207">
        <v>186.95845104589114</v>
      </c>
      <c r="O110" s="207">
        <v>206.24740251524187</v>
      </c>
      <c r="P110" s="207">
        <v>-19.288951469350735</v>
      </c>
      <c r="R110" s="207">
        <v>255.36331952808442</v>
      </c>
      <c r="S110" s="207">
        <v>279.60475409536923</v>
      </c>
      <c r="T110" s="207">
        <v>-24.241434567284813</v>
      </c>
      <c r="U110" s="179"/>
      <c r="V110" s="207">
        <v>195.07438209827544</v>
      </c>
      <c r="W110" s="207">
        <v>234.0615574238526</v>
      </c>
      <c r="X110" s="207">
        <v>-38.98717532557717</v>
      </c>
      <c r="Y110" s="179"/>
      <c r="Z110" s="207">
        <v>737.9247630343528</v>
      </c>
      <c r="AA110" s="207">
        <v>813.8716800449038</v>
      </c>
      <c r="AB110" s="182">
        <v>-75.94691701055092</v>
      </c>
      <c r="AC110" s="179"/>
    </row>
    <row r="111" spans="1:29" ht="12.75">
      <c r="A111" s="179"/>
      <c r="B111" s="209"/>
      <c r="C111" s="209"/>
      <c r="D111" s="209"/>
      <c r="E111" s="209"/>
      <c r="F111" s="209"/>
      <c r="G111" s="209" t="s">
        <v>496</v>
      </c>
      <c r="H111" s="209"/>
      <c r="J111" s="207">
        <v>194.37107663789817</v>
      </c>
      <c r="K111" s="207">
        <v>186.28312817804945</v>
      </c>
      <c r="L111" s="207">
        <v>8.087948459848718</v>
      </c>
      <c r="M111" s="179"/>
      <c r="N111" s="207">
        <v>321.4942829541088</v>
      </c>
      <c r="O111" s="207">
        <v>351.23435548475817</v>
      </c>
      <c r="P111" s="207">
        <v>-29.740072530649343</v>
      </c>
      <c r="R111" s="207">
        <v>442.75049547191554</v>
      </c>
      <c r="S111" s="207">
        <v>485.7187739046308</v>
      </c>
      <c r="T111" s="207">
        <v>-42.96827843271524</v>
      </c>
      <c r="U111" s="179"/>
      <c r="V111" s="207">
        <v>386.2477369017246</v>
      </c>
      <c r="W111" s="207">
        <v>468.83231357614744</v>
      </c>
      <c r="X111" s="207">
        <v>-82.58457667442286</v>
      </c>
      <c r="Y111" s="179"/>
      <c r="Z111" s="207">
        <v>1344.8635919656472</v>
      </c>
      <c r="AA111" s="207">
        <v>1492.0685711435858</v>
      </c>
      <c r="AB111" s="182">
        <v>-147.20497917793864</v>
      </c>
      <c r="AC111" s="179"/>
    </row>
    <row r="112" spans="1:29" ht="12.75">
      <c r="A112" s="179"/>
      <c r="B112" s="209"/>
      <c r="C112" s="209"/>
      <c r="D112" s="209"/>
      <c r="E112" s="209"/>
      <c r="F112" s="209" t="s">
        <v>113</v>
      </c>
      <c r="G112" s="209"/>
      <c r="H112" s="209"/>
      <c r="J112" s="207">
        <v>0</v>
      </c>
      <c r="K112" s="207">
        <v>7.253699999999999</v>
      </c>
      <c r="L112" s="207">
        <v>-7.253699999999999</v>
      </c>
      <c r="M112" s="179"/>
      <c r="N112" s="207">
        <v>0.456407</v>
      </c>
      <c r="O112" s="207">
        <v>8.517732</v>
      </c>
      <c r="P112" s="207">
        <v>-8.061325</v>
      </c>
      <c r="R112" s="207">
        <v>0.00634</v>
      </c>
      <c r="S112" s="207">
        <v>3.850785</v>
      </c>
      <c r="T112" s="207">
        <v>-3.8444450000000003</v>
      </c>
      <c r="U112" s="179"/>
      <c r="V112" s="207">
        <v>2.1193</v>
      </c>
      <c r="W112" s="207">
        <v>2.850227</v>
      </c>
      <c r="X112" s="207">
        <v>-0.7309269999999999</v>
      </c>
      <c r="Y112" s="179"/>
      <c r="Z112" s="207">
        <v>2.582047</v>
      </c>
      <c r="AA112" s="207">
        <v>22.472444</v>
      </c>
      <c r="AB112" s="182">
        <v>-19.890397</v>
      </c>
      <c r="AC112" s="179"/>
    </row>
    <row r="113" spans="1:29" ht="12.75">
      <c r="A113" s="179"/>
      <c r="B113" s="209"/>
      <c r="C113" s="209"/>
      <c r="D113" s="209"/>
      <c r="E113" s="209"/>
      <c r="F113" s="209"/>
      <c r="G113" s="209" t="s">
        <v>494</v>
      </c>
      <c r="H113" s="209"/>
      <c r="J113" s="207">
        <v>0</v>
      </c>
      <c r="K113" s="207">
        <v>0</v>
      </c>
      <c r="L113" s="207">
        <v>0</v>
      </c>
      <c r="M113" s="179"/>
      <c r="N113" s="207">
        <v>0</v>
      </c>
      <c r="O113" s="207">
        <v>0</v>
      </c>
      <c r="P113" s="207">
        <v>0</v>
      </c>
      <c r="R113" s="207">
        <v>0</v>
      </c>
      <c r="S113" s="207">
        <v>0</v>
      </c>
      <c r="T113" s="207">
        <v>0</v>
      </c>
      <c r="U113" s="179"/>
      <c r="V113" s="207">
        <v>0</v>
      </c>
      <c r="W113" s="207">
        <v>0</v>
      </c>
      <c r="X113" s="207">
        <v>0</v>
      </c>
      <c r="Y113" s="179"/>
      <c r="Z113" s="207">
        <v>0</v>
      </c>
      <c r="AA113" s="207">
        <v>0</v>
      </c>
      <c r="AB113" s="182">
        <v>0</v>
      </c>
      <c r="AC113" s="179"/>
    </row>
    <row r="114" spans="1:29" ht="12.75">
      <c r="A114" s="179"/>
      <c r="B114" s="209"/>
      <c r="C114" s="209"/>
      <c r="D114" s="209"/>
      <c r="E114" s="209"/>
      <c r="F114" s="209"/>
      <c r="G114" s="209" t="s">
        <v>496</v>
      </c>
      <c r="H114" s="209"/>
      <c r="J114" s="207">
        <v>0</v>
      </c>
      <c r="K114" s="207">
        <v>7.253699999999999</v>
      </c>
      <c r="L114" s="207">
        <v>-7.253699999999999</v>
      </c>
      <c r="M114" s="179"/>
      <c r="N114" s="207">
        <v>0.456407</v>
      </c>
      <c r="O114" s="207">
        <v>8.517732</v>
      </c>
      <c r="P114" s="207">
        <v>-8.061325</v>
      </c>
      <c r="R114" s="207">
        <v>0.00634</v>
      </c>
      <c r="S114" s="207">
        <v>3.850785</v>
      </c>
      <c r="T114" s="207">
        <v>-3.8444450000000003</v>
      </c>
      <c r="U114" s="179"/>
      <c r="V114" s="207">
        <v>2.1193</v>
      </c>
      <c r="W114" s="207">
        <v>2.850227</v>
      </c>
      <c r="X114" s="207">
        <v>-0.7309269999999999</v>
      </c>
      <c r="Y114" s="179"/>
      <c r="Z114" s="207">
        <v>2.582047</v>
      </c>
      <c r="AA114" s="207">
        <v>22.472444</v>
      </c>
      <c r="AB114" s="182">
        <v>-19.890397</v>
      </c>
      <c r="AC114" s="179"/>
    </row>
    <row r="115" spans="1:29" ht="12.75">
      <c r="A115" s="179"/>
      <c r="B115" s="209"/>
      <c r="C115" s="209"/>
      <c r="D115" s="209"/>
      <c r="E115" s="209" t="s">
        <v>23</v>
      </c>
      <c r="F115" s="209"/>
      <c r="G115" s="209"/>
      <c r="H115" s="209"/>
      <c r="J115" s="207">
        <v>1013.818427828505</v>
      </c>
      <c r="K115" s="207">
        <v>4165.483293901675</v>
      </c>
      <c r="L115" s="207">
        <v>-3151.66486607317</v>
      </c>
      <c r="M115" s="179"/>
      <c r="N115" s="207">
        <v>2884.809204315122</v>
      </c>
      <c r="O115" s="207">
        <v>2472.782517626728</v>
      </c>
      <c r="P115" s="207">
        <v>412.02668668839397</v>
      </c>
      <c r="R115" s="207">
        <v>3607.737201250591</v>
      </c>
      <c r="S115" s="207">
        <v>3522.325351834891</v>
      </c>
      <c r="T115" s="207">
        <v>85.41184941570009</v>
      </c>
      <c r="U115" s="179"/>
      <c r="V115" s="207">
        <v>3755.678582200019</v>
      </c>
      <c r="W115" s="207">
        <v>3452.9533038658233</v>
      </c>
      <c r="X115" s="207">
        <v>302.72527833419554</v>
      </c>
      <c r="Y115" s="179"/>
      <c r="Z115" s="207">
        <v>11262.043415594238</v>
      </c>
      <c r="AA115" s="207">
        <v>13613.544467229118</v>
      </c>
      <c r="AB115" s="182">
        <v>-2351.5010516348793</v>
      </c>
      <c r="AC115" s="179"/>
    </row>
    <row r="116" spans="1:29" ht="12.75">
      <c r="A116" s="179"/>
      <c r="B116" s="209"/>
      <c r="C116" s="209"/>
      <c r="D116" s="209"/>
      <c r="E116" s="209"/>
      <c r="F116" s="209" t="s">
        <v>110</v>
      </c>
      <c r="G116" s="209"/>
      <c r="H116" s="209"/>
      <c r="J116" s="207">
        <v>0</v>
      </c>
      <c r="K116" s="207">
        <v>0</v>
      </c>
      <c r="L116" s="207">
        <v>0</v>
      </c>
      <c r="M116" s="179"/>
      <c r="N116" s="207">
        <v>0</v>
      </c>
      <c r="O116" s="207">
        <v>0</v>
      </c>
      <c r="P116" s="207">
        <v>0</v>
      </c>
      <c r="R116" s="207">
        <v>0</v>
      </c>
      <c r="S116" s="207">
        <v>0</v>
      </c>
      <c r="T116" s="207">
        <v>0</v>
      </c>
      <c r="U116" s="179"/>
      <c r="V116" s="207">
        <v>0</v>
      </c>
      <c r="W116" s="207">
        <v>0</v>
      </c>
      <c r="X116" s="207">
        <v>0</v>
      </c>
      <c r="Y116" s="179"/>
      <c r="Z116" s="207">
        <v>0</v>
      </c>
      <c r="AA116" s="207">
        <v>0</v>
      </c>
      <c r="AB116" s="182">
        <v>0</v>
      </c>
      <c r="AC116" s="179"/>
    </row>
    <row r="117" spans="1:29" ht="12.75">
      <c r="A117" s="179"/>
      <c r="B117" s="209"/>
      <c r="C117" s="209"/>
      <c r="D117" s="209"/>
      <c r="E117" s="209"/>
      <c r="F117" s="209" t="s">
        <v>473</v>
      </c>
      <c r="G117" s="209"/>
      <c r="H117" s="209"/>
      <c r="J117" s="207">
        <v>36.33730397331237</v>
      </c>
      <c r="K117" s="207">
        <v>389.3452137655638</v>
      </c>
      <c r="L117" s="207">
        <v>-353.00790979225144</v>
      </c>
      <c r="M117" s="179"/>
      <c r="N117" s="207">
        <v>16.783859636436432</v>
      </c>
      <c r="O117" s="207">
        <v>287.633045137899</v>
      </c>
      <c r="P117" s="207">
        <v>-270.84918550146256</v>
      </c>
      <c r="R117" s="207">
        <v>346.3363851236884</v>
      </c>
      <c r="S117" s="207">
        <v>237.53862298083288</v>
      </c>
      <c r="T117" s="207">
        <v>108.7977621428555</v>
      </c>
      <c r="U117" s="179"/>
      <c r="V117" s="207">
        <v>164.90760682137102</v>
      </c>
      <c r="W117" s="207">
        <v>240.7749808442435</v>
      </c>
      <c r="X117" s="207">
        <v>-75.86737402287247</v>
      </c>
      <c r="Y117" s="179"/>
      <c r="Z117" s="207">
        <v>564.3651555548082</v>
      </c>
      <c r="AA117" s="207">
        <v>1155.2918627285392</v>
      </c>
      <c r="AB117" s="182">
        <v>-590.926707173731</v>
      </c>
      <c r="AC117" s="179"/>
    </row>
    <row r="118" spans="1:29" ht="12.75">
      <c r="A118" s="179"/>
      <c r="B118" s="209"/>
      <c r="C118" s="209"/>
      <c r="D118" s="209"/>
      <c r="E118" s="209"/>
      <c r="F118" s="209" t="s">
        <v>112</v>
      </c>
      <c r="G118" s="209"/>
      <c r="H118" s="209"/>
      <c r="J118" s="207">
        <v>812.267156</v>
      </c>
      <c r="K118" s="207">
        <v>3150.904649</v>
      </c>
      <c r="L118" s="207">
        <v>-2338.637493</v>
      </c>
      <c r="M118" s="179"/>
      <c r="N118" s="207">
        <v>1292.6130010000002</v>
      </c>
      <c r="O118" s="207">
        <v>1200.7459549999999</v>
      </c>
      <c r="P118" s="207">
        <v>91.8670460000003</v>
      </c>
      <c r="R118" s="207">
        <v>2305.970956</v>
      </c>
      <c r="S118" s="207">
        <v>1990.1164800000001</v>
      </c>
      <c r="T118" s="207">
        <v>315.854476</v>
      </c>
      <c r="U118" s="179"/>
      <c r="V118" s="207">
        <v>2078.181431</v>
      </c>
      <c r="W118" s="207">
        <v>966.370199</v>
      </c>
      <c r="X118" s="207">
        <v>1111.811232</v>
      </c>
      <c r="Y118" s="179"/>
      <c r="Z118" s="207">
        <v>6489.032544000001</v>
      </c>
      <c r="AA118" s="207">
        <v>7308.137283000001</v>
      </c>
      <c r="AB118" s="182">
        <v>-819.1047390000003</v>
      </c>
      <c r="AC118" s="179"/>
    </row>
    <row r="119" spans="1:29" ht="12.75">
      <c r="A119" s="179"/>
      <c r="B119" s="209"/>
      <c r="C119" s="209"/>
      <c r="D119" s="209"/>
      <c r="E119" s="209"/>
      <c r="F119" s="209" t="s">
        <v>113</v>
      </c>
      <c r="G119" s="209"/>
      <c r="H119" s="209"/>
      <c r="J119" s="207">
        <v>165.2139678551927</v>
      </c>
      <c r="K119" s="207">
        <v>625.2334311361111</v>
      </c>
      <c r="L119" s="207">
        <v>-460.01946328091844</v>
      </c>
      <c r="M119" s="179"/>
      <c r="N119" s="207">
        <v>1575.4123436786854</v>
      </c>
      <c r="O119" s="207">
        <v>984.4035174888293</v>
      </c>
      <c r="P119" s="207">
        <v>591.0088261898561</v>
      </c>
      <c r="R119" s="207">
        <v>955.4298601269031</v>
      </c>
      <c r="S119" s="207">
        <v>1294.6702488540582</v>
      </c>
      <c r="T119" s="207">
        <v>-339.24038872715505</v>
      </c>
      <c r="U119" s="179"/>
      <c r="V119" s="207">
        <v>1512.589544378648</v>
      </c>
      <c r="W119" s="207">
        <v>2245.8081240215797</v>
      </c>
      <c r="X119" s="207">
        <v>-733.2185796429317</v>
      </c>
      <c r="Y119" s="179"/>
      <c r="Z119" s="207">
        <v>4208.645716039429</v>
      </c>
      <c r="AA119" s="207">
        <v>5150.115321500578</v>
      </c>
      <c r="AB119" s="182">
        <v>-941.4696054611486</v>
      </c>
      <c r="AC119" s="179"/>
    </row>
    <row r="120" spans="1:29" ht="12.75">
      <c r="A120" s="179"/>
      <c r="B120" s="209"/>
      <c r="C120" s="209"/>
      <c r="D120" s="209"/>
      <c r="E120" s="209"/>
      <c r="F120" s="209"/>
      <c r="G120" s="209" t="s">
        <v>61</v>
      </c>
      <c r="H120" s="209"/>
      <c r="J120" s="207">
        <v>21.09</v>
      </c>
      <c r="K120" s="207">
        <v>79.912</v>
      </c>
      <c r="L120" s="207">
        <v>-58.822</v>
      </c>
      <c r="M120" s="179"/>
      <c r="N120" s="207">
        <v>605.915</v>
      </c>
      <c r="O120" s="207">
        <v>824.876</v>
      </c>
      <c r="P120" s="207">
        <v>-218.961</v>
      </c>
      <c r="R120" s="207">
        <v>698.581</v>
      </c>
      <c r="S120" s="207">
        <v>841.3770000000001</v>
      </c>
      <c r="T120" s="207">
        <v>-142.79600000000005</v>
      </c>
      <c r="U120" s="179"/>
      <c r="V120" s="207">
        <v>1423.93</v>
      </c>
      <c r="W120" s="207">
        <v>1577.6660000000002</v>
      </c>
      <c r="X120" s="207">
        <v>-153.7360000000001</v>
      </c>
      <c r="Y120" s="179"/>
      <c r="Z120" s="207">
        <v>2749.516</v>
      </c>
      <c r="AA120" s="207">
        <v>3323.831</v>
      </c>
      <c r="AB120" s="182">
        <v>-574.315</v>
      </c>
      <c r="AC120" s="179"/>
    </row>
    <row r="121" spans="1:29" ht="12.75">
      <c r="A121" s="179"/>
      <c r="B121" s="209"/>
      <c r="C121" s="209"/>
      <c r="D121" s="209"/>
      <c r="E121" s="209"/>
      <c r="F121" s="209"/>
      <c r="G121" s="209" t="s">
        <v>62</v>
      </c>
      <c r="H121" s="209"/>
      <c r="J121" s="207">
        <v>144.1239678551927</v>
      </c>
      <c r="K121" s="207">
        <v>545.3214311361111</v>
      </c>
      <c r="L121" s="207">
        <v>-401.1974632809184</v>
      </c>
      <c r="M121" s="179"/>
      <c r="N121" s="207">
        <v>969.4973436786855</v>
      </c>
      <c r="O121" s="207">
        <v>159.52751748882935</v>
      </c>
      <c r="P121" s="207">
        <v>809.9698261898561</v>
      </c>
      <c r="R121" s="207">
        <v>256.84886012690316</v>
      </c>
      <c r="S121" s="207">
        <v>453.2932488540581</v>
      </c>
      <c r="T121" s="207">
        <v>-196.44438872715494</v>
      </c>
      <c r="U121" s="179"/>
      <c r="V121" s="207">
        <v>88.65954437864787</v>
      </c>
      <c r="W121" s="207">
        <v>668.1421240215797</v>
      </c>
      <c r="X121" s="207">
        <v>-579.4825796429318</v>
      </c>
      <c r="Y121" s="179"/>
      <c r="Z121" s="207">
        <v>1459.1297160394292</v>
      </c>
      <c r="AA121" s="207">
        <v>1826.2843215005782</v>
      </c>
      <c r="AB121" s="182">
        <v>-367.154605461149</v>
      </c>
      <c r="AC121" s="179"/>
    </row>
    <row r="122" spans="1:29" ht="12.75">
      <c r="A122" s="179"/>
      <c r="B122" s="209"/>
      <c r="C122" s="209"/>
      <c r="D122" s="209"/>
      <c r="E122" s="209" t="s">
        <v>24</v>
      </c>
      <c r="F122" s="209"/>
      <c r="G122" s="209"/>
      <c r="H122" s="209"/>
      <c r="J122" s="207">
        <v>0</v>
      </c>
      <c r="K122" s="207">
        <v>0</v>
      </c>
      <c r="L122" s="207">
        <v>0</v>
      </c>
      <c r="N122" s="207">
        <v>0</v>
      </c>
      <c r="O122" s="207">
        <v>0</v>
      </c>
      <c r="P122" s="207">
        <v>0</v>
      </c>
      <c r="Q122" s="182"/>
      <c r="R122" s="207">
        <v>0</v>
      </c>
      <c r="S122" s="207">
        <v>0</v>
      </c>
      <c r="T122" s="207">
        <v>0</v>
      </c>
      <c r="V122" s="207">
        <v>0</v>
      </c>
      <c r="W122" s="207">
        <v>0</v>
      </c>
      <c r="X122" s="207">
        <v>0</v>
      </c>
      <c r="Z122" s="207">
        <v>0</v>
      </c>
      <c r="AA122" s="207">
        <v>0</v>
      </c>
      <c r="AB122" s="182">
        <v>0</v>
      </c>
      <c r="AC122" s="179"/>
    </row>
    <row r="123" spans="1:29" ht="12.75">
      <c r="A123" s="179"/>
      <c r="B123" s="209"/>
      <c r="C123" s="209"/>
      <c r="D123" s="209"/>
      <c r="E123" s="209"/>
      <c r="F123" s="209" t="s">
        <v>110</v>
      </c>
      <c r="G123" s="209"/>
      <c r="H123" s="209"/>
      <c r="J123" s="207">
        <v>0</v>
      </c>
      <c r="K123" s="207">
        <v>0</v>
      </c>
      <c r="L123" s="207">
        <v>0</v>
      </c>
      <c r="N123" s="207">
        <v>0</v>
      </c>
      <c r="O123" s="207">
        <v>0</v>
      </c>
      <c r="P123" s="207">
        <v>0</v>
      </c>
      <c r="Q123" s="182"/>
      <c r="R123" s="207">
        <v>0</v>
      </c>
      <c r="S123" s="207">
        <v>0</v>
      </c>
      <c r="T123" s="207">
        <v>0</v>
      </c>
      <c r="V123" s="207">
        <v>0</v>
      </c>
      <c r="W123" s="207">
        <v>0</v>
      </c>
      <c r="X123" s="207">
        <v>0</v>
      </c>
      <c r="Z123" s="207">
        <v>0</v>
      </c>
      <c r="AA123" s="207">
        <v>0</v>
      </c>
      <c r="AB123" s="182">
        <v>0</v>
      </c>
      <c r="AC123" s="179"/>
    </row>
    <row r="124" spans="1:29" ht="12.75">
      <c r="A124" s="179"/>
      <c r="B124" s="209"/>
      <c r="C124" s="209"/>
      <c r="D124" s="209"/>
      <c r="E124" s="209"/>
      <c r="F124" s="209"/>
      <c r="G124" s="209" t="s">
        <v>494</v>
      </c>
      <c r="H124" s="209"/>
      <c r="J124" s="207">
        <v>0</v>
      </c>
      <c r="K124" s="207">
        <v>0</v>
      </c>
      <c r="L124" s="207">
        <v>0</v>
      </c>
      <c r="N124" s="207">
        <v>0</v>
      </c>
      <c r="O124" s="207">
        <v>0</v>
      </c>
      <c r="P124" s="207">
        <v>0</v>
      </c>
      <c r="Q124" s="182"/>
      <c r="R124" s="207">
        <v>0</v>
      </c>
      <c r="S124" s="207">
        <v>0</v>
      </c>
      <c r="T124" s="207">
        <v>0</v>
      </c>
      <c r="V124" s="207">
        <v>0</v>
      </c>
      <c r="W124" s="207">
        <v>0</v>
      </c>
      <c r="X124" s="207">
        <v>0</v>
      </c>
      <c r="Z124" s="207">
        <v>0</v>
      </c>
      <c r="AA124" s="207">
        <v>0</v>
      </c>
      <c r="AB124" s="182">
        <v>0</v>
      </c>
      <c r="AC124" s="179"/>
    </row>
    <row r="125" spans="1:29" ht="12.75">
      <c r="A125" s="179"/>
      <c r="B125" s="209"/>
      <c r="C125" s="209"/>
      <c r="D125" s="209"/>
      <c r="E125" s="209"/>
      <c r="F125" s="209"/>
      <c r="G125" s="209" t="s">
        <v>496</v>
      </c>
      <c r="H125" s="209"/>
      <c r="J125" s="207">
        <v>0</v>
      </c>
      <c r="K125" s="207">
        <v>0</v>
      </c>
      <c r="L125" s="207">
        <v>0</v>
      </c>
      <c r="N125" s="207">
        <v>0</v>
      </c>
      <c r="O125" s="207">
        <v>0</v>
      </c>
      <c r="P125" s="207">
        <v>0</v>
      </c>
      <c r="Q125" s="182"/>
      <c r="R125" s="207">
        <v>0</v>
      </c>
      <c r="S125" s="207">
        <v>0</v>
      </c>
      <c r="T125" s="207">
        <v>0</v>
      </c>
      <c r="V125" s="207">
        <v>0</v>
      </c>
      <c r="W125" s="207">
        <v>0</v>
      </c>
      <c r="X125" s="207">
        <v>0</v>
      </c>
      <c r="Z125" s="207">
        <v>0</v>
      </c>
      <c r="AA125" s="207">
        <v>0</v>
      </c>
      <c r="AB125" s="182">
        <v>0</v>
      </c>
      <c r="AC125" s="179"/>
    </row>
    <row r="126" spans="1:29" ht="12.75">
      <c r="A126" s="179"/>
      <c r="B126" s="209"/>
      <c r="C126" s="209"/>
      <c r="D126" s="209"/>
      <c r="E126" s="209"/>
      <c r="F126" s="209" t="s">
        <v>473</v>
      </c>
      <c r="G126" s="209"/>
      <c r="H126" s="209"/>
      <c r="J126" s="207">
        <v>0</v>
      </c>
      <c r="K126" s="207">
        <v>0</v>
      </c>
      <c r="L126" s="207">
        <v>0</v>
      </c>
      <c r="N126" s="207">
        <v>0</v>
      </c>
      <c r="O126" s="207">
        <v>0</v>
      </c>
      <c r="P126" s="207">
        <v>0</v>
      </c>
      <c r="Q126" s="182"/>
      <c r="R126" s="207">
        <v>0</v>
      </c>
      <c r="S126" s="207">
        <v>0</v>
      </c>
      <c r="T126" s="207">
        <v>0</v>
      </c>
      <c r="V126" s="207">
        <v>0</v>
      </c>
      <c r="W126" s="207">
        <v>0</v>
      </c>
      <c r="X126" s="207">
        <v>0</v>
      </c>
      <c r="Z126" s="207">
        <v>0</v>
      </c>
      <c r="AA126" s="207">
        <v>0</v>
      </c>
      <c r="AB126" s="182">
        <v>0</v>
      </c>
      <c r="AC126" s="179"/>
    </row>
    <row r="127" spans="1:29" ht="12.75">
      <c r="A127" s="179"/>
      <c r="B127" s="209"/>
      <c r="C127" s="209"/>
      <c r="D127" s="209"/>
      <c r="E127" s="209"/>
      <c r="F127" s="209"/>
      <c r="G127" s="209" t="s">
        <v>494</v>
      </c>
      <c r="H127" s="209"/>
      <c r="J127" s="207">
        <v>0</v>
      </c>
      <c r="K127" s="207">
        <v>0</v>
      </c>
      <c r="L127" s="207">
        <v>0</v>
      </c>
      <c r="N127" s="207">
        <v>0</v>
      </c>
      <c r="O127" s="207">
        <v>0</v>
      </c>
      <c r="P127" s="207">
        <v>0</v>
      </c>
      <c r="Q127" s="182"/>
      <c r="R127" s="207">
        <v>0</v>
      </c>
      <c r="S127" s="207">
        <v>0</v>
      </c>
      <c r="T127" s="207">
        <v>0</v>
      </c>
      <c r="V127" s="207">
        <v>0</v>
      </c>
      <c r="W127" s="207">
        <v>0</v>
      </c>
      <c r="X127" s="207">
        <v>0</v>
      </c>
      <c r="Z127" s="207">
        <v>0</v>
      </c>
      <c r="AA127" s="207">
        <v>0</v>
      </c>
      <c r="AB127" s="182">
        <v>0</v>
      </c>
      <c r="AC127" s="179"/>
    </row>
    <row r="128" spans="1:29" ht="12.75">
      <c r="A128" s="179"/>
      <c r="B128" s="209"/>
      <c r="C128" s="209"/>
      <c r="D128" s="209"/>
      <c r="E128" s="209"/>
      <c r="F128" s="209"/>
      <c r="G128" s="209" t="s">
        <v>496</v>
      </c>
      <c r="H128" s="209"/>
      <c r="J128" s="207">
        <v>0</v>
      </c>
      <c r="K128" s="207">
        <v>0</v>
      </c>
      <c r="L128" s="207">
        <v>0</v>
      </c>
      <c r="N128" s="207">
        <v>0</v>
      </c>
      <c r="O128" s="207">
        <v>0</v>
      </c>
      <c r="P128" s="207">
        <v>0</v>
      </c>
      <c r="Q128" s="182"/>
      <c r="R128" s="207">
        <v>0</v>
      </c>
      <c r="S128" s="207">
        <v>0</v>
      </c>
      <c r="T128" s="207">
        <v>0</v>
      </c>
      <c r="V128" s="207">
        <v>0</v>
      </c>
      <c r="W128" s="207">
        <v>0</v>
      </c>
      <c r="X128" s="207">
        <v>0</v>
      </c>
      <c r="Z128" s="207">
        <v>0</v>
      </c>
      <c r="AA128" s="207">
        <v>0</v>
      </c>
      <c r="AB128" s="182">
        <v>0</v>
      </c>
      <c r="AC128" s="179"/>
    </row>
    <row r="129" spans="1:29" ht="12.75">
      <c r="A129" s="179"/>
      <c r="B129" s="209"/>
      <c r="C129" s="209"/>
      <c r="D129" s="209"/>
      <c r="E129" s="209"/>
      <c r="F129" s="209" t="s">
        <v>112</v>
      </c>
      <c r="G129" s="209"/>
      <c r="H129" s="209"/>
      <c r="J129" s="207">
        <v>0</v>
      </c>
      <c r="K129" s="207">
        <v>0</v>
      </c>
      <c r="L129" s="207">
        <v>0</v>
      </c>
      <c r="N129" s="207">
        <v>0</v>
      </c>
      <c r="O129" s="207">
        <v>0</v>
      </c>
      <c r="P129" s="207">
        <v>0</v>
      </c>
      <c r="Q129" s="182"/>
      <c r="R129" s="207">
        <v>0</v>
      </c>
      <c r="S129" s="207">
        <v>0</v>
      </c>
      <c r="T129" s="207">
        <v>0</v>
      </c>
      <c r="V129" s="207">
        <v>0</v>
      </c>
      <c r="W129" s="207">
        <v>0</v>
      </c>
      <c r="X129" s="207">
        <v>0</v>
      </c>
      <c r="Z129" s="207">
        <v>0</v>
      </c>
      <c r="AA129" s="207">
        <v>0</v>
      </c>
      <c r="AB129" s="182">
        <v>0</v>
      </c>
      <c r="AC129" s="179"/>
    </row>
    <row r="130" spans="1:29" ht="12.75">
      <c r="A130" s="179"/>
      <c r="B130" s="209"/>
      <c r="C130" s="209"/>
      <c r="D130" s="209"/>
      <c r="E130" s="209"/>
      <c r="F130" s="209"/>
      <c r="G130" s="209" t="s">
        <v>494</v>
      </c>
      <c r="H130" s="209"/>
      <c r="J130" s="207">
        <v>0</v>
      </c>
      <c r="K130" s="207">
        <v>0</v>
      </c>
      <c r="L130" s="207">
        <v>0</v>
      </c>
      <c r="N130" s="207">
        <v>0</v>
      </c>
      <c r="O130" s="207">
        <v>0</v>
      </c>
      <c r="P130" s="207">
        <v>0</v>
      </c>
      <c r="Q130" s="182"/>
      <c r="R130" s="207">
        <v>0</v>
      </c>
      <c r="S130" s="207">
        <v>0</v>
      </c>
      <c r="T130" s="207">
        <v>0</v>
      </c>
      <c r="V130" s="207">
        <v>0</v>
      </c>
      <c r="W130" s="207">
        <v>0</v>
      </c>
      <c r="X130" s="207">
        <v>0</v>
      </c>
      <c r="Z130" s="207">
        <v>0</v>
      </c>
      <c r="AA130" s="207">
        <v>0</v>
      </c>
      <c r="AB130" s="182">
        <v>0</v>
      </c>
      <c r="AC130" s="179"/>
    </row>
    <row r="131" spans="1:29" ht="12.75">
      <c r="A131" s="179"/>
      <c r="B131" s="209"/>
      <c r="C131" s="209"/>
      <c r="D131" s="209"/>
      <c r="E131" s="209"/>
      <c r="F131" s="209"/>
      <c r="G131" s="209" t="s">
        <v>496</v>
      </c>
      <c r="H131" s="209"/>
      <c r="J131" s="207">
        <v>0</v>
      </c>
      <c r="K131" s="207">
        <v>0</v>
      </c>
      <c r="L131" s="207">
        <v>0</v>
      </c>
      <c r="N131" s="207">
        <v>0</v>
      </c>
      <c r="O131" s="207">
        <v>0</v>
      </c>
      <c r="P131" s="207">
        <v>0</v>
      </c>
      <c r="Q131" s="182"/>
      <c r="R131" s="207">
        <v>0</v>
      </c>
      <c r="S131" s="207">
        <v>0</v>
      </c>
      <c r="T131" s="207">
        <v>0</v>
      </c>
      <c r="V131" s="207">
        <v>0</v>
      </c>
      <c r="W131" s="207">
        <v>0</v>
      </c>
      <c r="X131" s="207">
        <v>0</v>
      </c>
      <c r="Z131" s="207">
        <v>0</v>
      </c>
      <c r="AA131" s="207">
        <v>0</v>
      </c>
      <c r="AB131" s="182">
        <v>0</v>
      </c>
      <c r="AC131" s="179"/>
    </row>
    <row r="132" spans="1:29" ht="12.75">
      <c r="A132" s="179"/>
      <c r="B132" s="209"/>
      <c r="C132" s="209"/>
      <c r="D132" s="209"/>
      <c r="E132" s="209"/>
      <c r="F132" s="209" t="s">
        <v>113</v>
      </c>
      <c r="G132" s="209"/>
      <c r="H132" s="209"/>
      <c r="J132" s="207">
        <v>0</v>
      </c>
      <c r="K132" s="207">
        <v>0</v>
      </c>
      <c r="L132" s="207">
        <v>0</v>
      </c>
      <c r="N132" s="207">
        <v>0</v>
      </c>
      <c r="O132" s="207">
        <v>0</v>
      </c>
      <c r="P132" s="207">
        <v>0</v>
      </c>
      <c r="Q132" s="182"/>
      <c r="R132" s="207">
        <v>0</v>
      </c>
      <c r="S132" s="207">
        <v>0</v>
      </c>
      <c r="T132" s="207">
        <v>0</v>
      </c>
      <c r="V132" s="207">
        <v>0</v>
      </c>
      <c r="W132" s="207">
        <v>0</v>
      </c>
      <c r="X132" s="207">
        <v>0</v>
      </c>
      <c r="Z132" s="207">
        <v>0</v>
      </c>
      <c r="AA132" s="207">
        <v>0</v>
      </c>
      <c r="AB132" s="182">
        <v>0</v>
      </c>
      <c r="AC132" s="179"/>
    </row>
    <row r="133" spans="1:29" ht="12.75">
      <c r="A133" s="179"/>
      <c r="B133" s="209"/>
      <c r="C133" s="209"/>
      <c r="D133" s="209"/>
      <c r="E133" s="209"/>
      <c r="F133" s="209"/>
      <c r="G133" s="209" t="s">
        <v>494</v>
      </c>
      <c r="H133" s="209"/>
      <c r="J133" s="207">
        <v>0</v>
      </c>
      <c r="K133" s="207">
        <v>0</v>
      </c>
      <c r="L133" s="207">
        <v>0</v>
      </c>
      <c r="N133" s="207">
        <v>0</v>
      </c>
      <c r="O133" s="207">
        <v>0</v>
      </c>
      <c r="P133" s="207">
        <v>0</v>
      </c>
      <c r="Q133" s="182"/>
      <c r="R133" s="207">
        <v>0</v>
      </c>
      <c r="S133" s="207">
        <v>0</v>
      </c>
      <c r="T133" s="207">
        <v>0</v>
      </c>
      <c r="V133" s="207">
        <v>0</v>
      </c>
      <c r="W133" s="207">
        <v>0</v>
      </c>
      <c r="X133" s="207">
        <v>0</v>
      </c>
      <c r="Z133" s="207">
        <v>0</v>
      </c>
      <c r="AA133" s="207">
        <v>0</v>
      </c>
      <c r="AB133" s="182">
        <v>0</v>
      </c>
      <c r="AC133" s="179"/>
    </row>
    <row r="134" spans="1:29" ht="12.75">
      <c r="A134" s="179"/>
      <c r="B134" s="209"/>
      <c r="C134" s="209"/>
      <c r="D134" s="209"/>
      <c r="E134" s="209"/>
      <c r="F134" s="209"/>
      <c r="G134" s="209" t="s">
        <v>496</v>
      </c>
      <c r="H134" s="209"/>
      <c r="J134" s="207">
        <v>0</v>
      </c>
      <c r="K134" s="207">
        <v>0</v>
      </c>
      <c r="L134" s="207">
        <v>0</v>
      </c>
      <c r="N134" s="207">
        <v>0</v>
      </c>
      <c r="O134" s="207">
        <v>0</v>
      </c>
      <c r="P134" s="207">
        <v>0</v>
      </c>
      <c r="Q134" s="182"/>
      <c r="R134" s="207">
        <v>0</v>
      </c>
      <c r="S134" s="207">
        <v>0</v>
      </c>
      <c r="T134" s="207">
        <v>0</v>
      </c>
      <c r="V134" s="207">
        <v>0</v>
      </c>
      <c r="W134" s="207">
        <v>0</v>
      </c>
      <c r="X134" s="207">
        <v>0</v>
      </c>
      <c r="Z134" s="207">
        <v>0</v>
      </c>
      <c r="AA134" s="207">
        <v>0</v>
      </c>
      <c r="AB134" s="182">
        <v>0</v>
      </c>
      <c r="AC134" s="179"/>
    </row>
    <row r="135" spans="1:29" ht="12.75">
      <c r="A135" s="179"/>
      <c r="B135" s="209"/>
      <c r="C135" s="209"/>
      <c r="D135" s="209"/>
      <c r="E135" s="209"/>
      <c r="F135" s="209"/>
      <c r="G135" s="209"/>
      <c r="H135" s="209" t="s">
        <v>61</v>
      </c>
      <c r="J135" s="207">
        <v>0</v>
      </c>
      <c r="K135" s="207">
        <v>0</v>
      </c>
      <c r="L135" s="207">
        <v>0</v>
      </c>
      <c r="N135" s="207">
        <v>0</v>
      </c>
      <c r="O135" s="207">
        <v>0</v>
      </c>
      <c r="P135" s="207">
        <v>0</v>
      </c>
      <c r="Q135" s="182"/>
      <c r="R135" s="207">
        <v>0</v>
      </c>
      <c r="S135" s="207">
        <v>0</v>
      </c>
      <c r="T135" s="207">
        <v>0</v>
      </c>
      <c r="V135" s="207">
        <v>0</v>
      </c>
      <c r="W135" s="207">
        <v>0</v>
      </c>
      <c r="X135" s="207">
        <v>0</v>
      </c>
      <c r="Z135" s="207">
        <v>0</v>
      </c>
      <c r="AA135" s="207">
        <v>0</v>
      </c>
      <c r="AB135" s="182">
        <v>0</v>
      </c>
      <c r="AC135" s="179"/>
    </row>
    <row r="136" spans="1:29" ht="12.75">
      <c r="A136" s="179"/>
      <c r="B136" s="209"/>
      <c r="C136" s="209"/>
      <c r="D136" s="209"/>
      <c r="E136" s="209"/>
      <c r="F136" s="209"/>
      <c r="G136" s="209"/>
      <c r="H136" s="209" t="s">
        <v>62</v>
      </c>
      <c r="J136" s="207">
        <v>0</v>
      </c>
      <c r="K136" s="207">
        <v>0</v>
      </c>
      <c r="L136" s="207">
        <v>0</v>
      </c>
      <c r="N136" s="207">
        <v>0</v>
      </c>
      <c r="O136" s="207">
        <v>0</v>
      </c>
      <c r="P136" s="207">
        <v>0</v>
      </c>
      <c r="Q136" s="182"/>
      <c r="R136" s="207">
        <v>0</v>
      </c>
      <c r="S136" s="207">
        <v>0</v>
      </c>
      <c r="T136" s="207">
        <v>0</v>
      </c>
      <c r="V136" s="207">
        <v>0</v>
      </c>
      <c r="W136" s="207">
        <v>0</v>
      </c>
      <c r="X136" s="207">
        <v>0</v>
      </c>
      <c r="Z136" s="207">
        <v>0</v>
      </c>
      <c r="AA136" s="207">
        <v>0</v>
      </c>
      <c r="AB136" s="182">
        <v>0</v>
      </c>
      <c r="AC136" s="179"/>
    </row>
    <row r="137" spans="1:29" ht="12.75">
      <c r="A137" s="179"/>
      <c r="B137" s="209"/>
      <c r="C137" s="209"/>
      <c r="D137" s="209" t="s">
        <v>8</v>
      </c>
      <c r="E137" s="209"/>
      <c r="F137" s="209"/>
      <c r="G137" s="209"/>
      <c r="H137" s="209"/>
      <c r="J137" s="207">
        <v>4059.4534240867183</v>
      </c>
      <c r="K137" s="207">
        <v>2732.557461179583</v>
      </c>
      <c r="L137" s="207">
        <v>1326.8959629071355</v>
      </c>
      <c r="N137" s="207">
        <v>4888.396071175661</v>
      </c>
      <c r="O137" s="207">
        <v>2701.049636515362</v>
      </c>
      <c r="P137" s="207">
        <v>2187.3464346602987</v>
      </c>
      <c r="Q137" s="182"/>
      <c r="R137" s="207">
        <v>3905.794209921941</v>
      </c>
      <c r="S137" s="207">
        <v>3999.061734723425</v>
      </c>
      <c r="T137" s="207">
        <v>-93.26752480148434</v>
      </c>
      <c r="V137" s="207">
        <v>4412.549004327936</v>
      </c>
      <c r="W137" s="207">
        <v>3627.9541486217704</v>
      </c>
      <c r="X137" s="207">
        <v>784.5948557061656</v>
      </c>
      <c r="Z137" s="207">
        <v>17266.192709512256</v>
      </c>
      <c r="AA137" s="207">
        <v>13060.62298104014</v>
      </c>
      <c r="AB137" s="182">
        <v>4205.5697284721155</v>
      </c>
      <c r="AC137" s="179"/>
    </row>
    <row r="138" spans="1:29" ht="12.75">
      <c r="A138" s="179"/>
      <c r="B138" s="209"/>
      <c r="C138" s="209"/>
      <c r="D138" s="209"/>
      <c r="E138" s="209" t="s">
        <v>21</v>
      </c>
      <c r="F138" s="209"/>
      <c r="G138" s="209"/>
      <c r="H138" s="209"/>
      <c r="J138" s="207">
        <v>918.9589589588204</v>
      </c>
      <c r="K138" s="207">
        <v>290.3409599033956</v>
      </c>
      <c r="L138" s="207">
        <v>628.6179990554248</v>
      </c>
      <c r="N138" s="207">
        <v>764.1250209367206</v>
      </c>
      <c r="O138" s="207">
        <v>346.7545809660298</v>
      </c>
      <c r="P138" s="207">
        <v>417.3704399706908</v>
      </c>
      <c r="Q138" s="182"/>
      <c r="R138" s="207">
        <v>676.6329194790907</v>
      </c>
      <c r="S138" s="207">
        <v>190.82673020536765</v>
      </c>
      <c r="T138" s="207">
        <v>485.806189273723</v>
      </c>
      <c r="V138" s="207">
        <v>572.3393191564827</v>
      </c>
      <c r="W138" s="207">
        <v>390.9098624291665</v>
      </c>
      <c r="X138" s="207">
        <v>181.42945672731622</v>
      </c>
      <c r="Z138" s="207">
        <v>2932.0562185311146</v>
      </c>
      <c r="AA138" s="207">
        <v>1218.8321335039595</v>
      </c>
      <c r="AB138" s="182">
        <v>1713.224085027155</v>
      </c>
      <c r="AC138" s="179"/>
    </row>
    <row r="139" spans="1:29" ht="12.75">
      <c r="A139" s="179"/>
      <c r="B139" s="209"/>
      <c r="C139" s="209"/>
      <c r="D139" s="209"/>
      <c r="E139" s="209"/>
      <c r="F139" s="209" t="s">
        <v>473</v>
      </c>
      <c r="G139" s="209"/>
      <c r="H139" s="209"/>
      <c r="J139" s="207">
        <v>0</v>
      </c>
      <c r="K139" s="207">
        <v>0</v>
      </c>
      <c r="L139" s="207">
        <v>0</v>
      </c>
      <c r="N139" s="207">
        <v>0</v>
      </c>
      <c r="O139" s="207">
        <v>39.280534532442445</v>
      </c>
      <c r="P139" s="207">
        <v>-39.280534532442445</v>
      </c>
      <c r="Q139" s="182"/>
      <c r="R139" s="207">
        <v>0</v>
      </c>
      <c r="S139" s="207">
        <v>19.99013020536765</v>
      </c>
      <c r="T139" s="207">
        <v>-19.99013020536765</v>
      </c>
      <c r="V139" s="207">
        <v>0</v>
      </c>
      <c r="W139" s="207">
        <v>41.39881320311533</v>
      </c>
      <c r="X139" s="207">
        <v>-41.39881320311533</v>
      </c>
      <c r="Z139" s="207">
        <v>0</v>
      </c>
      <c r="AA139" s="207">
        <v>100.66947794092542</v>
      </c>
      <c r="AB139" s="182">
        <v>-100.66947794092542</v>
      </c>
      <c r="AC139" s="179"/>
    </row>
    <row r="140" spans="1:29" ht="12.75">
      <c r="A140" s="179"/>
      <c r="B140" s="209"/>
      <c r="C140" s="209"/>
      <c r="D140" s="209"/>
      <c r="E140" s="209"/>
      <c r="F140" s="209"/>
      <c r="G140" s="209" t="s">
        <v>494</v>
      </c>
      <c r="H140" s="209"/>
      <c r="J140" s="207">
        <v>0</v>
      </c>
      <c r="K140" s="207">
        <v>0</v>
      </c>
      <c r="L140" s="207">
        <v>0</v>
      </c>
      <c r="N140" s="207">
        <v>0</v>
      </c>
      <c r="O140" s="207">
        <v>39.280534532442445</v>
      </c>
      <c r="P140" s="207">
        <v>-39.280534532442445</v>
      </c>
      <c r="Q140" s="182"/>
      <c r="R140" s="207">
        <v>0</v>
      </c>
      <c r="S140" s="207">
        <v>19.99013020536765</v>
      </c>
      <c r="T140" s="207">
        <v>-19.99013020536765</v>
      </c>
      <c r="V140" s="207">
        <v>0</v>
      </c>
      <c r="W140" s="207">
        <v>41.39881320311533</v>
      </c>
      <c r="X140" s="207">
        <v>-41.39881320311533</v>
      </c>
      <c r="Z140" s="207">
        <v>0</v>
      </c>
      <c r="AA140" s="207">
        <v>100.66947794092542</v>
      </c>
      <c r="AB140" s="182">
        <v>-100.66947794092542</v>
      </c>
      <c r="AC140" s="179"/>
    </row>
    <row r="141" spans="1:29" ht="12.75">
      <c r="A141" s="179"/>
      <c r="B141" s="209"/>
      <c r="C141" s="209"/>
      <c r="D141" s="209"/>
      <c r="E141" s="209"/>
      <c r="F141" s="209"/>
      <c r="G141" s="209" t="s">
        <v>496</v>
      </c>
      <c r="H141" s="209"/>
      <c r="J141" s="207">
        <v>0</v>
      </c>
      <c r="K141" s="207">
        <v>0</v>
      </c>
      <c r="L141" s="207">
        <v>0</v>
      </c>
      <c r="N141" s="207">
        <v>0</v>
      </c>
      <c r="O141" s="207">
        <v>0</v>
      </c>
      <c r="P141" s="207">
        <v>0</v>
      </c>
      <c r="Q141" s="182"/>
      <c r="R141" s="207">
        <v>0</v>
      </c>
      <c r="S141" s="207">
        <v>0</v>
      </c>
      <c r="T141" s="207">
        <v>0</v>
      </c>
      <c r="V141" s="207">
        <v>0</v>
      </c>
      <c r="W141" s="207">
        <v>0</v>
      </c>
      <c r="X141" s="207">
        <v>0</v>
      </c>
      <c r="Z141" s="207">
        <v>0</v>
      </c>
      <c r="AA141" s="207">
        <v>0</v>
      </c>
      <c r="AB141" s="182">
        <v>0</v>
      </c>
      <c r="AC141" s="179"/>
    </row>
    <row r="142" spans="1:29" ht="12.75">
      <c r="A142" s="179"/>
      <c r="B142" s="209"/>
      <c r="C142" s="209"/>
      <c r="D142" s="209"/>
      <c r="E142" s="209"/>
      <c r="F142" s="209" t="s">
        <v>113</v>
      </c>
      <c r="G142" s="209"/>
      <c r="H142" s="209"/>
      <c r="J142" s="207">
        <v>918.9589589588204</v>
      </c>
      <c r="K142" s="207">
        <v>290.3409599033956</v>
      </c>
      <c r="L142" s="207">
        <v>628.6179990554248</v>
      </c>
      <c r="N142" s="207">
        <v>764.1250209367206</v>
      </c>
      <c r="O142" s="207">
        <v>307.4740464335873</v>
      </c>
      <c r="P142" s="207">
        <v>456.6509745031333</v>
      </c>
      <c r="Q142" s="182"/>
      <c r="R142" s="207">
        <v>676.6329194790907</v>
      </c>
      <c r="S142" s="207">
        <v>170.8366</v>
      </c>
      <c r="T142" s="207">
        <v>505.7963194790907</v>
      </c>
      <c r="V142" s="207">
        <v>572.3393191564827</v>
      </c>
      <c r="W142" s="207">
        <v>349.51104922605117</v>
      </c>
      <c r="X142" s="207">
        <v>222.82826993043153</v>
      </c>
      <c r="Z142" s="207">
        <v>2932.0562185311146</v>
      </c>
      <c r="AA142" s="207">
        <v>1118.1626555630341</v>
      </c>
      <c r="AB142" s="182">
        <v>1813.8935629680805</v>
      </c>
      <c r="AC142" s="179"/>
    </row>
    <row r="143" spans="1:29" ht="12.75">
      <c r="A143" s="179"/>
      <c r="B143" s="209"/>
      <c r="C143" s="209"/>
      <c r="D143" s="209"/>
      <c r="E143" s="209"/>
      <c r="F143" s="209"/>
      <c r="G143" s="209" t="s">
        <v>494</v>
      </c>
      <c r="H143" s="209"/>
      <c r="J143" s="207">
        <v>552.7019999999999</v>
      </c>
      <c r="K143" s="207">
        <v>54.462999999999994</v>
      </c>
      <c r="L143" s="207">
        <v>498.2389999999999</v>
      </c>
      <c r="N143" s="207">
        <v>5.076243791</v>
      </c>
      <c r="O143" s="207">
        <v>58.797</v>
      </c>
      <c r="P143" s="207">
        <v>-53.720756209</v>
      </c>
      <c r="Q143" s="182"/>
      <c r="R143" s="207">
        <v>9.981</v>
      </c>
      <c r="S143" s="207">
        <v>39.836600000000004</v>
      </c>
      <c r="T143" s="207">
        <v>-29.855600000000003</v>
      </c>
      <c r="V143" s="207">
        <v>65.443173423</v>
      </c>
      <c r="W143" s="207">
        <v>86.180289</v>
      </c>
      <c r="X143" s="207">
        <v>-20.737115576999997</v>
      </c>
      <c r="Z143" s="207">
        <v>633.2024172139999</v>
      </c>
      <c r="AA143" s="207">
        <v>239.27688899999998</v>
      </c>
      <c r="AB143" s="182">
        <v>393.9255282139999</v>
      </c>
      <c r="AC143" s="179"/>
    </row>
    <row r="144" spans="1:29" ht="12.75">
      <c r="A144" s="179"/>
      <c r="B144" s="209"/>
      <c r="C144" s="209"/>
      <c r="D144" s="209"/>
      <c r="E144" s="209"/>
      <c r="F144" s="209"/>
      <c r="G144" s="209" t="s">
        <v>496</v>
      </c>
      <c r="H144" s="209"/>
      <c r="J144" s="207">
        <v>366.2569589588206</v>
      </c>
      <c r="K144" s="207">
        <v>235.87795990339566</v>
      </c>
      <c r="L144" s="207">
        <v>130.3789990554249</v>
      </c>
      <c r="N144" s="207">
        <v>759.0487771457206</v>
      </c>
      <c r="O144" s="207">
        <v>248.67704643358735</v>
      </c>
      <c r="P144" s="207">
        <v>510.3717307121332</v>
      </c>
      <c r="Q144" s="182"/>
      <c r="R144" s="207">
        <v>666.6519194790907</v>
      </c>
      <c r="S144" s="207">
        <v>131</v>
      </c>
      <c r="T144" s="207">
        <v>535.6519194790907</v>
      </c>
      <c r="V144" s="207">
        <v>506.89614573348274</v>
      </c>
      <c r="W144" s="207">
        <v>263.33076022605115</v>
      </c>
      <c r="X144" s="207">
        <v>243.56538550743159</v>
      </c>
      <c r="Z144" s="207">
        <v>2298.8538013171146</v>
      </c>
      <c r="AA144" s="207">
        <v>878.8857665630342</v>
      </c>
      <c r="AB144" s="182">
        <v>1419.9680347540805</v>
      </c>
      <c r="AC144" s="179"/>
    </row>
    <row r="145" spans="1:29" ht="12.75">
      <c r="A145" s="179"/>
      <c r="B145" s="209"/>
      <c r="C145" s="209"/>
      <c r="D145" s="209"/>
      <c r="E145" s="209"/>
      <c r="F145" s="209"/>
      <c r="G145" s="209"/>
      <c r="H145" s="209" t="s">
        <v>61</v>
      </c>
      <c r="J145" s="207">
        <v>21.2</v>
      </c>
      <c r="K145" s="207">
        <v>14.1</v>
      </c>
      <c r="L145" s="207">
        <v>7.1</v>
      </c>
      <c r="N145" s="207">
        <v>240.2</v>
      </c>
      <c r="O145" s="207">
        <v>22.9</v>
      </c>
      <c r="P145" s="207">
        <v>217.3</v>
      </c>
      <c r="Q145" s="182"/>
      <c r="R145" s="207">
        <v>109.4</v>
      </c>
      <c r="S145" s="207">
        <v>131</v>
      </c>
      <c r="T145" s="207">
        <v>-21.6</v>
      </c>
      <c r="V145" s="207">
        <v>281.9</v>
      </c>
      <c r="W145" s="207">
        <v>238.6</v>
      </c>
      <c r="X145" s="207">
        <v>43.3</v>
      </c>
      <c r="Z145" s="207">
        <v>652.7</v>
      </c>
      <c r="AA145" s="207">
        <v>406.6</v>
      </c>
      <c r="AB145" s="182">
        <v>246.1</v>
      </c>
      <c r="AC145" s="179"/>
    </row>
    <row r="146" spans="1:29" ht="12.75">
      <c r="A146" s="179"/>
      <c r="B146" s="209"/>
      <c r="C146" s="209"/>
      <c r="D146" s="209"/>
      <c r="E146" s="209"/>
      <c r="F146" s="209"/>
      <c r="G146" s="209"/>
      <c r="H146" s="209" t="s">
        <v>62</v>
      </c>
      <c r="J146" s="207">
        <v>345.05695895882053</v>
      </c>
      <c r="K146" s="207">
        <v>221.77795990339564</v>
      </c>
      <c r="L146" s="207">
        <v>123.27899905542489</v>
      </c>
      <c r="N146" s="207">
        <v>518.8487771457205</v>
      </c>
      <c r="O146" s="207">
        <v>225.77704643358737</v>
      </c>
      <c r="P146" s="207">
        <v>293.07173071213316</v>
      </c>
      <c r="Q146" s="182"/>
      <c r="R146" s="207">
        <v>557.2519194790907</v>
      </c>
      <c r="S146" s="207">
        <v>0</v>
      </c>
      <c r="T146" s="207">
        <v>557.2519194790907</v>
      </c>
      <c r="V146" s="207">
        <v>224.9961457334828</v>
      </c>
      <c r="W146" s="207">
        <v>24.730760226051157</v>
      </c>
      <c r="X146" s="207">
        <v>200.26538550743163</v>
      </c>
      <c r="Z146" s="207">
        <v>1646.1538013171146</v>
      </c>
      <c r="AA146" s="207">
        <v>472.28576656303414</v>
      </c>
      <c r="AB146" s="182">
        <v>1173.8680347540803</v>
      </c>
      <c r="AC146" s="179"/>
    </row>
    <row r="147" spans="1:29" ht="12.75">
      <c r="A147" s="179"/>
      <c r="B147" s="209"/>
      <c r="C147" s="209"/>
      <c r="D147" s="209"/>
      <c r="E147" s="209" t="s">
        <v>673</v>
      </c>
      <c r="F147" s="209"/>
      <c r="G147" s="209"/>
      <c r="H147" s="209"/>
      <c r="J147" s="207">
        <v>3100.1783800732787</v>
      </c>
      <c r="K147" s="207">
        <v>2430.0816987684693</v>
      </c>
      <c r="L147" s="207">
        <v>670.0966813048094</v>
      </c>
      <c r="N147" s="207">
        <v>3970.9597058417703</v>
      </c>
      <c r="O147" s="207">
        <v>2334.4671090240367</v>
      </c>
      <c r="P147" s="207">
        <v>1636.4925968177336</v>
      </c>
      <c r="Q147" s="182"/>
      <c r="R147" s="207">
        <v>3217.2832972762153</v>
      </c>
      <c r="S147" s="207">
        <v>3647.7355637742357</v>
      </c>
      <c r="T147" s="207">
        <v>-430.45226649802044</v>
      </c>
      <c r="V147" s="207">
        <v>3827.935928342894</v>
      </c>
      <c r="W147" s="207">
        <v>3235.518269952091</v>
      </c>
      <c r="X147" s="207">
        <v>592.4176583908029</v>
      </c>
      <c r="Z147" s="207">
        <v>14116.357311534157</v>
      </c>
      <c r="AA147" s="207">
        <v>11647.802641518832</v>
      </c>
      <c r="AB147" s="182">
        <v>2468.5546700153245</v>
      </c>
      <c r="AC147" s="179"/>
    </row>
    <row r="148" spans="1:29" ht="12.75">
      <c r="A148" s="179"/>
      <c r="B148" s="209"/>
      <c r="C148" s="209"/>
      <c r="D148" s="209"/>
      <c r="E148" s="209"/>
      <c r="F148" s="209" t="s">
        <v>110</v>
      </c>
      <c r="G148" s="209"/>
      <c r="H148" s="209"/>
      <c r="J148" s="207">
        <v>0</v>
      </c>
      <c r="K148" s="207">
        <v>0.161</v>
      </c>
      <c r="L148" s="207">
        <v>-0.161</v>
      </c>
      <c r="N148" s="207">
        <v>0</v>
      </c>
      <c r="O148" s="207">
        <v>0</v>
      </c>
      <c r="P148" s="207">
        <v>0</v>
      </c>
      <c r="Q148" s="182"/>
      <c r="R148" s="207">
        <v>0</v>
      </c>
      <c r="S148" s="207">
        <v>0.161</v>
      </c>
      <c r="T148" s="207">
        <v>-0.161</v>
      </c>
      <c r="V148" s="207">
        <v>0</v>
      </c>
      <c r="W148" s="207">
        <v>0.12</v>
      </c>
      <c r="X148" s="207">
        <v>-0.12</v>
      </c>
      <c r="Z148" s="207">
        <v>0</v>
      </c>
      <c r="AA148" s="207">
        <v>0.442</v>
      </c>
      <c r="AB148" s="182">
        <v>-0.442</v>
      </c>
      <c r="AC148" s="179"/>
    </row>
    <row r="149" spans="1:29" ht="12.75">
      <c r="A149" s="179"/>
      <c r="B149" s="209"/>
      <c r="C149" s="209"/>
      <c r="D149" s="209"/>
      <c r="E149" s="209"/>
      <c r="F149" s="209"/>
      <c r="G149" s="209" t="s">
        <v>105</v>
      </c>
      <c r="H149" s="209"/>
      <c r="J149" s="207">
        <v>0</v>
      </c>
      <c r="K149" s="207">
        <v>0</v>
      </c>
      <c r="L149" s="207">
        <v>0</v>
      </c>
      <c r="N149" s="207">
        <v>0</v>
      </c>
      <c r="O149" s="207">
        <v>0</v>
      </c>
      <c r="P149" s="207">
        <v>0</v>
      </c>
      <c r="Q149" s="182"/>
      <c r="R149" s="207">
        <v>0</v>
      </c>
      <c r="S149" s="207">
        <v>0</v>
      </c>
      <c r="T149" s="207">
        <v>0</v>
      </c>
      <c r="V149" s="207">
        <v>0</v>
      </c>
      <c r="W149" s="207">
        <v>0</v>
      </c>
      <c r="X149" s="207">
        <v>0</v>
      </c>
      <c r="Z149" s="207">
        <v>0</v>
      </c>
      <c r="AA149" s="207">
        <v>0</v>
      </c>
      <c r="AB149" s="182">
        <v>0</v>
      </c>
      <c r="AC149" s="179"/>
    </row>
    <row r="150" spans="1:29" ht="12.75">
      <c r="A150" s="179"/>
      <c r="B150" s="209"/>
      <c r="C150" s="209"/>
      <c r="D150" s="209"/>
      <c r="E150" s="209"/>
      <c r="F150" s="209"/>
      <c r="G150" s="209"/>
      <c r="H150" s="209" t="s">
        <v>63</v>
      </c>
      <c r="J150" s="207">
        <v>0</v>
      </c>
      <c r="K150" s="207">
        <v>0</v>
      </c>
      <c r="L150" s="207">
        <v>0</v>
      </c>
      <c r="N150" s="207">
        <v>0</v>
      </c>
      <c r="O150" s="207">
        <v>0</v>
      </c>
      <c r="P150" s="207">
        <v>0</v>
      </c>
      <c r="Q150" s="182"/>
      <c r="R150" s="207">
        <v>0</v>
      </c>
      <c r="S150" s="207">
        <v>0</v>
      </c>
      <c r="T150" s="207">
        <v>0</v>
      </c>
      <c r="V150" s="207">
        <v>0</v>
      </c>
      <c r="W150" s="207">
        <v>0</v>
      </c>
      <c r="X150" s="207">
        <v>0</v>
      </c>
      <c r="Z150" s="207">
        <v>0</v>
      </c>
      <c r="AA150" s="207">
        <v>0</v>
      </c>
      <c r="AB150" s="182">
        <v>0</v>
      </c>
      <c r="AC150" s="179"/>
    </row>
    <row r="151" spans="1:29" ht="12.75">
      <c r="A151" s="179"/>
      <c r="B151" s="209"/>
      <c r="C151" s="209"/>
      <c r="D151" s="209"/>
      <c r="E151" s="209"/>
      <c r="F151" s="209"/>
      <c r="G151" s="209" t="s">
        <v>106</v>
      </c>
      <c r="H151" s="209"/>
      <c r="J151" s="207">
        <v>0</v>
      </c>
      <c r="K151" s="207">
        <v>0.161</v>
      </c>
      <c r="L151" s="207">
        <v>-0.161</v>
      </c>
      <c r="N151" s="207">
        <v>0</v>
      </c>
      <c r="O151" s="207">
        <v>0</v>
      </c>
      <c r="P151" s="207">
        <v>0</v>
      </c>
      <c r="Q151" s="182"/>
      <c r="R151" s="207">
        <v>0</v>
      </c>
      <c r="S151" s="207">
        <v>0.161</v>
      </c>
      <c r="T151" s="207">
        <v>-0.161</v>
      </c>
      <c r="V151" s="207">
        <v>0</v>
      </c>
      <c r="W151" s="207">
        <v>0.12</v>
      </c>
      <c r="X151" s="207">
        <v>-0.12</v>
      </c>
      <c r="Z151" s="207">
        <v>0</v>
      </c>
      <c r="AA151" s="207">
        <v>0.442</v>
      </c>
      <c r="AB151" s="182">
        <v>-0.442</v>
      </c>
      <c r="AC151" s="179"/>
    </row>
    <row r="152" spans="1:29" ht="12.75">
      <c r="A152" s="179"/>
      <c r="B152" s="209"/>
      <c r="C152" s="209"/>
      <c r="D152" s="209"/>
      <c r="E152" s="209"/>
      <c r="F152" s="209"/>
      <c r="G152" s="209" t="s">
        <v>496</v>
      </c>
      <c r="H152" s="209"/>
      <c r="J152" s="207">
        <v>0</v>
      </c>
      <c r="K152" s="207">
        <v>0</v>
      </c>
      <c r="L152" s="207">
        <v>0</v>
      </c>
      <c r="N152" s="207">
        <v>0</v>
      </c>
      <c r="O152" s="207">
        <v>0</v>
      </c>
      <c r="P152" s="207">
        <v>0</v>
      </c>
      <c r="Q152" s="182"/>
      <c r="R152" s="207">
        <v>0</v>
      </c>
      <c r="S152" s="207">
        <v>0</v>
      </c>
      <c r="T152" s="207">
        <v>0</v>
      </c>
      <c r="V152" s="207">
        <v>0</v>
      </c>
      <c r="W152" s="207">
        <v>0</v>
      </c>
      <c r="X152" s="207">
        <v>0</v>
      </c>
      <c r="Z152" s="207">
        <v>0</v>
      </c>
      <c r="AA152" s="207">
        <v>0</v>
      </c>
      <c r="AB152" s="182">
        <v>0</v>
      </c>
      <c r="AC152" s="179"/>
    </row>
    <row r="153" spans="1:29" ht="12.75">
      <c r="A153" s="179"/>
      <c r="B153" s="209"/>
      <c r="C153" s="209"/>
      <c r="D153" s="209"/>
      <c r="E153" s="209"/>
      <c r="F153" s="209" t="s">
        <v>473</v>
      </c>
      <c r="G153" s="209"/>
      <c r="H153" s="209"/>
      <c r="J153" s="207">
        <v>58.936797649339596</v>
      </c>
      <c r="K153" s="207">
        <v>26.359742656161878</v>
      </c>
      <c r="L153" s="207">
        <v>32.57705499317772</v>
      </c>
      <c r="N153" s="207">
        <v>22.636</v>
      </c>
      <c r="O153" s="207">
        <v>42.86074339163184</v>
      </c>
      <c r="P153" s="207">
        <v>-20.224743391631844</v>
      </c>
      <c r="Q153" s="182"/>
      <c r="R153" s="207">
        <v>35.50948338828303</v>
      </c>
      <c r="S153" s="207">
        <v>23.591287392787905</v>
      </c>
      <c r="T153" s="207">
        <v>11.918195995495125</v>
      </c>
      <c r="V153" s="207">
        <v>44.44688000000001</v>
      </c>
      <c r="W153" s="207">
        <v>20.821897679783213</v>
      </c>
      <c r="X153" s="207">
        <v>23.624982320216795</v>
      </c>
      <c r="Z153" s="207">
        <v>161.52916103762263</v>
      </c>
      <c r="AA153" s="207">
        <v>113.63367112036482</v>
      </c>
      <c r="AB153" s="182">
        <v>47.895489917257805</v>
      </c>
      <c r="AC153" s="179"/>
    </row>
    <row r="154" spans="1:29" ht="12.75">
      <c r="A154" s="179"/>
      <c r="B154" s="209"/>
      <c r="C154" s="209"/>
      <c r="D154" s="209"/>
      <c r="E154" s="209"/>
      <c r="F154" s="209"/>
      <c r="G154" s="209" t="s">
        <v>494</v>
      </c>
      <c r="H154" s="209"/>
      <c r="J154" s="207">
        <v>58.936797649339596</v>
      </c>
      <c r="K154" s="207">
        <v>26.359742656161878</v>
      </c>
      <c r="L154" s="207">
        <v>32.57705499317772</v>
      </c>
      <c r="N154" s="207">
        <v>22.636</v>
      </c>
      <c r="O154" s="207">
        <v>42.86074339163184</v>
      </c>
      <c r="P154" s="207">
        <v>-20.224743391631844</v>
      </c>
      <c r="Q154" s="182"/>
      <c r="R154" s="207">
        <v>35.50948338828303</v>
      </c>
      <c r="S154" s="207">
        <v>23.591287392787905</v>
      </c>
      <c r="T154" s="207">
        <v>11.918195995495125</v>
      </c>
      <c r="V154" s="207">
        <v>44.44688000000001</v>
      </c>
      <c r="W154" s="207">
        <v>20.821897679783213</v>
      </c>
      <c r="X154" s="207">
        <v>23.624982320216795</v>
      </c>
      <c r="Z154" s="207">
        <v>161.52916103762263</v>
      </c>
      <c r="AA154" s="207">
        <v>113.63367112036482</v>
      </c>
      <c r="AB154" s="182">
        <v>47.895489917257805</v>
      </c>
      <c r="AC154" s="179"/>
    </row>
    <row r="155" spans="1:29" ht="12.75">
      <c r="A155" s="179"/>
      <c r="B155" s="209"/>
      <c r="C155" s="209"/>
      <c r="D155" s="209"/>
      <c r="E155" s="209"/>
      <c r="F155" s="209"/>
      <c r="G155" s="209" t="s">
        <v>496</v>
      </c>
      <c r="H155" s="209"/>
      <c r="J155" s="207">
        <v>0</v>
      </c>
      <c r="K155" s="207">
        <v>0</v>
      </c>
      <c r="L155" s="207">
        <v>0</v>
      </c>
      <c r="N155" s="207">
        <v>0</v>
      </c>
      <c r="O155" s="207">
        <v>0</v>
      </c>
      <c r="P155" s="207">
        <v>0</v>
      </c>
      <c r="Q155" s="182"/>
      <c r="R155" s="207">
        <v>0</v>
      </c>
      <c r="S155" s="207">
        <v>0</v>
      </c>
      <c r="T155" s="207">
        <v>0</v>
      </c>
      <c r="V155" s="207">
        <v>0</v>
      </c>
      <c r="W155" s="207">
        <v>0</v>
      </c>
      <c r="X155" s="207">
        <v>0</v>
      </c>
      <c r="Z155" s="207">
        <v>0</v>
      </c>
      <c r="AA155" s="207">
        <v>0</v>
      </c>
      <c r="AB155" s="182">
        <v>0</v>
      </c>
      <c r="AC155" s="179"/>
    </row>
    <row r="156" spans="1:29" ht="12.75">
      <c r="A156" s="179"/>
      <c r="B156" s="209"/>
      <c r="C156" s="209"/>
      <c r="D156" s="209"/>
      <c r="E156" s="209"/>
      <c r="F156" s="209" t="s">
        <v>112</v>
      </c>
      <c r="G156" s="209"/>
      <c r="H156" s="209"/>
      <c r="J156" s="207">
        <v>2360.6493076923075</v>
      </c>
      <c r="K156" s="207">
        <v>1610.1423076423075</v>
      </c>
      <c r="L156" s="207">
        <v>750.50700005</v>
      </c>
      <c r="N156" s="207">
        <v>1336.1463071823077</v>
      </c>
      <c r="O156" s="207">
        <v>1579.212030632405</v>
      </c>
      <c r="P156" s="207">
        <v>-243.06572345009727</v>
      </c>
      <c r="Q156" s="182"/>
      <c r="R156" s="207">
        <v>1615.8694225596116</v>
      </c>
      <c r="S156" s="207">
        <v>2914.559449371448</v>
      </c>
      <c r="T156" s="207">
        <v>-1298.6900268118363</v>
      </c>
      <c r="V156" s="207">
        <v>2493.2109127023077</v>
      </c>
      <c r="W156" s="207">
        <v>1713.6188512723074</v>
      </c>
      <c r="X156" s="207">
        <v>779.5920614300003</v>
      </c>
      <c r="Z156" s="207">
        <v>7805.875950136534</v>
      </c>
      <c r="AA156" s="207">
        <v>7817.532638918468</v>
      </c>
      <c r="AB156" s="182">
        <v>-11.656688781934463</v>
      </c>
      <c r="AC156" s="179"/>
    </row>
    <row r="157" spans="1:29" ht="12.75">
      <c r="A157" s="179"/>
      <c r="B157" s="209"/>
      <c r="C157" s="209"/>
      <c r="D157" s="209"/>
      <c r="E157" s="209"/>
      <c r="F157" s="209"/>
      <c r="G157" s="209" t="s">
        <v>494</v>
      </c>
      <c r="H157" s="209"/>
      <c r="J157" s="207">
        <v>2359.207</v>
      </c>
      <c r="K157" s="207">
        <v>1174.261</v>
      </c>
      <c r="L157" s="207">
        <v>1184.946</v>
      </c>
      <c r="N157" s="207">
        <v>923.626</v>
      </c>
      <c r="O157" s="207">
        <v>943.3616453100975</v>
      </c>
      <c r="P157" s="207">
        <v>-19.73564531009754</v>
      </c>
      <c r="Q157" s="182"/>
      <c r="R157" s="207">
        <v>1375.383316</v>
      </c>
      <c r="S157" s="207">
        <v>2741.466180771836</v>
      </c>
      <c r="T157" s="207">
        <v>-1366.0828647718363</v>
      </c>
      <c r="V157" s="207">
        <v>1251.77663782</v>
      </c>
      <c r="W157" s="207">
        <v>1709.7845239999997</v>
      </c>
      <c r="X157" s="207">
        <v>-458.0078861799998</v>
      </c>
      <c r="Z157" s="207">
        <v>5909.9929538199995</v>
      </c>
      <c r="AA157" s="207">
        <v>6568.8733500819335</v>
      </c>
      <c r="AB157" s="182">
        <v>-658.880396261934</v>
      </c>
      <c r="AC157" s="179"/>
    </row>
    <row r="158" spans="1:29" ht="12.75">
      <c r="A158" s="179"/>
      <c r="B158" s="209"/>
      <c r="C158" s="209"/>
      <c r="D158" s="209"/>
      <c r="E158" s="209"/>
      <c r="F158" s="209"/>
      <c r="G158" s="209" t="s">
        <v>496</v>
      </c>
      <c r="H158" s="209"/>
      <c r="J158" s="207">
        <v>1.4423076923076923</v>
      </c>
      <c r="K158" s="207">
        <v>435.88130764230766</v>
      </c>
      <c r="L158" s="207">
        <v>-434.43899995</v>
      </c>
      <c r="N158" s="207">
        <v>412.52030718230765</v>
      </c>
      <c r="O158" s="207">
        <v>635.8503853223076</v>
      </c>
      <c r="P158" s="207">
        <v>-223.33007813999996</v>
      </c>
      <c r="Q158" s="182"/>
      <c r="R158" s="207">
        <v>240.48610655961164</v>
      </c>
      <c r="S158" s="207">
        <v>173.09326859961166</v>
      </c>
      <c r="T158" s="207">
        <v>67.39283795999998</v>
      </c>
      <c r="V158" s="207">
        <v>1241.4342748823076</v>
      </c>
      <c r="W158" s="207">
        <v>3.8343272723076924</v>
      </c>
      <c r="X158" s="207">
        <v>1237.5999476099998</v>
      </c>
      <c r="Z158" s="207">
        <v>1895.8829963165344</v>
      </c>
      <c r="AA158" s="207">
        <v>1248.6592888365349</v>
      </c>
      <c r="AB158" s="182">
        <v>647.2237074799996</v>
      </c>
      <c r="AC158" s="179"/>
    </row>
    <row r="159" spans="1:29" ht="12.75">
      <c r="A159" s="179"/>
      <c r="B159" s="209"/>
      <c r="C159" s="209"/>
      <c r="D159" s="209"/>
      <c r="E159" s="209"/>
      <c r="F159" s="209" t="s">
        <v>113</v>
      </c>
      <c r="G159" s="209"/>
      <c r="H159" s="209"/>
      <c r="J159" s="207">
        <v>680.5922747316316</v>
      </c>
      <c r="K159" s="207">
        <v>793.41864847</v>
      </c>
      <c r="L159" s="207">
        <v>-112.82637373836837</v>
      </c>
      <c r="N159" s="207">
        <v>2612.1773986594626</v>
      </c>
      <c r="O159" s="207">
        <v>712.3943350000001</v>
      </c>
      <c r="P159" s="207">
        <v>1899.7830636594626</v>
      </c>
      <c r="Q159" s="182"/>
      <c r="R159" s="207">
        <v>1565.9043913283208</v>
      </c>
      <c r="S159" s="207">
        <v>709.4238270100002</v>
      </c>
      <c r="T159" s="207">
        <v>856.4805643183206</v>
      </c>
      <c r="V159" s="207">
        <v>1290.278135640586</v>
      </c>
      <c r="W159" s="207">
        <v>1500.957521</v>
      </c>
      <c r="X159" s="207">
        <v>-210.67938535941403</v>
      </c>
      <c r="Z159" s="207">
        <v>6148.952200360001</v>
      </c>
      <c r="AA159" s="207">
        <v>3716.19433148</v>
      </c>
      <c r="AB159" s="182">
        <v>2432.7578688800013</v>
      </c>
      <c r="AC159" s="179"/>
    </row>
    <row r="160" spans="1:29" ht="12.75">
      <c r="A160" s="179"/>
      <c r="B160" s="209"/>
      <c r="C160" s="209"/>
      <c r="D160" s="209"/>
      <c r="E160" s="209"/>
      <c r="F160" s="209"/>
      <c r="G160" s="209" t="s">
        <v>494</v>
      </c>
      <c r="H160" s="209"/>
      <c r="J160" s="207">
        <v>671.1158753616317</v>
      </c>
      <c r="K160" s="207">
        <v>656.278</v>
      </c>
      <c r="L160" s="207">
        <v>14.837875361631632</v>
      </c>
      <c r="N160" s="207">
        <v>1885.3622908094621</v>
      </c>
      <c r="O160" s="207">
        <v>706.9769160000001</v>
      </c>
      <c r="P160" s="207">
        <v>1178.385374809462</v>
      </c>
      <c r="Q160" s="182"/>
      <c r="R160" s="207">
        <v>1562.3176616183207</v>
      </c>
      <c r="S160" s="207">
        <v>655.1690669999999</v>
      </c>
      <c r="T160" s="207">
        <v>907.1485946183208</v>
      </c>
      <c r="V160" s="207">
        <v>1252.6044282105859</v>
      </c>
      <c r="W160" s="207">
        <v>993.783896</v>
      </c>
      <c r="X160" s="207">
        <v>258.82053221058584</v>
      </c>
      <c r="Z160" s="207">
        <v>5371.400256000001</v>
      </c>
      <c r="AA160" s="207">
        <v>3012.207879</v>
      </c>
      <c r="AB160" s="182">
        <v>2359.1923770000008</v>
      </c>
      <c r="AC160" s="179"/>
    </row>
    <row r="161" spans="1:29" ht="12.75">
      <c r="A161" s="179"/>
      <c r="B161" s="209"/>
      <c r="C161" s="209"/>
      <c r="D161" s="209"/>
      <c r="E161" s="209"/>
      <c r="F161" s="209"/>
      <c r="G161" s="209"/>
      <c r="H161" s="209" t="s">
        <v>61</v>
      </c>
      <c r="J161" s="207">
        <v>103.24</v>
      </c>
      <c r="K161" s="207">
        <v>24.927</v>
      </c>
      <c r="L161" s="207">
        <v>78.31299999999999</v>
      </c>
      <c r="N161" s="207">
        <v>75.805</v>
      </c>
      <c r="O161" s="207">
        <v>19.773000000000003</v>
      </c>
      <c r="P161" s="207">
        <v>56.032000000000004</v>
      </c>
      <c r="Q161" s="182"/>
      <c r="R161" s="207">
        <v>49.644</v>
      </c>
      <c r="S161" s="207">
        <v>63.61</v>
      </c>
      <c r="T161" s="207">
        <v>-13.966000000000001</v>
      </c>
      <c r="V161" s="207">
        <v>211.53199999999998</v>
      </c>
      <c r="W161" s="207">
        <v>348.093258</v>
      </c>
      <c r="X161" s="207">
        <v>-136.561258</v>
      </c>
      <c r="Z161" s="207">
        <v>440.221</v>
      </c>
      <c r="AA161" s="207">
        <v>456.403258</v>
      </c>
      <c r="AB161" s="182">
        <v>-16.18225799999999</v>
      </c>
      <c r="AC161" s="179"/>
    </row>
    <row r="162" spans="1:29" ht="12.75">
      <c r="A162" s="179"/>
      <c r="B162" s="209"/>
      <c r="C162" s="209"/>
      <c r="D162" s="209"/>
      <c r="E162" s="209"/>
      <c r="F162" s="209"/>
      <c r="G162" s="209"/>
      <c r="H162" s="209" t="s">
        <v>62</v>
      </c>
      <c r="J162" s="207">
        <v>567.8758753616316</v>
      </c>
      <c r="K162" s="207">
        <v>631.351</v>
      </c>
      <c r="L162" s="207">
        <v>-63.47512463836836</v>
      </c>
      <c r="N162" s="207">
        <v>1809.557290809462</v>
      </c>
      <c r="O162" s="207">
        <v>687.203916</v>
      </c>
      <c r="P162" s="207">
        <v>1122.353374809462</v>
      </c>
      <c r="Q162" s="182"/>
      <c r="R162" s="207">
        <v>1512.6736616183207</v>
      </c>
      <c r="S162" s="207">
        <v>591.5590669999999</v>
      </c>
      <c r="T162" s="207">
        <v>921.1145946183208</v>
      </c>
      <c r="V162" s="207">
        <v>1041.072428210586</v>
      </c>
      <c r="W162" s="207">
        <v>645.690638</v>
      </c>
      <c r="X162" s="207">
        <v>395.3817902105859</v>
      </c>
      <c r="Z162" s="207">
        <v>4931.179256</v>
      </c>
      <c r="AA162" s="207">
        <v>2555.804621</v>
      </c>
      <c r="AB162" s="182">
        <v>2375.374635</v>
      </c>
      <c r="AC162" s="179"/>
    </row>
    <row r="163" spans="1:29" ht="12.75">
      <c r="A163" s="179"/>
      <c r="B163" s="209"/>
      <c r="C163" s="209"/>
      <c r="D163" s="209"/>
      <c r="E163" s="209"/>
      <c r="F163" s="209"/>
      <c r="G163" s="209" t="s">
        <v>496</v>
      </c>
      <c r="H163" s="209"/>
      <c r="J163" s="207">
        <v>9.476399370000005</v>
      </c>
      <c r="K163" s="207">
        <v>137.14064846999997</v>
      </c>
      <c r="L163" s="207">
        <v>-127.66424909999996</v>
      </c>
      <c r="N163" s="207">
        <v>726.8151078500002</v>
      </c>
      <c r="O163" s="207">
        <v>5.417419</v>
      </c>
      <c r="P163" s="207">
        <v>721.3976888500002</v>
      </c>
      <c r="Q163" s="182"/>
      <c r="R163" s="207">
        <v>3.5867297100000375</v>
      </c>
      <c r="S163" s="207">
        <v>54.25476001000024</v>
      </c>
      <c r="T163" s="207">
        <v>-50.668030300000204</v>
      </c>
      <c r="V163" s="207">
        <v>37.67370743000007</v>
      </c>
      <c r="W163" s="207">
        <v>507.173625</v>
      </c>
      <c r="X163" s="207">
        <v>-469.4999175699999</v>
      </c>
      <c r="Z163" s="207">
        <v>777.5519443600002</v>
      </c>
      <c r="AA163" s="207">
        <v>703.9864524800003</v>
      </c>
      <c r="AB163" s="182">
        <v>73.56549187999997</v>
      </c>
      <c r="AC163" s="179"/>
    </row>
    <row r="164" spans="1:29" ht="12.75">
      <c r="A164" s="179"/>
      <c r="B164" s="209"/>
      <c r="C164" s="209"/>
      <c r="D164" s="209"/>
      <c r="E164" s="209"/>
      <c r="F164" s="209"/>
      <c r="G164" s="209"/>
      <c r="H164" s="209" t="s">
        <v>61</v>
      </c>
      <c r="J164" s="207">
        <v>0</v>
      </c>
      <c r="K164" s="207">
        <v>0</v>
      </c>
      <c r="L164" s="207">
        <v>0</v>
      </c>
      <c r="N164" s="207">
        <v>0</v>
      </c>
      <c r="O164" s="207">
        <v>0</v>
      </c>
      <c r="P164" s="207">
        <v>0</v>
      </c>
      <c r="Q164" s="182"/>
      <c r="R164" s="207">
        <v>0</v>
      </c>
      <c r="S164" s="207">
        <v>0</v>
      </c>
      <c r="T164" s="207">
        <v>0</v>
      </c>
      <c r="V164" s="207">
        <v>0</v>
      </c>
      <c r="W164" s="207">
        <v>0</v>
      </c>
      <c r="X164" s="207">
        <v>0</v>
      </c>
      <c r="Z164" s="207">
        <v>0</v>
      </c>
      <c r="AA164" s="207">
        <v>0</v>
      </c>
      <c r="AB164" s="182">
        <v>0</v>
      </c>
      <c r="AC164" s="179"/>
    </row>
    <row r="165" spans="1:29" ht="12.75">
      <c r="A165" s="179"/>
      <c r="B165" s="209"/>
      <c r="C165" s="209"/>
      <c r="D165" s="209"/>
      <c r="E165" s="209"/>
      <c r="F165" s="209"/>
      <c r="G165" s="209"/>
      <c r="H165" s="209" t="s">
        <v>62</v>
      </c>
      <c r="J165" s="207">
        <v>9.476399370000005</v>
      </c>
      <c r="K165" s="207">
        <v>137.14064846999997</v>
      </c>
      <c r="L165" s="207">
        <v>-127.66424909999996</v>
      </c>
      <c r="N165" s="207">
        <v>726.8151078500002</v>
      </c>
      <c r="O165" s="207">
        <v>5.417419</v>
      </c>
      <c r="P165" s="207">
        <v>721.3976888500002</v>
      </c>
      <c r="Q165" s="182"/>
      <c r="R165" s="207">
        <v>3.5867297100000375</v>
      </c>
      <c r="S165" s="207">
        <v>54.25476001000024</v>
      </c>
      <c r="T165" s="207">
        <v>-50.668030300000204</v>
      </c>
      <c r="V165" s="207">
        <v>37.67370743000007</v>
      </c>
      <c r="W165" s="207">
        <v>507.173625</v>
      </c>
      <c r="X165" s="207">
        <v>-469.4999175699999</v>
      </c>
      <c r="Z165" s="207">
        <v>777.5519443600002</v>
      </c>
      <c r="AA165" s="207">
        <v>703.9864524800003</v>
      </c>
      <c r="AB165" s="182">
        <v>73.56549187999997</v>
      </c>
      <c r="AC165" s="179"/>
    </row>
    <row r="166" spans="3:6" s="209" customFormat="1" ht="12" customHeight="1">
      <c r="C166" s="293" t="s">
        <v>672</v>
      </c>
      <c r="D166" s="293"/>
      <c r="E166" s="293"/>
      <c r="F166" s="293"/>
    </row>
    <row r="167" spans="2:28" s="289" customFormat="1" ht="12" customHeight="1">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row>
    <row r="168" spans="2:28" s="289" customFormat="1" ht="12" customHeight="1">
      <c r="B168" s="291"/>
      <c r="C168" s="94"/>
      <c r="D168" s="291"/>
      <c r="E168" s="291"/>
      <c r="F168" s="291"/>
      <c r="G168" s="291"/>
      <c r="H168" s="291"/>
      <c r="I168" s="291"/>
      <c r="J168" s="197" t="s">
        <v>453</v>
      </c>
      <c r="K168" s="197"/>
      <c r="L168" s="197"/>
      <c r="M168" s="197"/>
      <c r="N168" s="198"/>
      <c r="O168" s="198"/>
      <c r="P168" s="198"/>
      <c r="Q168" s="198"/>
      <c r="R168" s="198"/>
      <c r="S168" s="198"/>
      <c r="T168" s="198"/>
      <c r="U168" s="198"/>
      <c r="V168" s="198"/>
      <c r="W168" s="198"/>
      <c r="X168" s="198"/>
      <c r="Y168" s="199"/>
      <c r="Z168" s="197" t="s">
        <v>446</v>
      </c>
      <c r="AA168" s="198"/>
      <c r="AB168" s="198"/>
    </row>
    <row r="169" spans="2:28" s="289" customFormat="1" ht="12" customHeight="1">
      <c r="B169" s="209"/>
      <c r="C169" s="94" t="s">
        <v>1</v>
      </c>
      <c r="D169" s="209"/>
      <c r="E169" s="209"/>
      <c r="F169" s="209"/>
      <c r="G169" s="209"/>
      <c r="H169" s="291"/>
      <c r="I169" s="291"/>
      <c r="J169" s="200" t="s">
        <v>447</v>
      </c>
      <c r="K169" s="200"/>
      <c r="L169" s="200"/>
      <c r="M169" s="193"/>
      <c r="N169" s="200" t="s">
        <v>346</v>
      </c>
      <c r="O169" s="200"/>
      <c r="P169" s="200"/>
      <c r="Q169" s="193"/>
      <c r="R169" s="200" t="s">
        <v>454</v>
      </c>
      <c r="S169" s="200"/>
      <c r="T169" s="200"/>
      <c r="U169" s="193"/>
      <c r="V169" s="200" t="s">
        <v>455</v>
      </c>
      <c r="W169" s="200"/>
      <c r="X169" s="200"/>
      <c r="Y169" s="193"/>
      <c r="Z169" s="201" t="s">
        <v>334</v>
      </c>
      <c r="AA169" s="201" t="s">
        <v>335</v>
      </c>
      <c r="AB169" s="201" t="s">
        <v>116</v>
      </c>
    </row>
    <row r="170" spans="2:28" s="289" customFormat="1" ht="12" customHeight="1">
      <c r="B170" s="291"/>
      <c r="C170" s="291"/>
      <c r="D170" s="291"/>
      <c r="E170" s="291"/>
      <c r="F170" s="291"/>
      <c r="G170" s="291"/>
      <c r="H170" s="291"/>
      <c r="I170" s="291"/>
      <c r="J170" s="288" t="s">
        <v>334</v>
      </c>
      <c r="K170" s="288" t="s">
        <v>335</v>
      </c>
      <c r="L170" s="288" t="s">
        <v>116</v>
      </c>
      <c r="M170" s="194"/>
      <c r="N170" s="288" t="s">
        <v>334</v>
      </c>
      <c r="O170" s="288" t="s">
        <v>335</v>
      </c>
      <c r="P170" s="288" t="s">
        <v>116</v>
      </c>
      <c r="Q170" s="194"/>
      <c r="R170" s="288" t="s">
        <v>334</v>
      </c>
      <c r="S170" s="288" t="s">
        <v>335</v>
      </c>
      <c r="T170" s="288" t="s">
        <v>116</v>
      </c>
      <c r="U170" s="194"/>
      <c r="V170" s="288" t="s">
        <v>334</v>
      </c>
      <c r="W170" s="288" t="s">
        <v>335</v>
      </c>
      <c r="X170" s="288" t="s">
        <v>116</v>
      </c>
      <c r="Y170" s="194"/>
      <c r="Z170" s="277"/>
      <c r="AA170" s="277"/>
      <c r="AB170" s="277"/>
    </row>
    <row r="171" spans="2:28" s="289" customFormat="1" ht="12" customHeight="1">
      <c r="B171" s="292"/>
      <c r="C171" s="292"/>
      <c r="D171" s="292"/>
      <c r="E171" s="292"/>
      <c r="F171" s="292"/>
      <c r="G171" s="292"/>
      <c r="H171" s="292"/>
      <c r="I171" s="292"/>
      <c r="J171" s="203"/>
      <c r="K171" s="203"/>
      <c r="L171" s="203"/>
      <c r="M171" s="195"/>
      <c r="N171" s="203"/>
      <c r="O171" s="203"/>
      <c r="P171" s="203"/>
      <c r="Q171" s="195"/>
      <c r="R171" s="203"/>
      <c r="S171" s="203"/>
      <c r="T171" s="203"/>
      <c r="U171" s="195"/>
      <c r="V171" s="203"/>
      <c r="W171" s="203"/>
      <c r="X171" s="203"/>
      <c r="Y171" s="195"/>
      <c r="Z171" s="204"/>
      <c r="AA171" s="204"/>
      <c r="AB171" s="204"/>
    </row>
    <row r="172" s="209" customFormat="1" ht="12" customHeight="1"/>
    <row r="173" spans="1:29" ht="12.75">
      <c r="A173" s="179"/>
      <c r="B173" s="209"/>
      <c r="C173" s="209"/>
      <c r="D173" s="209"/>
      <c r="E173" s="209" t="s">
        <v>23</v>
      </c>
      <c r="F173" s="209"/>
      <c r="G173" s="209"/>
      <c r="H173" s="209"/>
      <c r="J173" s="207">
        <v>33.71608505461915</v>
      </c>
      <c r="K173" s="207">
        <v>3.734802507717518</v>
      </c>
      <c r="L173" s="207">
        <v>29.98128254690163</v>
      </c>
      <c r="M173" s="179"/>
      <c r="N173" s="207">
        <v>148.31134439716953</v>
      </c>
      <c r="O173" s="207">
        <v>5.427946525295667</v>
      </c>
      <c r="P173" s="207">
        <v>142.88339787187385</v>
      </c>
      <c r="R173" s="207">
        <v>3.077993166634954</v>
      </c>
      <c r="S173" s="207">
        <v>148.9994407438215</v>
      </c>
      <c r="T173" s="207">
        <v>-145.92144757718654</v>
      </c>
      <c r="U173" s="179"/>
      <c r="V173" s="207">
        <v>1.273756828559243</v>
      </c>
      <c r="W173" s="207">
        <v>1.5260162405128597</v>
      </c>
      <c r="X173" s="207">
        <v>-0.25225941195361656</v>
      </c>
      <c r="Y173" s="179"/>
      <c r="Z173" s="207">
        <v>186.37917944698287</v>
      </c>
      <c r="AA173" s="207">
        <v>159.68820601734754</v>
      </c>
      <c r="AB173" s="182">
        <v>26.690973429635335</v>
      </c>
      <c r="AC173" s="179"/>
    </row>
    <row r="174" spans="1:29" ht="12.75">
      <c r="A174" s="179"/>
      <c r="B174" s="209"/>
      <c r="C174" s="209"/>
      <c r="D174" s="209"/>
      <c r="E174" s="209"/>
      <c r="F174" s="209" t="s">
        <v>110</v>
      </c>
      <c r="G174" s="209"/>
      <c r="H174" s="209"/>
      <c r="J174" s="207">
        <v>0</v>
      </c>
      <c r="K174" s="207">
        <v>0</v>
      </c>
      <c r="L174" s="207">
        <v>0</v>
      </c>
      <c r="M174" s="179"/>
      <c r="N174" s="207">
        <v>0</v>
      </c>
      <c r="O174" s="207">
        <v>0</v>
      </c>
      <c r="P174" s="207">
        <v>0</v>
      </c>
      <c r="R174" s="207">
        <v>0</v>
      </c>
      <c r="S174" s="207">
        <v>0</v>
      </c>
      <c r="T174" s="207">
        <v>0</v>
      </c>
      <c r="U174" s="179"/>
      <c r="V174" s="207">
        <v>0</v>
      </c>
      <c r="W174" s="207">
        <v>0</v>
      </c>
      <c r="X174" s="207">
        <v>0</v>
      </c>
      <c r="Y174" s="179"/>
      <c r="Z174" s="207">
        <v>0</v>
      </c>
      <c r="AA174" s="207">
        <v>0</v>
      </c>
      <c r="AB174" s="182">
        <v>0</v>
      </c>
      <c r="AC174" s="179"/>
    </row>
    <row r="175" spans="1:29" ht="12.75">
      <c r="A175" s="179"/>
      <c r="B175" s="209"/>
      <c r="C175" s="209"/>
      <c r="D175" s="209"/>
      <c r="E175" s="209"/>
      <c r="F175" s="209" t="s">
        <v>112</v>
      </c>
      <c r="G175" s="209"/>
      <c r="H175" s="209"/>
      <c r="J175" s="207">
        <v>33.71608505461915</v>
      </c>
      <c r="K175" s="207">
        <v>3.734802507717518</v>
      </c>
      <c r="L175" s="207">
        <v>29.98128254690163</v>
      </c>
      <c r="M175" s="179"/>
      <c r="N175" s="207">
        <v>148.31134439716953</v>
      </c>
      <c r="O175" s="207">
        <v>5.427946525295667</v>
      </c>
      <c r="P175" s="207">
        <v>142.88339787187385</v>
      </c>
      <c r="R175" s="207">
        <v>3.077993166634954</v>
      </c>
      <c r="S175" s="207">
        <v>148.9994407438215</v>
      </c>
      <c r="T175" s="207">
        <v>-145.92144757718654</v>
      </c>
      <c r="U175" s="179"/>
      <c r="V175" s="207">
        <v>1.273756828559243</v>
      </c>
      <c r="W175" s="207">
        <v>1.5260162405128597</v>
      </c>
      <c r="X175" s="207">
        <v>-0.25225941195361656</v>
      </c>
      <c r="Y175" s="179"/>
      <c r="Z175" s="207">
        <v>186.37917944698287</v>
      </c>
      <c r="AA175" s="207">
        <v>159.68820601734754</v>
      </c>
      <c r="AB175" s="182">
        <v>26.690973429635335</v>
      </c>
      <c r="AC175" s="179"/>
    </row>
    <row r="176" spans="1:29" ht="12.75">
      <c r="A176" s="179"/>
      <c r="B176" s="209"/>
      <c r="C176" s="209"/>
      <c r="D176" s="209"/>
      <c r="E176" s="209" t="s">
        <v>25</v>
      </c>
      <c r="F176" s="209"/>
      <c r="G176" s="209"/>
      <c r="H176" s="209"/>
      <c r="J176" s="207">
        <v>6.6</v>
      </c>
      <c r="K176" s="207">
        <v>8.4</v>
      </c>
      <c r="L176" s="207">
        <v>-1.8</v>
      </c>
      <c r="M176" s="179"/>
      <c r="N176" s="207">
        <v>5</v>
      </c>
      <c r="O176" s="207">
        <v>14.4</v>
      </c>
      <c r="P176" s="207">
        <v>-9.4</v>
      </c>
      <c r="R176" s="207">
        <v>8.8</v>
      </c>
      <c r="S176" s="207">
        <v>11.5</v>
      </c>
      <c r="T176" s="207">
        <v>-2.7</v>
      </c>
      <c r="U176" s="179"/>
      <c r="V176" s="207">
        <v>11</v>
      </c>
      <c r="W176" s="207">
        <v>0</v>
      </c>
      <c r="X176" s="207">
        <v>11</v>
      </c>
      <c r="Y176" s="179"/>
      <c r="Z176" s="207">
        <v>31.4</v>
      </c>
      <c r="AA176" s="207">
        <v>34.3</v>
      </c>
      <c r="AB176" s="182">
        <v>-2.9</v>
      </c>
      <c r="AC176" s="179"/>
    </row>
    <row r="177" spans="1:29" ht="12.75">
      <c r="A177" s="179"/>
      <c r="B177" s="209"/>
      <c r="C177" s="209"/>
      <c r="D177" s="209"/>
      <c r="E177" s="209"/>
      <c r="F177" s="209" t="s">
        <v>110</v>
      </c>
      <c r="G177" s="209"/>
      <c r="H177" s="209"/>
      <c r="J177" s="207">
        <v>6.6</v>
      </c>
      <c r="K177" s="207">
        <v>8.4</v>
      </c>
      <c r="L177" s="207">
        <v>-1.8</v>
      </c>
      <c r="M177" s="179"/>
      <c r="N177" s="207">
        <v>5</v>
      </c>
      <c r="O177" s="207">
        <v>14.4</v>
      </c>
      <c r="P177" s="207">
        <v>-9.4</v>
      </c>
      <c r="R177" s="207">
        <v>8.8</v>
      </c>
      <c r="S177" s="207">
        <v>11.5</v>
      </c>
      <c r="T177" s="207">
        <v>-2.7</v>
      </c>
      <c r="U177" s="179"/>
      <c r="V177" s="207">
        <v>11</v>
      </c>
      <c r="W177" s="207">
        <v>0</v>
      </c>
      <c r="X177" s="207">
        <v>11</v>
      </c>
      <c r="Y177" s="179"/>
      <c r="Z177" s="207">
        <v>31.4</v>
      </c>
      <c r="AA177" s="207">
        <v>34.3</v>
      </c>
      <c r="AB177" s="182">
        <v>-2.9</v>
      </c>
      <c r="AC177" s="179"/>
    </row>
    <row r="178" spans="1:29" ht="12.75">
      <c r="A178" s="179"/>
      <c r="B178" s="209"/>
      <c r="C178" s="209"/>
      <c r="D178" s="209"/>
      <c r="E178" s="209"/>
      <c r="F178" s="209"/>
      <c r="G178" s="209" t="s">
        <v>494</v>
      </c>
      <c r="H178" s="209"/>
      <c r="J178" s="207">
        <v>0</v>
      </c>
      <c r="K178" s="207">
        <v>0</v>
      </c>
      <c r="L178" s="207">
        <v>0</v>
      </c>
      <c r="M178" s="179"/>
      <c r="N178" s="207">
        <v>0</v>
      </c>
      <c r="O178" s="207">
        <v>0</v>
      </c>
      <c r="P178" s="207">
        <v>0</v>
      </c>
      <c r="R178" s="207">
        <v>0</v>
      </c>
      <c r="S178" s="207">
        <v>0</v>
      </c>
      <c r="T178" s="207">
        <v>0</v>
      </c>
      <c r="U178" s="179"/>
      <c r="V178" s="207">
        <v>0</v>
      </c>
      <c r="W178" s="207">
        <v>0</v>
      </c>
      <c r="X178" s="207">
        <v>0</v>
      </c>
      <c r="Y178" s="179"/>
      <c r="Z178" s="207">
        <v>0</v>
      </c>
      <c r="AA178" s="207">
        <v>0</v>
      </c>
      <c r="AB178" s="182">
        <v>0</v>
      </c>
      <c r="AC178" s="179"/>
    </row>
    <row r="179" spans="1:29" ht="12.75">
      <c r="A179" s="179"/>
      <c r="B179" s="209"/>
      <c r="C179" s="209"/>
      <c r="D179" s="209"/>
      <c r="E179" s="209"/>
      <c r="F179" s="209"/>
      <c r="G179" s="209" t="s">
        <v>496</v>
      </c>
      <c r="H179" s="209"/>
      <c r="J179" s="207">
        <v>6.6</v>
      </c>
      <c r="K179" s="207">
        <v>8.4</v>
      </c>
      <c r="L179" s="207">
        <v>-1.8</v>
      </c>
      <c r="M179" s="179"/>
      <c r="N179" s="207">
        <v>5</v>
      </c>
      <c r="O179" s="207">
        <v>14.4</v>
      </c>
      <c r="P179" s="207">
        <v>-9.4</v>
      </c>
      <c r="R179" s="207">
        <v>8.8</v>
      </c>
      <c r="S179" s="207">
        <v>11.5</v>
      </c>
      <c r="T179" s="207">
        <v>-2.7</v>
      </c>
      <c r="U179" s="179"/>
      <c r="V179" s="207">
        <v>11</v>
      </c>
      <c r="W179" s="207">
        <v>0</v>
      </c>
      <c r="X179" s="207">
        <v>11</v>
      </c>
      <c r="Y179" s="179"/>
      <c r="Z179" s="207">
        <v>31.4</v>
      </c>
      <c r="AA179" s="207">
        <v>34.3</v>
      </c>
      <c r="AB179" s="182">
        <v>-2.9</v>
      </c>
      <c r="AC179" s="179"/>
    </row>
    <row r="180" spans="1:29" ht="12.75">
      <c r="A180" s="179"/>
      <c r="B180" s="209"/>
      <c r="C180" s="209"/>
      <c r="D180" s="209"/>
      <c r="E180" s="209"/>
      <c r="F180" s="209" t="s">
        <v>473</v>
      </c>
      <c r="G180" s="209"/>
      <c r="H180" s="209"/>
      <c r="J180" s="207">
        <v>0</v>
      </c>
      <c r="K180" s="207">
        <v>0</v>
      </c>
      <c r="L180" s="207">
        <v>0</v>
      </c>
      <c r="M180" s="179"/>
      <c r="N180" s="207">
        <v>0</v>
      </c>
      <c r="O180" s="207">
        <v>0</v>
      </c>
      <c r="P180" s="207">
        <v>0</v>
      </c>
      <c r="R180" s="207">
        <v>0</v>
      </c>
      <c r="S180" s="207">
        <v>0</v>
      </c>
      <c r="T180" s="207">
        <v>0</v>
      </c>
      <c r="U180" s="179"/>
      <c r="V180" s="207">
        <v>0</v>
      </c>
      <c r="W180" s="207">
        <v>0</v>
      </c>
      <c r="X180" s="207">
        <v>0</v>
      </c>
      <c r="Y180" s="179"/>
      <c r="Z180" s="207">
        <v>0</v>
      </c>
      <c r="AA180" s="207">
        <v>0</v>
      </c>
      <c r="AB180" s="182">
        <v>0</v>
      </c>
      <c r="AC180" s="179"/>
    </row>
    <row r="181" spans="1:29" ht="12.75">
      <c r="A181" s="179"/>
      <c r="B181" s="209"/>
      <c r="C181" s="209"/>
      <c r="D181" s="209"/>
      <c r="E181" s="209"/>
      <c r="F181" s="209"/>
      <c r="G181" s="209" t="s">
        <v>494</v>
      </c>
      <c r="H181" s="209"/>
      <c r="J181" s="207">
        <v>0</v>
      </c>
      <c r="K181" s="207">
        <v>0</v>
      </c>
      <c r="L181" s="207">
        <v>0</v>
      </c>
      <c r="M181" s="179"/>
      <c r="N181" s="207">
        <v>0</v>
      </c>
      <c r="O181" s="207">
        <v>0</v>
      </c>
      <c r="P181" s="207">
        <v>0</v>
      </c>
      <c r="R181" s="207">
        <v>0</v>
      </c>
      <c r="S181" s="207">
        <v>0</v>
      </c>
      <c r="T181" s="207">
        <v>0</v>
      </c>
      <c r="U181" s="179"/>
      <c r="V181" s="207">
        <v>0</v>
      </c>
      <c r="W181" s="207">
        <v>0</v>
      </c>
      <c r="X181" s="207">
        <v>0</v>
      </c>
      <c r="Y181" s="179"/>
      <c r="Z181" s="207">
        <v>0</v>
      </c>
      <c r="AA181" s="207">
        <v>0</v>
      </c>
      <c r="AB181" s="182">
        <v>0</v>
      </c>
      <c r="AC181" s="179"/>
    </row>
    <row r="182" spans="1:29" ht="12.75">
      <c r="A182" s="179"/>
      <c r="B182" s="209"/>
      <c r="C182" s="209"/>
      <c r="D182" s="209"/>
      <c r="E182" s="209"/>
      <c r="F182" s="209"/>
      <c r="G182" s="209" t="s">
        <v>496</v>
      </c>
      <c r="H182" s="209"/>
      <c r="J182" s="207">
        <v>0</v>
      </c>
      <c r="K182" s="207">
        <v>0</v>
      </c>
      <c r="L182" s="207">
        <v>0</v>
      </c>
      <c r="M182" s="179"/>
      <c r="N182" s="207">
        <v>0</v>
      </c>
      <c r="O182" s="207">
        <v>0</v>
      </c>
      <c r="P182" s="207">
        <v>0</v>
      </c>
      <c r="R182" s="207">
        <v>0</v>
      </c>
      <c r="S182" s="207">
        <v>0</v>
      </c>
      <c r="T182" s="207">
        <v>0</v>
      </c>
      <c r="U182" s="179"/>
      <c r="V182" s="207">
        <v>0</v>
      </c>
      <c r="W182" s="207">
        <v>0</v>
      </c>
      <c r="X182" s="207">
        <v>0</v>
      </c>
      <c r="Y182" s="179"/>
      <c r="Z182" s="207">
        <v>0</v>
      </c>
      <c r="AA182" s="207">
        <v>0</v>
      </c>
      <c r="AB182" s="182">
        <v>0</v>
      </c>
      <c r="AC182" s="179"/>
    </row>
    <row r="183" spans="1:29" ht="12.75">
      <c r="A183" s="179"/>
      <c r="B183" s="209"/>
      <c r="C183" s="209"/>
      <c r="D183" s="209"/>
      <c r="E183" s="209"/>
      <c r="F183" s="209" t="s">
        <v>112</v>
      </c>
      <c r="G183" s="209"/>
      <c r="H183" s="209"/>
      <c r="J183" s="207">
        <v>0</v>
      </c>
      <c r="K183" s="207">
        <v>0</v>
      </c>
      <c r="L183" s="207">
        <v>0</v>
      </c>
      <c r="M183" s="179"/>
      <c r="N183" s="207">
        <v>0</v>
      </c>
      <c r="O183" s="207">
        <v>0</v>
      </c>
      <c r="P183" s="207">
        <v>0</v>
      </c>
      <c r="R183" s="207">
        <v>0</v>
      </c>
      <c r="S183" s="207">
        <v>0</v>
      </c>
      <c r="T183" s="207">
        <v>0</v>
      </c>
      <c r="U183" s="179"/>
      <c r="V183" s="207">
        <v>0</v>
      </c>
      <c r="W183" s="207">
        <v>0</v>
      </c>
      <c r="X183" s="207">
        <v>0</v>
      </c>
      <c r="Y183" s="179"/>
      <c r="Z183" s="207">
        <v>0</v>
      </c>
      <c r="AA183" s="207">
        <v>0</v>
      </c>
      <c r="AB183" s="182">
        <v>0</v>
      </c>
      <c r="AC183" s="179"/>
    </row>
    <row r="184" spans="1:29" ht="12.75">
      <c r="A184" s="179"/>
      <c r="B184" s="209"/>
      <c r="C184" s="209"/>
      <c r="D184" s="209"/>
      <c r="E184" s="209"/>
      <c r="F184" s="209"/>
      <c r="G184" s="209" t="s">
        <v>494</v>
      </c>
      <c r="H184" s="209"/>
      <c r="J184" s="207">
        <v>0</v>
      </c>
      <c r="K184" s="207">
        <v>0</v>
      </c>
      <c r="L184" s="207">
        <v>0</v>
      </c>
      <c r="M184" s="179"/>
      <c r="N184" s="207">
        <v>0</v>
      </c>
      <c r="O184" s="207">
        <v>0</v>
      </c>
      <c r="P184" s="207">
        <v>0</v>
      </c>
      <c r="R184" s="207">
        <v>0</v>
      </c>
      <c r="S184" s="207">
        <v>0</v>
      </c>
      <c r="T184" s="207">
        <v>0</v>
      </c>
      <c r="U184" s="179"/>
      <c r="V184" s="207">
        <v>0</v>
      </c>
      <c r="W184" s="207">
        <v>0</v>
      </c>
      <c r="X184" s="207">
        <v>0</v>
      </c>
      <c r="Y184" s="179"/>
      <c r="Z184" s="207">
        <v>0</v>
      </c>
      <c r="AA184" s="207">
        <v>0</v>
      </c>
      <c r="AB184" s="182">
        <v>0</v>
      </c>
      <c r="AC184" s="179"/>
    </row>
    <row r="185" spans="1:29" ht="12.75">
      <c r="A185" s="179"/>
      <c r="B185" s="209"/>
      <c r="C185" s="209"/>
      <c r="D185" s="209"/>
      <c r="E185" s="209"/>
      <c r="F185" s="209"/>
      <c r="G185" s="209" t="s">
        <v>496</v>
      </c>
      <c r="H185" s="209"/>
      <c r="J185" s="207">
        <v>0</v>
      </c>
      <c r="K185" s="207">
        <v>0</v>
      </c>
      <c r="L185" s="207">
        <v>0</v>
      </c>
      <c r="M185" s="179"/>
      <c r="N185" s="207">
        <v>0</v>
      </c>
      <c r="O185" s="207">
        <v>0</v>
      </c>
      <c r="P185" s="207">
        <v>0</v>
      </c>
      <c r="R185" s="207">
        <v>0</v>
      </c>
      <c r="S185" s="207">
        <v>0</v>
      </c>
      <c r="T185" s="207">
        <v>0</v>
      </c>
      <c r="U185" s="179"/>
      <c r="V185" s="207">
        <v>0</v>
      </c>
      <c r="W185" s="207">
        <v>0</v>
      </c>
      <c r="X185" s="207">
        <v>0</v>
      </c>
      <c r="Y185" s="179"/>
      <c r="Z185" s="207">
        <v>0</v>
      </c>
      <c r="AA185" s="207">
        <v>0</v>
      </c>
      <c r="AB185" s="182">
        <v>0</v>
      </c>
      <c r="AC185" s="179"/>
    </row>
    <row r="186" spans="1:29" ht="12.75">
      <c r="A186" s="179"/>
      <c r="B186" s="209"/>
      <c r="C186" s="209"/>
      <c r="D186" s="209"/>
      <c r="E186" s="209"/>
      <c r="F186" s="209" t="s">
        <v>113</v>
      </c>
      <c r="G186" s="209"/>
      <c r="H186" s="209"/>
      <c r="J186" s="207">
        <v>0</v>
      </c>
      <c r="K186" s="207">
        <v>0</v>
      </c>
      <c r="L186" s="207">
        <v>0</v>
      </c>
      <c r="M186" s="179"/>
      <c r="N186" s="207">
        <v>0</v>
      </c>
      <c r="O186" s="207">
        <v>0</v>
      </c>
      <c r="P186" s="207">
        <v>0</v>
      </c>
      <c r="R186" s="207">
        <v>0</v>
      </c>
      <c r="S186" s="207">
        <v>0</v>
      </c>
      <c r="T186" s="207">
        <v>0</v>
      </c>
      <c r="U186" s="179"/>
      <c r="V186" s="207">
        <v>0</v>
      </c>
      <c r="W186" s="207">
        <v>0</v>
      </c>
      <c r="X186" s="207">
        <v>0</v>
      </c>
      <c r="Y186" s="179"/>
      <c r="Z186" s="207">
        <v>0</v>
      </c>
      <c r="AA186" s="207">
        <v>0</v>
      </c>
      <c r="AB186" s="182">
        <v>0</v>
      </c>
      <c r="AC186" s="179"/>
    </row>
    <row r="187" spans="1:29" ht="12.75">
      <c r="A187" s="179"/>
      <c r="B187" s="209"/>
      <c r="C187" s="209"/>
      <c r="D187" s="209"/>
      <c r="E187" s="209"/>
      <c r="F187" s="209"/>
      <c r="G187" s="209" t="s">
        <v>494</v>
      </c>
      <c r="H187" s="209"/>
      <c r="J187" s="207">
        <v>0</v>
      </c>
      <c r="K187" s="207">
        <v>0</v>
      </c>
      <c r="L187" s="207">
        <v>0</v>
      </c>
      <c r="M187" s="179"/>
      <c r="N187" s="207">
        <v>0</v>
      </c>
      <c r="O187" s="207">
        <v>0</v>
      </c>
      <c r="P187" s="207">
        <v>0</v>
      </c>
      <c r="R187" s="207">
        <v>0</v>
      </c>
      <c r="S187" s="207">
        <v>0</v>
      </c>
      <c r="T187" s="207">
        <v>0</v>
      </c>
      <c r="U187" s="179"/>
      <c r="V187" s="207">
        <v>0</v>
      </c>
      <c r="W187" s="207">
        <v>0</v>
      </c>
      <c r="X187" s="207">
        <v>0</v>
      </c>
      <c r="Y187" s="179"/>
      <c r="Z187" s="207">
        <v>0</v>
      </c>
      <c r="AA187" s="207">
        <v>0</v>
      </c>
      <c r="AB187" s="182">
        <v>0</v>
      </c>
      <c r="AC187" s="179"/>
    </row>
    <row r="188" spans="1:29" ht="12.75">
      <c r="A188" s="179"/>
      <c r="B188" s="209"/>
      <c r="C188" s="209"/>
      <c r="D188" s="209"/>
      <c r="E188" s="209"/>
      <c r="F188" s="209"/>
      <c r="G188" s="209" t="s">
        <v>496</v>
      </c>
      <c r="H188" s="209"/>
      <c r="J188" s="207">
        <v>0</v>
      </c>
      <c r="K188" s="207">
        <v>0</v>
      </c>
      <c r="L188" s="207">
        <v>0</v>
      </c>
      <c r="M188" s="179"/>
      <c r="N188" s="207">
        <v>0</v>
      </c>
      <c r="O188" s="207">
        <v>0</v>
      </c>
      <c r="P188" s="207">
        <v>0</v>
      </c>
      <c r="R188" s="207">
        <v>0</v>
      </c>
      <c r="S188" s="207">
        <v>0</v>
      </c>
      <c r="T188" s="207">
        <v>0</v>
      </c>
      <c r="U188" s="179"/>
      <c r="V188" s="207">
        <v>0</v>
      </c>
      <c r="W188" s="207">
        <v>0</v>
      </c>
      <c r="X188" s="207">
        <v>0</v>
      </c>
      <c r="Y188" s="179"/>
      <c r="Z188" s="207">
        <v>0</v>
      </c>
      <c r="AA188" s="207">
        <v>0</v>
      </c>
      <c r="AB188" s="182">
        <v>0</v>
      </c>
      <c r="AC188" s="179"/>
    </row>
    <row r="189" spans="1:29" ht="12.75">
      <c r="A189" s="209"/>
      <c r="B189" s="209"/>
      <c r="C189" s="209"/>
      <c r="D189" s="209"/>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179"/>
    </row>
    <row r="190" spans="1:29" ht="12.75">
      <c r="A190" s="179"/>
      <c r="B190" s="206"/>
      <c r="C190" s="206" t="s">
        <v>64</v>
      </c>
      <c r="D190" s="206" t="s">
        <v>128</v>
      </c>
      <c r="E190" s="206"/>
      <c r="F190" s="206"/>
      <c r="G190" s="206"/>
      <c r="H190" s="206"/>
      <c r="J190" s="205">
        <v>1986.3</v>
      </c>
      <c r="K190" s="205">
        <v>915.2</v>
      </c>
      <c r="L190" s="205">
        <v>1071.1</v>
      </c>
      <c r="M190" s="218"/>
      <c r="N190" s="205">
        <v>772.7</v>
      </c>
      <c r="O190" s="205">
        <v>2193.4</v>
      </c>
      <c r="P190" s="205">
        <v>-1420.7</v>
      </c>
      <c r="Q190" s="218"/>
      <c r="R190" s="205">
        <v>1380.8</v>
      </c>
      <c r="S190" s="205">
        <v>1305.85</v>
      </c>
      <c r="T190" s="205">
        <v>74.94999999999982</v>
      </c>
      <c r="U190" s="218"/>
      <c r="V190" s="205">
        <v>1119.15</v>
      </c>
      <c r="W190" s="205">
        <v>2841.9499292526516</v>
      </c>
      <c r="X190" s="205">
        <v>-1722.7999292526517</v>
      </c>
      <c r="Y190" s="218"/>
      <c r="Z190" s="205">
        <v>5258.95</v>
      </c>
      <c r="AA190" s="205">
        <v>7256.3999292526505</v>
      </c>
      <c r="AB190" s="218">
        <v>-1997.4499292526507</v>
      </c>
      <c r="AC190" s="179"/>
    </row>
    <row r="191" spans="1:29" ht="12.75">
      <c r="A191" s="179"/>
      <c r="B191" s="209"/>
      <c r="C191" s="209"/>
      <c r="D191" s="209"/>
      <c r="E191" s="291" t="s">
        <v>66</v>
      </c>
      <c r="F191" s="209"/>
      <c r="G191" s="209"/>
      <c r="H191" s="209"/>
      <c r="J191" s="207">
        <v>0</v>
      </c>
      <c r="K191" s="207">
        <v>0</v>
      </c>
      <c r="L191" s="207">
        <v>0</v>
      </c>
      <c r="N191" s="207">
        <v>0</v>
      </c>
      <c r="O191" s="207">
        <v>0</v>
      </c>
      <c r="P191" s="207">
        <v>0</v>
      </c>
      <c r="Q191" s="182"/>
      <c r="R191" s="207">
        <v>0</v>
      </c>
      <c r="S191" s="207">
        <v>0</v>
      </c>
      <c r="T191" s="207">
        <v>0</v>
      </c>
      <c r="V191" s="207">
        <v>0</v>
      </c>
      <c r="W191" s="207">
        <v>0</v>
      </c>
      <c r="X191" s="207">
        <v>0</v>
      </c>
      <c r="Z191" s="207">
        <v>0</v>
      </c>
      <c r="AA191" s="207">
        <v>0</v>
      </c>
      <c r="AB191" s="182">
        <v>0</v>
      </c>
      <c r="AC191" s="179"/>
    </row>
    <row r="192" spans="1:29" ht="12.75">
      <c r="A192" s="179"/>
      <c r="B192" s="209"/>
      <c r="C192" s="209"/>
      <c r="D192" s="209"/>
      <c r="E192" s="291" t="s">
        <v>67</v>
      </c>
      <c r="F192" s="209"/>
      <c r="G192" s="209"/>
      <c r="H192" s="209"/>
      <c r="J192" s="207">
        <v>0</v>
      </c>
      <c r="K192" s="207">
        <v>0.4</v>
      </c>
      <c r="L192" s="207">
        <v>-0.4</v>
      </c>
      <c r="N192" s="207">
        <v>0.6</v>
      </c>
      <c r="O192" s="207">
        <v>0.4</v>
      </c>
      <c r="P192" s="207">
        <v>0.2</v>
      </c>
      <c r="Q192" s="182"/>
      <c r="R192" s="207">
        <v>0.8</v>
      </c>
      <c r="S192" s="207">
        <v>0.35</v>
      </c>
      <c r="T192" s="207">
        <v>0.45</v>
      </c>
      <c r="V192" s="207">
        <v>0.8</v>
      </c>
      <c r="W192" s="207">
        <v>0.3863357970175912</v>
      </c>
      <c r="X192" s="207">
        <v>0.41366420298240886</v>
      </c>
      <c r="Z192" s="207">
        <v>2.2</v>
      </c>
      <c r="AA192" s="207">
        <v>1.536335797017591</v>
      </c>
      <c r="AB192" s="182">
        <v>0.6636642029824091</v>
      </c>
      <c r="AC192" s="179"/>
    </row>
    <row r="193" spans="1:29" ht="12.75">
      <c r="A193" s="179"/>
      <c r="B193" s="209"/>
      <c r="C193" s="209"/>
      <c r="D193" s="209"/>
      <c r="E193" s="291" t="s">
        <v>68</v>
      </c>
      <c r="F193" s="209"/>
      <c r="G193" s="209"/>
      <c r="H193" s="209"/>
      <c r="J193" s="207">
        <v>51.2</v>
      </c>
      <c r="K193" s="207">
        <v>0.3</v>
      </c>
      <c r="L193" s="207">
        <v>50.9</v>
      </c>
      <c r="N193" s="207">
        <v>0.5</v>
      </c>
      <c r="O193" s="207">
        <v>4.9</v>
      </c>
      <c r="P193" s="207">
        <v>-4.4</v>
      </c>
      <c r="Q193" s="182"/>
      <c r="R193" s="207">
        <v>0.5</v>
      </c>
      <c r="S193" s="207">
        <v>0.55</v>
      </c>
      <c r="T193" s="207">
        <v>-0.05</v>
      </c>
      <c r="V193" s="207">
        <v>36.82</v>
      </c>
      <c r="W193" s="207">
        <v>0.1713064254845449</v>
      </c>
      <c r="X193" s="207">
        <v>36.648693574515455</v>
      </c>
      <c r="Z193" s="207">
        <v>89.02</v>
      </c>
      <c r="AA193" s="207">
        <v>5.921306425484545</v>
      </c>
      <c r="AB193" s="182">
        <v>83.09869357451547</v>
      </c>
      <c r="AC193" s="179"/>
    </row>
    <row r="194" spans="1:29" ht="12.75">
      <c r="A194" s="179"/>
      <c r="B194" s="209"/>
      <c r="C194" s="209"/>
      <c r="D194" s="209"/>
      <c r="E194" s="291" t="s">
        <v>69</v>
      </c>
      <c r="F194" s="209"/>
      <c r="G194" s="209"/>
      <c r="H194" s="209"/>
      <c r="J194" s="207">
        <v>1920.4</v>
      </c>
      <c r="K194" s="207">
        <v>902.7</v>
      </c>
      <c r="L194" s="207">
        <v>1017.7</v>
      </c>
      <c r="N194" s="207">
        <v>751</v>
      </c>
      <c r="O194" s="207">
        <v>2182.8</v>
      </c>
      <c r="P194" s="207">
        <v>-1431.8</v>
      </c>
      <c r="Q194" s="182"/>
      <c r="R194" s="207">
        <v>1365.4</v>
      </c>
      <c r="S194" s="207">
        <v>1286.75</v>
      </c>
      <c r="T194" s="207">
        <v>78.65000000000009</v>
      </c>
      <c r="V194" s="207">
        <v>1081.53</v>
      </c>
      <c r="W194" s="207">
        <v>2825.0859276701494</v>
      </c>
      <c r="X194" s="207">
        <v>-1743.5559276701495</v>
      </c>
      <c r="Z194" s="207">
        <v>5118.33</v>
      </c>
      <c r="AA194" s="207">
        <v>7197.3359276701485</v>
      </c>
      <c r="AB194" s="182">
        <v>-2079.0059276701486</v>
      </c>
      <c r="AC194" s="179"/>
    </row>
    <row r="195" spans="1:29" ht="12.75">
      <c r="A195" s="179"/>
      <c r="B195" s="209"/>
      <c r="C195" s="209"/>
      <c r="D195" s="209"/>
      <c r="E195" s="209"/>
      <c r="F195" s="291" t="s">
        <v>70</v>
      </c>
      <c r="G195" s="209"/>
      <c r="H195" s="209"/>
      <c r="J195" s="207">
        <v>1559.8</v>
      </c>
      <c r="K195" s="207">
        <v>545.5</v>
      </c>
      <c r="L195" s="207">
        <v>1014.3</v>
      </c>
      <c r="N195" s="207">
        <v>551.5</v>
      </c>
      <c r="O195" s="207">
        <v>2115.2</v>
      </c>
      <c r="P195" s="207">
        <v>-1563.7</v>
      </c>
      <c r="Q195" s="182"/>
      <c r="R195" s="207">
        <v>1154.8</v>
      </c>
      <c r="S195" s="207">
        <v>845.4</v>
      </c>
      <c r="T195" s="207">
        <v>309.4</v>
      </c>
      <c r="V195" s="207">
        <v>229.13</v>
      </c>
      <c r="W195" s="207">
        <v>1815.2667489476448</v>
      </c>
      <c r="X195" s="207">
        <v>-1586.1367489476447</v>
      </c>
      <c r="Z195" s="207">
        <v>3495.23</v>
      </c>
      <c r="AA195" s="207">
        <v>5321.366748947645</v>
      </c>
      <c r="AB195" s="182">
        <v>-1826.1367489476443</v>
      </c>
      <c r="AC195" s="179"/>
    </row>
    <row r="196" spans="1:29" ht="12.75">
      <c r="A196" s="179"/>
      <c r="B196" s="209"/>
      <c r="C196" s="209"/>
      <c r="D196" s="209"/>
      <c r="E196" s="209"/>
      <c r="F196" s="291" t="s">
        <v>71</v>
      </c>
      <c r="G196" s="209"/>
      <c r="H196" s="209"/>
      <c r="J196" s="207">
        <v>360.6</v>
      </c>
      <c r="K196" s="207">
        <v>357.2</v>
      </c>
      <c r="L196" s="207">
        <v>3.400000000000034</v>
      </c>
      <c r="N196" s="207">
        <v>199.5</v>
      </c>
      <c r="O196" s="207">
        <v>67.6</v>
      </c>
      <c r="P196" s="207">
        <v>131.9</v>
      </c>
      <c r="Q196" s="182"/>
      <c r="R196" s="207">
        <v>210.6</v>
      </c>
      <c r="S196" s="207">
        <v>441.35</v>
      </c>
      <c r="T196" s="207">
        <v>-230.75</v>
      </c>
      <c r="V196" s="207">
        <v>852.4</v>
      </c>
      <c r="W196" s="207">
        <v>1009.8191787225044</v>
      </c>
      <c r="X196" s="207">
        <v>-157.4191787225044</v>
      </c>
      <c r="Z196" s="207">
        <v>1623.1</v>
      </c>
      <c r="AA196" s="207">
        <v>1875.9691787225042</v>
      </c>
      <c r="AB196" s="182">
        <v>-252.86917872250433</v>
      </c>
      <c r="AC196" s="179"/>
    </row>
    <row r="197" spans="1:29" ht="12.75">
      <c r="A197" s="179"/>
      <c r="B197" s="209"/>
      <c r="C197" s="209"/>
      <c r="D197" s="209"/>
      <c r="E197" s="291" t="s">
        <v>72</v>
      </c>
      <c r="F197" s="209"/>
      <c r="G197" s="209"/>
      <c r="H197" s="209"/>
      <c r="J197" s="207">
        <v>14.7</v>
      </c>
      <c r="K197" s="207">
        <v>11.8</v>
      </c>
      <c r="L197" s="207">
        <v>2.9</v>
      </c>
      <c r="N197" s="207">
        <v>20.6</v>
      </c>
      <c r="O197" s="207">
        <v>5.3</v>
      </c>
      <c r="P197" s="207">
        <v>15.3</v>
      </c>
      <c r="Q197" s="182"/>
      <c r="R197" s="207">
        <v>14.1</v>
      </c>
      <c r="S197" s="207">
        <v>18.2</v>
      </c>
      <c r="T197" s="207">
        <v>-4.1</v>
      </c>
      <c r="V197" s="207">
        <v>0</v>
      </c>
      <c r="W197" s="207">
        <v>16.30635935999994</v>
      </c>
      <c r="X197" s="207">
        <v>-16.30635935999994</v>
      </c>
      <c r="Z197" s="207">
        <v>49.4</v>
      </c>
      <c r="AA197" s="207">
        <v>51.60635935999994</v>
      </c>
      <c r="AB197" s="182">
        <v>-2.2063593599999436</v>
      </c>
      <c r="AC197" s="179"/>
    </row>
    <row r="198" spans="1:29" ht="12.75">
      <c r="A198" s="209"/>
      <c r="B198" s="209"/>
      <c r="C198" s="209"/>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179"/>
    </row>
    <row r="199" spans="1:29" ht="12.75">
      <c r="A199" s="209"/>
      <c r="B199" s="209"/>
      <c r="C199" s="209"/>
      <c r="D199" s="209"/>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179"/>
    </row>
    <row r="200" spans="1:29" ht="12.75">
      <c r="A200" s="209"/>
      <c r="B200" s="209" t="s">
        <v>674</v>
      </c>
      <c r="C200" s="209"/>
      <c r="D200" s="209"/>
      <c r="E200" s="209"/>
      <c r="F200" s="209"/>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179"/>
    </row>
    <row r="201" spans="1:29" ht="12.75">
      <c r="A201" s="179"/>
      <c r="C201" s="209"/>
      <c r="D201" s="209"/>
      <c r="E201" s="209"/>
      <c r="F201" s="209"/>
      <c r="G201" s="209"/>
      <c r="H201" s="209"/>
      <c r="I201" s="209"/>
      <c r="J201" s="207"/>
      <c r="K201" s="207"/>
      <c r="L201" s="207"/>
      <c r="M201" s="179"/>
      <c r="N201" s="207"/>
      <c r="O201" s="207"/>
      <c r="P201" s="207"/>
      <c r="R201" s="207"/>
      <c r="S201" s="207"/>
      <c r="T201" s="207"/>
      <c r="U201" s="179"/>
      <c r="V201" s="207"/>
      <c r="W201" s="207"/>
      <c r="X201" s="207"/>
      <c r="Y201" s="179"/>
      <c r="Z201" s="207"/>
      <c r="AA201" s="207"/>
      <c r="AB201" s="207"/>
      <c r="AC201" s="179"/>
    </row>
    <row r="202" spans="1:29" ht="12.75">
      <c r="A202" s="179"/>
      <c r="B202" s="209"/>
      <c r="C202" s="209" t="s">
        <v>391</v>
      </c>
      <c r="D202" s="209" t="s">
        <v>107</v>
      </c>
      <c r="E202" s="209"/>
      <c r="F202" s="209"/>
      <c r="G202" s="209"/>
      <c r="H202" s="209"/>
      <c r="J202" s="207">
        <v>0</v>
      </c>
      <c r="K202" s="207">
        <v>31.55</v>
      </c>
      <c r="L202" s="207">
        <v>-31.55</v>
      </c>
      <c r="N202" s="207">
        <v>814</v>
      </c>
      <c r="O202" s="207">
        <v>67.983</v>
      </c>
      <c r="P202" s="207">
        <v>746.017</v>
      </c>
      <c r="Q202" s="182"/>
      <c r="R202" s="207">
        <v>273.25</v>
      </c>
      <c r="S202" s="207">
        <v>39.05</v>
      </c>
      <c r="T202" s="207">
        <v>234.2</v>
      </c>
      <c r="V202" s="207">
        <v>0</v>
      </c>
      <c r="W202" s="207">
        <v>44.088</v>
      </c>
      <c r="X202" s="207">
        <v>-44.088</v>
      </c>
      <c r="Z202" s="207">
        <v>1087.25</v>
      </c>
      <c r="AA202" s="207">
        <v>182.671</v>
      </c>
      <c r="AB202" s="182">
        <v>904.579</v>
      </c>
      <c r="AC202" s="179"/>
    </row>
    <row r="203" spans="1:29" ht="12.75">
      <c r="A203" s="179"/>
      <c r="B203" s="209"/>
      <c r="C203" s="209"/>
      <c r="D203" s="209" t="s">
        <v>108</v>
      </c>
      <c r="E203" s="209"/>
      <c r="F203" s="209"/>
      <c r="G203" s="209"/>
      <c r="H203" s="209"/>
      <c r="J203" s="207"/>
      <c r="K203" s="207"/>
      <c r="L203" s="207"/>
      <c r="N203" s="207"/>
      <c r="O203" s="207"/>
      <c r="P203" s="207"/>
      <c r="Q203" s="182"/>
      <c r="R203" s="207"/>
      <c r="S203" s="207"/>
      <c r="T203" s="207"/>
      <c r="V203" s="207"/>
      <c r="W203" s="207"/>
      <c r="X203" s="207"/>
      <c r="Z203" s="207"/>
      <c r="AA203" s="207"/>
      <c r="AB203" s="207"/>
      <c r="AC203" s="179"/>
    </row>
    <row r="204" spans="1:29" ht="12.75">
      <c r="A204" s="179"/>
      <c r="B204" s="209"/>
      <c r="C204" s="209"/>
      <c r="D204" s="209"/>
      <c r="E204" s="209"/>
      <c r="F204" s="209"/>
      <c r="G204" s="209"/>
      <c r="H204" s="209"/>
      <c r="J204" s="207"/>
      <c r="K204" s="207"/>
      <c r="L204" s="207"/>
      <c r="N204" s="207"/>
      <c r="O204" s="207"/>
      <c r="P204" s="207"/>
      <c r="Q204" s="182"/>
      <c r="R204" s="207"/>
      <c r="S204" s="207"/>
      <c r="T204" s="207"/>
      <c r="V204" s="207"/>
      <c r="W204" s="207"/>
      <c r="X204" s="207"/>
      <c r="Z204" s="207"/>
      <c r="AA204" s="207"/>
      <c r="AB204" s="207"/>
      <c r="AC204" s="179"/>
    </row>
    <row r="205" spans="1:29" ht="12.75">
      <c r="A205" s="179"/>
      <c r="B205" s="209"/>
      <c r="C205" s="209" t="s">
        <v>666</v>
      </c>
      <c r="D205" s="209" t="s">
        <v>109</v>
      </c>
      <c r="E205" s="209"/>
      <c r="F205" s="209"/>
      <c r="G205" s="209"/>
      <c r="H205" s="209"/>
      <c r="J205" s="207"/>
      <c r="K205" s="207">
        <v>95.813819647</v>
      </c>
      <c r="L205" s="207">
        <v>-95.813819647</v>
      </c>
      <c r="N205" s="207"/>
      <c r="O205" s="207">
        <v>-782.95231477</v>
      </c>
      <c r="P205" s="207">
        <v>782.95231477</v>
      </c>
      <c r="Q205" s="182"/>
      <c r="R205" s="207"/>
      <c r="S205" s="207">
        <v>1632.446806676</v>
      </c>
      <c r="T205" s="207">
        <v>-1632.446806676</v>
      </c>
      <c r="V205" s="207"/>
      <c r="W205" s="207">
        <v>804.309072144</v>
      </c>
      <c r="X205" s="207">
        <v>-804.309072144</v>
      </c>
      <c r="Z205" s="207"/>
      <c r="AA205" s="207">
        <v>3315.522013237</v>
      </c>
      <c r="AB205" s="182">
        <v>-3315.522013237</v>
      </c>
      <c r="AC205" s="179"/>
    </row>
    <row r="206" spans="1:29" ht="12.75">
      <c r="A206" s="179"/>
      <c r="B206" s="209"/>
      <c r="C206" s="209"/>
      <c r="D206" s="209"/>
      <c r="E206" s="209" t="s">
        <v>110</v>
      </c>
      <c r="F206" s="209"/>
      <c r="G206" s="209"/>
      <c r="H206" s="209"/>
      <c r="J206" s="207"/>
      <c r="K206" s="207">
        <v>0</v>
      </c>
      <c r="L206" s="207">
        <v>0</v>
      </c>
      <c r="N206" s="207"/>
      <c r="O206" s="207">
        <v>0</v>
      </c>
      <c r="P206" s="207">
        <v>0</v>
      </c>
      <c r="Q206" s="182"/>
      <c r="R206" s="207"/>
      <c r="S206" s="207">
        <v>0</v>
      </c>
      <c r="T206" s="207">
        <v>0</v>
      </c>
      <c r="V206" s="207"/>
      <c r="W206" s="207">
        <v>0</v>
      </c>
      <c r="X206" s="207">
        <v>0</v>
      </c>
      <c r="Z206" s="207"/>
      <c r="AA206" s="207">
        <v>0</v>
      </c>
      <c r="AB206" s="182">
        <v>0</v>
      </c>
      <c r="AC206" s="179"/>
    </row>
    <row r="207" spans="1:29" ht="12.75">
      <c r="A207" s="179"/>
      <c r="B207" s="209"/>
      <c r="C207" s="209"/>
      <c r="D207" s="209"/>
      <c r="E207" s="209" t="s">
        <v>473</v>
      </c>
      <c r="F207" s="209"/>
      <c r="G207" s="209"/>
      <c r="H207" s="209"/>
      <c r="J207" s="207"/>
      <c r="K207" s="207">
        <v>0</v>
      </c>
      <c r="L207" s="207">
        <v>0</v>
      </c>
      <c r="N207" s="207"/>
      <c r="O207" s="207">
        <v>26</v>
      </c>
      <c r="P207" s="207">
        <v>-26</v>
      </c>
      <c r="Q207" s="182"/>
      <c r="R207" s="207"/>
      <c r="S207" s="207">
        <v>63</v>
      </c>
      <c r="T207" s="207">
        <v>-63</v>
      </c>
      <c r="V207" s="207"/>
      <c r="W207" s="207">
        <v>3.711975</v>
      </c>
      <c r="X207" s="207">
        <v>-3.711975</v>
      </c>
      <c r="Z207" s="207"/>
      <c r="AA207" s="207">
        <v>92.711975</v>
      </c>
      <c r="AB207" s="182">
        <v>-92.711975</v>
      </c>
      <c r="AC207" s="179"/>
    </row>
    <row r="208" spans="1:29" ht="12.75">
      <c r="A208" s="179"/>
      <c r="B208" s="209"/>
      <c r="C208" s="209"/>
      <c r="D208" s="209"/>
      <c r="E208" s="209" t="s">
        <v>112</v>
      </c>
      <c r="F208" s="209"/>
      <c r="G208" s="209"/>
      <c r="H208" s="209"/>
      <c r="J208" s="207"/>
      <c r="K208" s="207">
        <v>30</v>
      </c>
      <c r="L208" s="207">
        <v>-30</v>
      </c>
      <c r="N208" s="207"/>
      <c r="O208" s="207">
        <v>1.6</v>
      </c>
      <c r="P208" s="207">
        <v>-1.6</v>
      </c>
      <c r="Q208" s="182"/>
      <c r="R208" s="207"/>
      <c r="S208" s="207">
        <v>1274.156797036</v>
      </c>
      <c r="T208" s="207">
        <v>-1274.156797036</v>
      </c>
      <c r="V208" s="207"/>
      <c r="W208" s="207">
        <v>442.44444452</v>
      </c>
      <c r="X208" s="207">
        <v>-442.44444452</v>
      </c>
      <c r="Z208" s="207"/>
      <c r="AA208" s="207">
        <v>1748.2012415559998</v>
      </c>
      <c r="AB208" s="182">
        <v>-1748.2012415559998</v>
      </c>
      <c r="AC208" s="179"/>
    </row>
    <row r="209" spans="1:29" ht="12.75">
      <c r="A209" s="179"/>
      <c r="B209" s="209"/>
      <c r="C209" s="209"/>
      <c r="D209" s="209"/>
      <c r="E209" s="209" t="s">
        <v>113</v>
      </c>
      <c r="F209" s="209"/>
      <c r="G209" s="209"/>
      <c r="H209" s="209"/>
      <c r="J209" s="207"/>
      <c r="K209" s="207">
        <v>65.813819647</v>
      </c>
      <c r="L209" s="207">
        <v>-65.813819647</v>
      </c>
      <c r="N209" s="207"/>
      <c r="O209" s="207">
        <v>755.35231477</v>
      </c>
      <c r="P209" s="207">
        <v>-755.35231477</v>
      </c>
      <c r="Q209" s="182"/>
      <c r="R209" s="207"/>
      <c r="S209" s="207">
        <v>295.29000964</v>
      </c>
      <c r="T209" s="207">
        <v>-295.29000964</v>
      </c>
      <c r="V209" s="207"/>
      <c r="W209" s="207">
        <v>358.152652624</v>
      </c>
      <c r="X209" s="207">
        <v>-358.152652624</v>
      </c>
      <c r="Z209" s="207"/>
      <c r="AA209" s="207">
        <v>1474.6087966810003</v>
      </c>
      <c r="AB209" s="182">
        <v>-1474.6087966810003</v>
      </c>
      <c r="AC209" s="179"/>
    </row>
    <row r="210" spans="1:29" ht="12.75">
      <c r="A210" s="179"/>
      <c r="B210" s="209"/>
      <c r="C210" s="209"/>
      <c r="D210" s="209"/>
      <c r="E210" s="209"/>
      <c r="F210" s="209" t="s">
        <v>61</v>
      </c>
      <c r="G210" s="209"/>
      <c r="H210" s="209"/>
      <c r="J210" s="207"/>
      <c r="K210" s="207">
        <v>0</v>
      </c>
      <c r="L210" s="207">
        <v>0</v>
      </c>
      <c r="N210" s="207"/>
      <c r="O210" s="207">
        <v>0</v>
      </c>
      <c r="P210" s="207">
        <v>0</v>
      </c>
      <c r="Q210" s="182"/>
      <c r="R210" s="207"/>
      <c r="S210" s="207">
        <v>0</v>
      </c>
      <c r="T210" s="207">
        <v>0</v>
      </c>
      <c r="V210" s="207"/>
      <c r="W210" s="207">
        <v>48.611</v>
      </c>
      <c r="X210" s="207">
        <v>-48.611</v>
      </c>
      <c r="Z210" s="207"/>
      <c r="AA210" s="207">
        <v>48.611</v>
      </c>
      <c r="AB210" s="182">
        <v>-48.611</v>
      </c>
      <c r="AC210" s="179"/>
    </row>
    <row r="211" spans="1:29" ht="12.75">
      <c r="A211" s="179"/>
      <c r="B211" s="209"/>
      <c r="C211" s="209"/>
      <c r="D211" s="209"/>
      <c r="E211" s="209"/>
      <c r="F211" s="209" t="s">
        <v>62</v>
      </c>
      <c r="G211" s="209"/>
      <c r="H211" s="209"/>
      <c r="J211" s="207"/>
      <c r="K211" s="207">
        <v>65.813819647</v>
      </c>
      <c r="L211" s="207">
        <v>-65.813819647</v>
      </c>
      <c r="N211" s="207"/>
      <c r="O211" s="207">
        <v>755.35231477</v>
      </c>
      <c r="P211" s="207">
        <v>-755.35231477</v>
      </c>
      <c r="Q211" s="182"/>
      <c r="R211" s="207"/>
      <c r="S211" s="207">
        <v>295.29000964</v>
      </c>
      <c r="T211" s="207">
        <v>-295.29000964</v>
      </c>
      <c r="V211" s="207"/>
      <c r="W211" s="207">
        <v>309.541652624</v>
      </c>
      <c r="X211" s="207">
        <v>-309.541652624</v>
      </c>
      <c r="Z211" s="207"/>
      <c r="AA211" s="207">
        <v>1425.9977966810002</v>
      </c>
      <c r="AB211" s="182">
        <v>-1425.9977966810002</v>
      </c>
      <c r="AC211" s="179"/>
    </row>
    <row r="212" spans="1:29" ht="12.75">
      <c r="A212" s="208"/>
      <c r="B212" s="210"/>
      <c r="C212" s="210"/>
      <c r="D212" s="210"/>
      <c r="E212" s="210"/>
      <c r="F212" s="210"/>
      <c r="G212" s="210"/>
      <c r="H212" s="210"/>
      <c r="I212" s="210"/>
      <c r="J212" s="208"/>
      <c r="K212" s="208"/>
      <c r="L212" s="208"/>
      <c r="M212" s="208"/>
      <c r="N212" s="208"/>
      <c r="O212" s="208"/>
      <c r="P212" s="208"/>
      <c r="Q212" s="208"/>
      <c r="R212" s="208"/>
      <c r="S212" s="208"/>
      <c r="T212" s="208"/>
      <c r="U212" s="208"/>
      <c r="V212" s="208"/>
      <c r="W212" s="208"/>
      <c r="X212" s="208"/>
      <c r="Y212" s="208"/>
      <c r="Z212" s="208"/>
      <c r="AA212" s="208"/>
      <c r="AB212" s="208"/>
      <c r="AC212" s="179"/>
    </row>
    <row r="213" spans="3:29" ht="12.75">
      <c r="C213" s="207"/>
      <c r="D213" s="207"/>
      <c r="E213" s="207"/>
      <c r="F213" s="207"/>
      <c r="G213" s="207"/>
      <c r="H213" s="207"/>
      <c r="I213" s="207"/>
      <c r="M213" s="179"/>
      <c r="N213" s="182"/>
      <c r="O213" s="182"/>
      <c r="P213" s="182"/>
      <c r="U213" s="179"/>
      <c r="Y213" s="179"/>
      <c r="AC213" s="179"/>
    </row>
  </sheetData>
  <printOptions horizontalCentered="1"/>
  <pageMargins left="0.1968503937007874" right="0.15748031496062992" top="0.25" bottom="1" header="0" footer="0"/>
  <pageSetup fitToHeight="0" fitToWidth="0" horizontalDpi="300" verticalDpi="300" orientation="landscape" scale="66" r:id="rId1"/>
  <rowBreaks count="2" manualBreakCount="2">
    <brk id="84" max="27" man="1"/>
    <brk id="198" max="27" man="1"/>
  </rowBreaks>
  <ignoredErrors>
    <ignoredError sqref="C202 C205" numberStoredAsText="1"/>
  </ignoredErrors>
</worksheet>
</file>

<file path=xl/worksheets/sheet13.xml><?xml version="1.0" encoding="utf-8"?>
<worksheet xmlns="http://schemas.openxmlformats.org/spreadsheetml/2006/main" xmlns:r="http://schemas.openxmlformats.org/officeDocument/2006/relationships">
  <dimension ref="A1:M27"/>
  <sheetViews>
    <sheetView zoomScale="75" zoomScaleNormal="75" zoomScaleSheetLayoutView="75" workbookViewId="0" topLeftCell="A1">
      <selection activeCell="A1" sqref="A1"/>
    </sheetView>
  </sheetViews>
  <sheetFormatPr defaultColWidth="11.421875" defaultRowHeight="12.75"/>
  <cols>
    <col min="1" max="1" width="2.57421875" style="25" customWidth="1"/>
    <col min="2" max="2" width="3.421875" style="25" customWidth="1"/>
    <col min="3" max="3" width="2.28125" style="25" customWidth="1"/>
    <col min="4" max="4" width="24.7109375" style="25" customWidth="1"/>
    <col min="5" max="5" width="3.57421875" style="25" customWidth="1"/>
    <col min="6" max="9" width="11.421875" style="25" customWidth="1"/>
    <col min="10" max="12" width="11.421875" style="158" customWidth="1"/>
    <col min="13" max="13" width="8.140625" style="158" customWidth="1"/>
    <col min="14" max="16384" width="11.421875" style="158" customWidth="1"/>
  </cols>
  <sheetData>
    <row r="1" spans="1:9" ht="12.75">
      <c r="A1" s="158"/>
      <c r="B1" s="158" t="s">
        <v>676</v>
      </c>
      <c r="C1" s="158"/>
      <c r="D1" s="158"/>
      <c r="E1" s="158"/>
      <c r="F1" s="158"/>
      <c r="G1" s="158"/>
      <c r="H1" s="158"/>
      <c r="I1" s="158"/>
    </row>
    <row r="2" spans="2:10" s="294" customFormat="1" ht="12" customHeight="1">
      <c r="B2" s="187" t="s">
        <v>696</v>
      </c>
      <c r="C2" s="187"/>
      <c r="D2" s="187"/>
      <c r="E2" s="187"/>
      <c r="F2" s="187"/>
      <c r="G2" s="187"/>
      <c r="H2" s="187"/>
      <c r="I2" s="187"/>
      <c r="J2" s="187"/>
    </row>
    <row r="3" spans="1:10" s="294" customFormat="1" ht="12" customHeight="1">
      <c r="A3" s="295"/>
      <c r="B3" s="188" t="s">
        <v>727</v>
      </c>
      <c r="C3" s="188"/>
      <c r="D3" s="188"/>
      <c r="E3" s="188"/>
      <c r="F3" s="188"/>
      <c r="G3" s="188"/>
      <c r="H3" s="188"/>
      <c r="I3" s="188"/>
      <c r="J3" s="188"/>
    </row>
    <row r="4" spans="2:10" s="294" customFormat="1" ht="12" customHeight="1">
      <c r="B4" s="188" t="s">
        <v>0</v>
      </c>
      <c r="C4" s="188"/>
      <c r="D4" s="188"/>
      <c r="E4" s="188"/>
      <c r="F4" s="188"/>
      <c r="G4" s="188"/>
      <c r="H4" s="188"/>
      <c r="I4" s="188"/>
      <c r="J4" s="188"/>
    </row>
    <row r="5" s="294" customFormat="1" ht="12" customHeight="1"/>
    <row r="6" spans="2:9" s="294" customFormat="1" ht="12" customHeight="1">
      <c r="B6" s="296"/>
      <c r="C6" s="296"/>
      <c r="D6" s="296"/>
      <c r="E6" s="296"/>
      <c r="F6" s="296"/>
      <c r="G6" s="296"/>
      <c r="H6" s="296"/>
      <c r="I6" s="296"/>
    </row>
    <row r="7" spans="6:9" s="294" customFormat="1" ht="12" customHeight="1">
      <c r="F7" s="392" t="s">
        <v>453</v>
      </c>
      <c r="G7" s="392"/>
      <c r="H7" s="392"/>
      <c r="I7" s="392"/>
    </row>
    <row r="8" spans="2:10" s="294" customFormat="1" ht="12" customHeight="1">
      <c r="B8" s="41" t="s">
        <v>1</v>
      </c>
      <c r="C8" s="41"/>
      <c r="D8" s="298"/>
      <c r="E8" s="298"/>
      <c r="F8" s="299" t="s">
        <v>345</v>
      </c>
      <c r="G8" s="299" t="s">
        <v>346</v>
      </c>
      <c r="H8" s="299" t="s">
        <v>347</v>
      </c>
      <c r="I8" s="299" t="s">
        <v>348</v>
      </c>
      <c r="J8" s="298"/>
    </row>
    <row r="9" spans="2:10" s="294" customFormat="1" ht="12" customHeight="1">
      <c r="B9" s="227"/>
      <c r="C9" s="300"/>
      <c r="D9" s="300"/>
      <c r="E9" s="300"/>
      <c r="F9" s="297"/>
      <c r="G9" s="297"/>
      <c r="H9" s="297"/>
      <c r="I9" s="297"/>
      <c r="J9" s="298"/>
    </row>
    <row r="10" spans="6:10" s="294" customFormat="1" ht="12" customHeight="1">
      <c r="F10" s="298"/>
      <c r="G10" s="298"/>
      <c r="H10" s="298"/>
      <c r="I10" s="298"/>
      <c r="J10" s="298"/>
    </row>
    <row r="11" spans="1:12" ht="12.75">
      <c r="A11" s="158"/>
      <c r="B11" s="301" t="s">
        <v>349</v>
      </c>
      <c r="C11" s="301"/>
      <c r="D11" s="301"/>
      <c r="E11" s="158"/>
      <c r="F11" s="193">
        <v>15971.3</v>
      </c>
      <c r="G11" s="193">
        <v>17570.1</v>
      </c>
      <c r="H11" s="193">
        <v>17546.7</v>
      </c>
      <c r="I11" s="193">
        <v>19428.94456314</v>
      </c>
      <c r="L11" s="194"/>
    </row>
    <row r="12" spans="1:9" ht="12.75">
      <c r="A12" s="158"/>
      <c r="B12" s="294"/>
      <c r="C12" s="294"/>
      <c r="D12" s="294"/>
      <c r="E12" s="158"/>
      <c r="F12" s="194"/>
      <c r="G12" s="194"/>
      <c r="H12" s="194"/>
      <c r="I12" s="194"/>
    </row>
    <row r="13" spans="1:9" ht="12.75">
      <c r="A13" s="158"/>
      <c r="B13" s="294"/>
      <c r="C13" s="294"/>
      <c r="D13" s="294"/>
      <c r="E13" s="158"/>
      <c r="F13" s="194"/>
      <c r="G13" s="194"/>
      <c r="H13" s="194"/>
      <c r="I13" s="194"/>
    </row>
    <row r="14" spans="1:12" ht="12.75">
      <c r="A14" s="158"/>
      <c r="B14" s="301"/>
      <c r="C14" s="302" t="s">
        <v>350</v>
      </c>
      <c r="D14" s="301"/>
      <c r="E14" s="158"/>
      <c r="F14" s="193">
        <v>3.8</v>
      </c>
      <c r="G14" s="193">
        <v>4.4</v>
      </c>
      <c r="H14" s="193">
        <v>4.4</v>
      </c>
      <c r="I14" s="193">
        <v>4.31958546</v>
      </c>
      <c r="L14" s="194"/>
    </row>
    <row r="15" spans="1:9" ht="12.75">
      <c r="A15" s="158"/>
      <c r="B15" s="301"/>
      <c r="C15" s="302"/>
      <c r="D15" s="301"/>
      <c r="E15" s="158"/>
      <c r="F15" s="193"/>
      <c r="G15" s="193"/>
      <c r="H15" s="193"/>
      <c r="I15" s="193"/>
    </row>
    <row r="16" spans="1:12" ht="12.75">
      <c r="A16" s="158"/>
      <c r="B16" s="301"/>
      <c r="C16" s="302" t="s">
        <v>67</v>
      </c>
      <c r="D16" s="301"/>
      <c r="E16" s="158"/>
      <c r="F16" s="193">
        <v>53.5</v>
      </c>
      <c r="G16" s="193">
        <v>54.6</v>
      </c>
      <c r="H16" s="193">
        <v>54.1</v>
      </c>
      <c r="I16" s="193">
        <v>54.61213816</v>
      </c>
      <c r="L16" s="194"/>
    </row>
    <row r="17" spans="1:9" ht="12.75">
      <c r="A17" s="158"/>
      <c r="B17" s="301"/>
      <c r="C17" s="302"/>
      <c r="D17" s="301"/>
      <c r="E17" s="158"/>
      <c r="F17" s="193"/>
      <c r="G17" s="193"/>
      <c r="H17" s="193"/>
      <c r="I17" s="193"/>
    </row>
    <row r="18" spans="1:12" ht="12.75">
      <c r="A18" s="158"/>
      <c r="B18" s="301"/>
      <c r="C18" s="302" t="s">
        <v>351</v>
      </c>
      <c r="D18" s="301"/>
      <c r="E18" s="158"/>
      <c r="F18" s="193">
        <v>139.5</v>
      </c>
      <c r="G18" s="193">
        <v>147.7</v>
      </c>
      <c r="H18" s="193">
        <v>147.4</v>
      </c>
      <c r="I18" s="193">
        <v>113.21265280000009</v>
      </c>
      <c r="L18" s="194"/>
    </row>
    <row r="19" spans="1:9" ht="12.75">
      <c r="A19" s="158"/>
      <c r="B19" s="301"/>
      <c r="C19" s="302"/>
      <c r="D19" s="301"/>
      <c r="E19" s="158"/>
      <c r="F19" s="193"/>
      <c r="G19" s="193"/>
      <c r="H19" s="193"/>
      <c r="I19" s="193"/>
    </row>
    <row r="20" spans="1:12" ht="12.75">
      <c r="A20" s="158"/>
      <c r="B20" s="301"/>
      <c r="C20" s="302" t="s">
        <v>69</v>
      </c>
      <c r="D20" s="301"/>
      <c r="E20" s="158"/>
      <c r="F20" s="193">
        <v>15747.8</v>
      </c>
      <c r="G20" s="193">
        <v>17351.9</v>
      </c>
      <c r="H20" s="193">
        <v>17325.2</v>
      </c>
      <c r="I20" s="193">
        <v>19224.92798858</v>
      </c>
      <c r="L20" s="194"/>
    </row>
    <row r="21" spans="1:12" ht="12.75">
      <c r="A21" s="158"/>
      <c r="B21" s="294"/>
      <c r="C21" s="294"/>
      <c r="D21" s="298" t="s">
        <v>352</v>
      </c>
      <c r="E21" s="158"/>
      <c r="F21" s="194">
        <v>7897</v>
      </c>
      <c r="G21" s="194">
        <v>9498.3</v>
      </c>
      <c r="H21" s="194">
        <v>9177.6</v>
      </c>
      <c r="I21" s="194">
        <v>10772.163818289999</v>
      </c>
      <c r="L21" s="194"/>
    </row>
    <row r="22" spans="1:12" ht="12.75">
      <c r="A22" s="158"/>
      <c r="B22" s="294"/>
      <c r="C22" s="294"/>
      <c r="D22" s="298" t="s">
        <v>71</v>
      </c>
      <c r="E22" s="158"/>
      <c r="F22" s="194">
        <v>7850.8</v>
      </c>
      <c r="G22" s="194">
        <v>7853.6</v>
      </c>
      <c r="H22" s="194">
        <v>8147.6</v>
      </c>
      <c r="I22" s="194">
        <v>8452.76417029</v>
      </c>
      <c r="L22" s="194"/>
    </row>
    <row r="23" spans="1:9" ht="12.75">
      <c r="A23" s="158"/>
      <c r="B23" s="294"/>
      <c r="C23" s="294"/>
      <c r="D23" s="298"/>
      <c r="E23" s="158"/>
      <c r="F23" s="194"/>
      <c r="G23" s="194"/>
      <c r="H23" s="194"/>
      <c r="I23" s="194"/>
    </row>
    <row r="24" spans="1:12" ht="12.75">
      <c r="A24" s="158"/>
      <c r="B24" s="301"/>
      <c r="C24" s="302" t="s">
        <v>353</v>
      </c>
      <c r="D24" s="301"/>
      <c r="E24" s="158"/>
      <c r="F24" s="193">
        <v>26.7</v>
      </c>
      <c r="G24" s="193">
        <v>11.5</v>
      </c>
      <c r="H24" s="193">
        <v>15.6</v>
      </c>
      <c r="I24" s="193">
        <v>31.87219814</v>
      </c>
      <c r="L24" s="194"/>
    </row>
    <row r="25" spans="1:13" ht="12.75">
      <c r="A25" s="158"/>
      <c r="B25" s="158"/>
      <c r="C25" s="158"/>
      <c r="D25" s="158"/>
      <c r="E25" s="158"/>
      <c r="F25" s="194"/>
      <c r="G25" s="194"/>
      <c r="H25" s="194"/>
      <c r="I25" s="194"/>
      <c r="J25" s="194"/>
      <c r="K25" s="194"/>
      <c r="L25" s="194"/>
      <c r="M25" s="194"/>
    </row>
    <row r="26" spans="1:9" ht="12.75">
      <c r="A26" s="158"/>
      <c r="B26" s="300"/>
      <c r="C26" s="300"/>
      <c r="D26" s="300"/>
      <c r="E26" s="300"/>
      <c r="F26" s="300"/>
      <c r="G26" s="300"/>
      <c r="H26" s="300"/>
      <c r="I26" s="300"/>
    </row>
    <row r="27" spans="1:9" ht="12.75">
      <c r="A27" s="158"/>
      <c r="B27" s="294"/>
      <c r="C27" s="294"/>
      <c r="D27" s="294"/>
      <c r="E27" s="294"/>
      <c r="F27" s="294"/>
      <c r="G27" s="294"/>
      <c r="H27" s="294"/>
      <c r="I27" s="294"/>
    </row>
  </sheetData>
  <mergeCells count="1">
    <mergeCell ref="F7:I7"/>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J29"/>
  <sheetViews>
    <sheetView zoomScale="75" zoomScaleNormal="75" zoomScaleSheetLayoutView="75" workbookViewId="0" topLeftCell="A1">
      <selection activeCell="A1" sqref="A1"/>
    </sheetView>
  </sheetViews>
  <sheetFormatPr defaultColWidth="11.421875" defaultRowHeight="12.75"/>
  <cols>
    <col min="1" max="1" width="2.57421875" style="25" customWidth="1"/>
    <col min="2" max="2" width="3.421875" style="25" customWidth="1"/>
    <col min="3" max="3" width="2.28125" style="25" customWidth="1"/>
    <col min="4" max="4" width="29.421875" style="25" customWidth="1"/>
    <col min="5" max="5" width="3.57421875" style="25" customWidth="1"/>
    <col min="6" max="10" width="11.421875" style="25" customWidth="1"/>
    <col min="11" max="12" width="11.421875" style="158" customWidth="1"/>
    <col min="13" max="13" width="8.140625" style="158" customWidth="1"/>
    <col min="14" max="16384" width="11.421875" style="158" customWidth="1"/>
  </cols>
  <sheetData>
    <row r="1" spans="1:10" ht="12.75">
      <c r="A1" s="158"/>
      <c r="B1" s="366" t="s">
        <v>677</v>
      </c>
      <c r="C1" s="366"/>
      <c r="D1" s="366"/>
      <c r="E1" s="366"/>
      <c r="F1" s="366"/>
      <c r="G1" s="366"/>
      <c r="H1" s="366"/>
      <c r="I1" s="366"/>
      <c r="J1" s="366"/>
    </row>
    <row r="2" spans="2:10" s="294" customFormat="1" ht="12" customHeight="1">
      <c r="B2" s="187" t="s">
        <v>695</v>
      </c>
      <c r="C2" s="187"/>
      <c r="D2" s="187"/>
      <c r="E2" s="187"/>
      <c r="F2" s="187"/>
      <c r="G2" s="187"/>
      <c r="H2" s="187"/>
      <c r="I2" s="187"/>
      <c r="J2" s="187"/>
    </row>
    <row r="3" spans="2:10" s="294" customFormat="1" ht="12" customHeight="1">
      <c r="B3" s="188" t="s">
        <v>0</v>
      </c>
      <c r="C3" s="188"/>
      <c r="D3" s="188"/>
      <c r="E3" s="188"/>
      <c r="F3" s="188"/>
      <c r="G3" s="188"/>
      <c r="H3" s="188"/>
      <c r="I3" s="188"/>
      <c r="J3" s="188"/>
    </row>
    <row r="4" spans="2:10" s="294" customFormat="1" ht="12" customHeight="1">
      <c r="B4" s="367"/>
      <c r="C4" s="367"/>
      <c r="D4" s="367"/>
      <c r="E4" s="367"/>
      <c r="F4" s="367"/>
      <c r="G4" s="367"/>
      <c r="H4" s="367"/>
      <c r="I4" s="367"/>
      <c r="J4" s="367"/>
    </row>
    <row r="5" spans="2:10" s="294" customFormat="1" ht="12" customHeight="1">
      <c r="B5" s="296"/>
      <c r="C5" s="296"/>
      <c r="D5" s="296"/>
      <c r="E5" s="296"/>
      <c r="F5" s="296"/>
      <c r="G5" s="296"/>
      <c r="H5" s="296"/>
      <c r="I5" s="296"/>
      <c r="J5" s="296"/>
    </row>
    <row r="6" spans="2:10" s="294" customFormat="1" ht="12" customHeight="1">
      <c r="B6" s="41"/>
      <c r="C6" s="41"/>
      <c r="D6" s="298"/>
      <c r="E6" s="298"/>
      <c r="F6" s="303" t="s">
        <v>453</v>
      </c>
      <c r="G6" s="304"/>
      <c r="H6" s="304"/>
      <c r="I6" s="304"/>
      <c r="J6" s="305" t="s">
        <v>42</v>
      </c>
    </row>
    <row r="7" spans="2:10" s="294" customFormat="1" ht="12" customHeight="1">
      <c r="B7" s="298"/>
      <c r="C7" s="298" t="s">
        <v>1</v>
      </c>
      <c r="D7" s="298"/>
      <c r="E7" s="298"/>
      <c r="F7" s="299" t="s">
        <v>345</v>
      </c>
      <c r="G7" s="299" t="s">
        <v>346</v>
      </c>
      <c r="H7" s="299" t="s">
        <v>347</v>
      </c>
      <c r="I7" s="299" t="s">
        <v>348</v>
      </c>
      <c r="J7" s="305"/>
    </row>
    <row r="8" spans="2:10" s="294" customFormat="1" ht="12" customHeight="1">
      <c r="B8" s="300"/>
      <c r="C8" s="300"/>
      <c r="D8" s="300"/>
      <c r="E8" s="300"/>
      <c r="F8" s="306"/>
      <c r="G8" s="306"/>
      <c r="H8" s="306"/>
      <c r="I8" s="306"/>
      <c r="J8" s="307"/>
    </row>
    <row r="9" spans="6:10" s="294" customFormat="1" ht="12" customHeight="1">
      <c r="F9" s="298"/>
      <c r="G9" s="298"/>
      <c r="H9" s="298"/>
      <c r="I9" s="298"/>
      <c r="J9" s="298"/>
    </row>
    <row r="10" spans="1:10" ht="12.75">
      <c r="A10" s="158"/>
      <c r="B10" s="301" t="s">
        <v>349</v>
      </c>
      <c r="C10" s="301"/>
      <c r="D10" s="301"/>
      <c r="E10" s="158"/>
      <c r="F10" s="193">
        <v>1071.1</v>
      </c>
      <c r="G10" s="193">
        <v>-1420.7</v>
      </c>
      <c r="H10" s="193">
        <v>74.95</v>
      </c>
      <c r="I10" s="193">
        <v>-1722.7999292526513</v>
      </c>
      <c r="J10" s="193">
        <v>-1997.4499292526507</v>
      </c>
    </row>
    <row r="11" spans="1:10" ht="12.75">
      <c r="A11" s="158"/>
      <c r="B11" s="294"/>
      <c r="C11" s="294"/>
      <c r="D11" s="294"/>
      <c r="E11" s="158"/>
      <c r="F11" s="194"/>
      <c r="G11" s="194"/>
      <c r="H11" s="194"/>
      <c r="I11" s="194"/>
      <c r="J11" s="194"/>
    </row>
    <row r="12" spans="1:10" ht="12.75">
      <c r="A12" s="158"/>
      <c r="B12" s="294"/>
      <c r="C12" s="294"/>
      <c r="D12" s="294"/>
      <c r="E12" s="158"/>
      <c r="F12" s="194"/>
      <c r="G12" s="194"/>
      <c r="H12" s="194"/>
      <c r="I12" s="194"/>
      <c r="J12" s="194"/>
    </row>
    <row r="13" spans="1:10" ht="12.75">
      <c r="A13" s="158"/>
      <c r="B13" s="301"/>
      <c r="C13" s="302" t="s">
        <v>350</v>
      </c>
      <c r="D13" s="301"/>
      <c r="E13" s="158"/>
      <c r="F13" s="193">
        <v>0</v>
      </c>
      <c r="G13" s="193">
        <v>0</v>
      </c>
      <c r="H13" s="193">
        <v>0</v>
      </c>
      <c r="I13" s="193">
        <v>0</v>
      </c>
      <c r="J13" s="193">
        <v>0</v>
      </c>
    </row>
    <row r="14" spans="1:10" ht="12.75">
      <c r="A14" s="158"/>
      <c r="B14" s="301"/>
      <c r="C14" s="302"/>
      <c r="D14" s="301"/>
      <c r="E14" s="158"/>
      <c r="F14" s="194"/>
      <c r="G14" s="194"/>
      <c r="H14" s="194"/>
      <c r="I14" s="194"/>
      <c r="J14" s="194"/>
    </row>
    <row r="15" spans="1:10" ht="12.75">
      <c r="A15" s="158"/>
      <c r="B15" s="301"/>
      <c r="C15" s="302" t="s">
        <v>67</v>
      </c>
      <c r="D15" s="301"/>
      <c r="E15" s="158"/>
      <c r="F15" s="193">
        <v>-0.4</v>
      </c>
      <c r="G15" s="193">
        <v>0.2</v>
      </c>
      <c r="H15" s="193">
        <v>0.45</v>
      </c>
      <c r="I15" s="193">
        <v>0.41366420298240886</v>
      </c>
      <c r="J15" s="193">
        <v>0.6636642029824089</v>
      </c>
    </row>
    <row r="16" spans="1:10" ht="12.75">
      <c r="A16" s="158"/>
      <c r="B16" s="301"/>
      <c r="C16" s="302"/>
      <c r="D16" s="301"/>
      <c r="E16" s="158"/>
      <c r="F16" s="194"/>
      <c r="G16" s="194"/>
      <c r="H16" s="194"/>
      <c r="I16" s="194"/>
      <c r="J16" s="194"/>
    </row>
    <row r="17" spans="1:10" ht="12.75">
      <c r="A17" s="158"/>
      <c r="B17" s="301"/>
      <c r="C17" s="302" t="s">
        <v>351</v>
      </c>
      <c r="D17" s="301"/>
      <c r="E17" s="158"/>
      <c r="F17" s="193">
        <v>50.9</v>
      </c>
      <c r="G17" s="193">
        <v>-4.4</v>
      </c>
      <c r="H17" s="193">
        <v>-0.05</v>
      </c>
      <c r="I17" s="193">
        <v>36.648693574515455</v>
      </c>
      <c r="J17" s="193">
        <v>83.09869357451547</v>
      </c>
    </row>
    <row r="18" spans="1:10" ht="12.75">
      <c r="A18" s="158"/>
      <c r="B18" s="301"/>
      <c r="C18" s="302"/>
      <c r="D18" s="301"/>
      <c r="E18" s="158"/>
      <c r="F18" s="194"/>
      <c r="G18" s="194"/>
      <c r="H18" s="194"/>
      <c r="I18" s="194"/>
      <c r="J18" s="194"/>
    </row>
    <row r="19" spans="1:10" ht="12.75">
      <c r="A19" s="158"/>
      <c r="B19" s="301"/>
      <c r="C19" s="302" t="s">
        <v>69</v>
      </c>
      <c r="D19" s="301"/>
      <c r="E19" s="158"/>
      <c r="F19" s="193">
        <v>1017.7</v>
      </c>
      <c r="G19" s="193">
        <v>-1431.8</v>
      </c>
      <c r="H19" s="193">
        <v>78.64999999999995</v>
      </c>
      <c r="I19" s="193">
        <v>-1743.5559276701492</v>
      </c>
      <c r="J19" s="193">
        <v>-2079.0059276701486</v>
      </c>
    </row>
    <row r="20" spans="1:10" ht="12.75">
      <c r="A20" s="158"/>
      <c r="B20" s="294"/>
      <c r="C20" s="294"/>
      <c r="D20" s="298" t="s">
        <v>352</v>
      </c>
      <c r="E20" s="158"/>
      <c r="F20" s="194">
        <v>1014.3</v>
      </c>
      <c r="G20" s="194">
        <v>-1563.7</v>
      </c>
      <c r="H20" s="194">
        <v>309.4</v>
      </c>
      <c r="I20" s="194">
        <v>-1586.1367489476447</v>
      </c>
      <c r="J20" s="194">
        <v>-1826.1367489476443</v>
      </c>
    </row>
    <row r="21" spans="1:10" ht="12.75">
      <c r="A21" s="158"/>
      <c r="B21" s="294"/>
      <c r="C21" s="294"/>
      <c r="D21" s="298" t="s">
        <v>71</v>
      </c>
      <c r="E21" s="158"/>
      <c r="F21" s="194">
        <v>3.400000000000034</v>
      </c>
      <c r="G21" s="194">
        <v>131.9</v>
      </c>
      <c r="H21" s="194">
        <v>-230.75</v>
      </c>
      <c r="I21" s="194">
        <v>-157.4191787225044</v>
      </c>
      <c r="J21" s="194">
        <v>-252.8691787225044</v>
      </c>
    </row>
    <row r="22" spans="1:10" ht="12.75">
      <c r="A22" s="158"/>
      <c r="B22" s="294"/>
      <c r="C22" s="294"/>
      <c r="D22" s="298"/>
      <c r="E22" s="158"/>
      <c r="F22" s="194"/>
      <c r="G22" s="194"/>
      <c r="H22" s="194"/>
      <c r="I22" s="194"/>
      <c r="J22" s="194"/>
    </row>
    <row r="23" spans="1:10" ht="12.75">
      <c r="A23" s="158"/>
      <c r="B23" s="301"/>
      <c r="C23" s="302" t="s">
        <v>354</v>
      </c>
      <c r="D23" s="301"/>
      <c r="E23" s="158"/>
      <c r="F23" s="193">
        <v>2.9</v>
      </c>
      <c r="G23" s="193">
        <v>15.3</v>
      </c>
      <c r="H23" s="193">
        <v>-4.1</v>
      </c>
      <c r="I23" s="193">
        <v>-16.30635935999994</v>
      </c>
      <c r="J23" s="193">
        <v>-2.206359359999942</v>
      </c>
    </row>
    <row r="24" spans="1:10" ht="12.75">
      <c r="A24" s="158"/>
      <c r="B24" s="158"/>
      <c r="C24" s="158"/>
      <c r="D24" s="158"/>
      <c r="E24" s="158"/>
      <c r="F24" s="194"/>
      <c r="G24" s="194"/>
      <c r="H24" s="194"/>
      <c r="I24" s="194"/>
      <c r="J24" s="194"/>
    </row>
    <row r="25" spans="1:10" ht="12.75">
      <c r="A25" s="158"/>
      <c r="B25" s="158"/>
      <c r="C25" s="158"/>
      <c r="D25" s="158"/>
      <c r="E25" s="158"/>
      <c r="F25" s="158"/>
      <c r="G25" s="158"/>
      <c r="H25" s="158"/>
      <c r="I25" s="158"/>
      <c r="J25" s="158"/>
    </row>
    <row r="26" spans="1:10" ht="12.75">
      <c r="A26" s="158"/>
      <c r="B26" s="158"/>
      <c r="C26" s="189"/>
      <c r="D26" s="189"/>
      <c r="E26" s="189"/>
      <c r="F26" s="189"/>
      <c r="G26" s="189"/>
      <c r="H26" s="189"/>
      <c r="I26" s="189"/>
      <c r="J26" s="189"/>
    </row>
    <row r="27" spans="1:10" ht="12.75">
      <c r="A27" s="294"/>
      <c r="B27" s="294" t="s">
        <v>355</v>
      </c>
      <c r="C27" s="294"/>
      <c r="D27" s="294"/>
      <c r="E27" s="294"/>
      <c r="F27" s="158"/>
      <c r="G27" s="158"/>
      <c r="H27" s="158"/>
      <c r="I27" s="158"/>
      <c r="J27" s="158"/>
    </row>
    <row r="28" spans="1:10" ht="12.75">
      <c r="A28" s="294"/>
      <c r="B28" s="294" t="s">
        <v>356</v>
      </c>
      <c r="C28" s="294"/>
      <c r="D28" s="294"/>
      <c r="E28" s="294"/>
      <c r="F28" s="158"/>
      <c r="G28" s="158"/>
      <c r="H28" s="158"/>
      <c r="I28" s="158"/>
      <c r="J28" s="158"/>
    </row>
    <row r="29" spans="1:10" ht="12.75">
      <c r="A29" s="294"/>
      <c r="B29" s="294" t="s">
        <v>357</v>
      </c>
      <c r="C29" s="294"/>
      <c r="D29" s="294"/>
      <c r="E29" s="294"/>
      <c r="F29" s="158"/>
      <c r="G29" s="158"/>
      <c r="H29" s="158"/>
      <c r="I29" s="158"/>
      <c r="J29" s="158"/>
    </row>
  </sheetData>
  <printOptions horizontalCentered="1"/>
  <pageMargins left="0.75" right="0.75" top="0.48" bottom="1" header="1.1811023622047245" footer="0"/>
  <pageSetup fitToHeight="0" fitToWidth="0" horizontalDpi="300" verticalDpi="300" orientation="landscape" scale="75" r:id="rId1"/>
</worksheet>
</file>

<file path=xl/worksheets/sheet15.xml><?xml version="1.0" encoding="utf-8"?>
<worksheet xmlns="http://schemas.openxmlformats.org/spreadsheetml/2006/main" xmlns:r="http://schemas.openxmlformats.org/officeDocument/2006/relationships">
  <sheetPr codeName="Hoja21112"/>
  <dimension ref="A1:P186"/>
  <sheetViews>
    <sheetView zoomScale="75" zoomScaleNormal="75" zoomScaleSheetLayoutView="75" workbookViewId="0" topLeftCell="A1">
      <selection activeCell="A1" sqref="A1"/>
    </sheetView>
  </sheetViews>
  <sheetFormatPr defaultColWidth="11.421875" defaultRowHeight="12.75"/>
  <cols>
    <col min="1" max="1" width="2.8515625" style="155" customWidth="1"/>
    <col min="2" max="4" width="3.7109375" style="179" customWidth="1"/>
    <col min="5" max="5" width="6.7109375" style="179" customWidth="1"/>
    <col min="6" max="6" width="7.140625" style="179" customWidth="1"/>
    <col min="7" max="7" width="8.8515625" style="179" customWidth="1"/>
    <col min="8" max="8" width="12.140625" style="179" customWidth="1"/>
    <col min="9" max="9" width="1.7109375" style="155" customWidth="1"/>
    <col min="10" max="14" width="11.7109375" style="179" customWidth="1"/>
    <col min="15" max="15" width="11.7109375" style="182" customWidth="1"/>
    <col min="16" max="16" width="10.7109375" style="186" customWidth="1"/>
    <col min="17" max="16384" width="10.7109375" style="179" customWidth="1"/>
  </cols>
  <sheetData>
    <row r="1" spans="2:15" s="175" customFormat="1" ht="12.75" customHeight="1">
      <c r="B1" s="158" t="s">
        <v>678</v>
      </c>
      <c r="C1" s="308"/>
      <c r="D1" s="308"/>
      <c r="E1" s="308"/>
      <c r="F1" s="308"/>
      <c r="G1" s="308"/>
      <c r="H1" s="308"/>
      <c r="I1" s="308"/>
      <c r="J1" s="308"/>
      <c r="K1" s="308"/>
      <c r="L1" s="308"/>
      <c r="M1" s="308"/>
      <c r="N1" s="308"/>
      <c r="O1" s="309"/>
    </row>
    <row r="2" spans="2:15" s="175" customFormat="1" ht="12.75" customHeight="1">
      <c r="B2" s="156" t="s">
        <v>694</v>
      </c>
      <c r="C2" s="174"/>
      <c r="D2" s="174"/>
      <c r="E2" s="174"/>
      <c r="F2" s="174"/>
      <c r="G2" s="174"/>
      <c r="H2" s="310"/>
      <c r="J2" s="212"/>
      <c r="K2" s="212"/>
      <c r="L2" s="212"/>
      <c r="M2" s="212"/>
      <c r="N2" s="212"/>
      <c r="O2" s="212"/>
    </row>
    <row r="3" spans="2:15" s="175" customFormat="1" ht="12.75" customHeight="1">
      <c r="B3" s="159" t="s">
        <v>0</v>
      </c>
      <c r="C3" s="174"/>
      <c r="D3" s="174"/>
      <c r="E3" s="174"/>
      <c r="F3" s="174"/>
      <c r="G3" s="174"/>
      <c r="H3" s="310"/>
      <c r="J3" s="212"/>
      <c r="K3" s="212"/>
      <c r="L3" s="212"/>
      <c r="M3" s="212"/>
      <c r="N3" s="212"/>
      <c r="O3" s="212"/>
    </row>
    <row r="4" spans="2:15" s="186" customFormat="1" ht="12" customHeight="1">
      <c r="B4" s="179"/>
      <c r="C4" s="180"/>
      <c r="D4" s="180"/>
      <c r="E4" s="180"/>
      <c r="F4" s="180"/>
      <c r="G4" s="180"/>
      <c r="H4" s="180"/>
      <c r="I4" s="180"/>
      <c r="J4" s="180"/>
      <c r="K4" s="181"/>
      <c r="L4" s="181"/>
      <c r="M4" s="181"/>
      <c r="N4" s="181"/>
      <c r="O4" s="311"/>
    </row>
    <row r="5" spans="2:15" s="186" customFormat="1" ht="9" customHeight="1">
      <c r="B5" s="213"/>
      <c r="C5" s="177"/>
      <c r="D5" s="177"/>
      <c r="E5" s="177"/>
      <c r="F5" s="177"/>
      <c r="G5" s="177"/>
      <c r="H5" s="177"/>
      <c r="I5" s="177"/>
      <c r="J5" s="177"/>
      <c r="K5" s="312" t="s">
        <v>559</v>
      </c>
      <c r="L5" s="312"/>
      <c r="M5" s="312"/>
      <c r="N5" s="312"/>
      <c r="O5" s="178"/>
    </row>
    <row r="6" spans="6:15" s="186" customFormat="1" ht="23.25" customHeight="1">
      <c r="F6" s="183"/>
      <c r="G6" s="183"/>
      <c r="H6" s="183"/>
      <c r="I6" s="183"/>
      <c r="J6" s="313">
        <v>2005</v>
      </c>
      <c r="K6" s="314" t="s">
        <v>587</v>
      </c>
      <c r="L6" s="315"/>
      <c r="M6" s="315"/>
      <c r="N6" s="315"/>
      <c r="O6" s="316" t="s">
        <v>685</v>
      </c>
    </row>
    <row r="7" spans="2:15" s="186" customFormat="1" ht="16.5" customHeight="1">
      <c r="B7" s="175" t="s">
        <v>1</v>
      </c>
      <c r="C7" s="179"/>
      <c r="D7" s="179"/>
      <c r="E7" s="179"/>
      <c r="F7" s="182"/>
      <c r="G7" s="182"/>
      <c r="H7" s="182"/>
      <c r="I7" s="182"/>
      <c r="J7" s="317"/>
      <c r="K7" s="318" t="s">
        <v>560</v>
      </c>
      <c r="L7" s="319" t="s">
        <v>679</v>
      </c>
      <c r="M7" s="319" t="s">
        <v>680</v>
      </c>
      <c r="N7" s="318" t="s">
        <v>681</v>
      </c>
      <c r="O7" s="182"/>
    </row>
    <row r="8" spans="6:14" s="175" customFormat="1" ht="12" customHeight="1">
      <c r="F8" s="176"/>
      <c r="G8" s="176"/>
      <c r="H8" s="176"/>
      <c r="I8" s="320"/>
      <c r="J8" s="317"/>
      <c r="K8" s="321"/>
      <c r="L8" s="322" t="s">
        <v>682</v>
      </c>
      <c r="M8" s="322" t="s">
        <v>683</v>
      </c>
      <c r="N8" s="323" t="s">
        <v>684</v>
      </c>
    </row>
    <row r="9" spans="2:15" s="186" customFormat="1" ht="9" customHeight="1">
      <c r="B9" s="208"/>
      <c r="C9" s="208"/>
      <c r="D9" s="208"/>
      <c r="E9" s="208"/>
      <c r="F9" s="324"/>
      <c r="G9" s="324"/>
      <c r="H9" s="324"/>
      <c r="I9" s="324"/>
      <c r="J9" s="324"/>
      <c r="K9" s="324"/>
      <c r="L9" s="324"/>
      <c r="M9" s="324"/>
      <c r="N9" s="324"/>
      <c r="O9" s="324"/>
    </row>
    <row r="10" spans="1:16" ht="12" customHeight="1">
      <c r="A10" s="179"/>
      <c r="F10" s="182"/>
      <c r="G10" s="182"/>
      <c r="H10" s="182"/>
      <c r="I10" s="183"/>
      <c r="J10" s="183"/>
      <c r="K10" s="183"/>
      <c r="L10" s="183"/>
      <c r="M10" s="183"/>
      <c r="N10" s="183"/>
      <c r="O10" s="183"/>
      <c r="P10" s="179"/>
    </row>
    <row r="11" spans="1:16" ht="12" customHeight="1">
      <c r="A11" s="179"/>
      <c r="B11" s="174" t="s">
        <v>144</v>
      </c>
      <c r="C11" s="310"/>
      <c r="D11" s="174"/>
      <c r="E11" s="174"/>
      <c r="F11" s="325"/>
      <c r="G11" s="325"/>
      <c r="H11" s="325"/>
      <c r="I11" s="176"/>
      <c r="J11" s="176">
        <v>-32664.229961611607</v>
      </c>
      <c r="K11" s="176">
        <v>3272.7524407141136</v>
      </c>
      <c r="L11" s="176">
        <v>1429.0886231338372</v>
      </c>
      <c r="M11" s="176">
        <v>4734.537765212374</v>
      </c>
      <c r="N11" s="176">
        <v>93.27641243731657</v>
      </c>
      <c r="O11" s="176">
        <v>-23134.57472011399</v>
      </c>
      <c r="P11" s="179"/>
    </row>
    <row r="12" spans="1:16" ht="12" customHeight="1">
      <c r="A12" s="179"/>
      <c r="B12" s="174"/>
      <c r="C12" s="174"/>
      <c r="D12" s="174"/>
      <c r="E12" s="174"/>
      <c r="F12" s="325"/>
      <c r="G12" s="325"/>
      <c r="H12" s="325"/>
      <c r="I12" s="176"/>
      <c r="J12" s="176"/>
      <c r="K12" s="176"/>
      <c r="L12" s="176"/>
      <c r="M12" s="176"/>
      <c r="N12" s="176"/>
      <c r="O12" s="176"/>
      <c r="P12" s="179"/>
    </row>
    <row r="13" spans="2:15" s="182" customFormat="1" ht="12" customHeight="1">
      <c r="B13" s="325" t="s">
        <v>368</v>
      </c>
      <c r="C13" s="325" t="s">
        <v>432</v>
      </c>
      <c r="D13" s="325"/>
      <c r="E13" s="326"/>
      <c r="F13" s="325"/>
      <c r="G13" s="325"/>
      <c r="H13" s="325"/>
      <c r="I13" s="176"/>
      <c r="J13" s="176">
        <v>91899.68535867099</v>
      </c>
      <c r="K13" s="176">
        <v>10339.276809656489</v>
      </c>
      <c r="L13" s="176">
        <v>1900.2420064255696</v>
      </c>
      <c r="M13" s="176">
        <v>1814.7103181452596</v>
      </c>
      <c r="N13" s="176">
        <v>-95.05702806912691</v>
      </c>
      <c r="O13" s="176">
        <v>105858.85746482917</v>
      </c>
    </row>
    <row r="14" spans="2:15" s="182" customFormat="1" ht="12" customHeight="1">
      <c r="B14" s="325"/>
      <c r="C14" s="325"/>
      <c r="D14" s="325"/>
      <c r="E14" s="325"/>
      <c r="F14" s="325"/>
      <c r="G14" s="325"/>
      <c r="H14" s="325"/>
      <c r="I14" s="176"/>
      <c r="J14" s="176">
        <v>0</v>
      </c>
      <c r="K14" s="176"/>
      <c r="L14" s="176"/>
      <c r="M14" s="176"/>
      <c r="N14" s="176"/>
      <c r="O14" s="176"/>
    </row>
    <row r="15" spans="2:15" s="218" customFormat="1" ht="12" customHeight="1">
      <c r="B15" s="327"/>
      <c r="C15" s="327" t="s">
        <v>370</v>
      </c>
      <c r="D15" s="327" t="s">
        <v>139</v>
      </c>
      <c r="E15" s="327"/>
      <c r="F15" s="327"/>
      <c r="G15" s="327"/>
      <c r="H15" s="327"/>
      <c r="I15" s="328"/>
      <c r="J15" s="328">
        <v>21358.89483364643</v>
      </c>
      <c r="K15" s="328">
        <v>1443.8168706259235</v>
      </c>
      <c r="L15" s="328">
        <v>1443.3048900000001</v>
      </c>
      <c r="M15" s="328">
        <v>127.765199999998</v>
      </c>
      <c r="N15" s="328">
        <v>4.6629367034256575E-15</v>
      </c>
      <c r="O15" s="328">
        <v>24373.781794272352</v>
      </c>
    </row>
    <row r="16" spans="2:15" s="182" customFormat="1" ht="12" customHeight="1">
      <c r="B16" s="325"/>
      <c r="C16" s="325"/>
      <c r="D16" s="325" t="s">
        <v>148</v>
      </c>
      <c r="E16" s="325" t="s">
        <v>462</v>
      </c>
      <c r="F16" s="325"/>
      <c r="G16" s="325"/>
      <c r="H16" s="325"/>
      <c r="I16" s="176"/>
      <c r="J16" s="176">
        <v>18761.44142912643</v>
      </c>
      <c r="K16" s="176">
        <v>659.3587971511097</v>
      </c>
      <c r="L16" s="176">
        <v>1443.3048900000001</v>
      </c>
      <c r="M16" s="176">
        <v>127.765199999998</v>
      </c>
      <c r="N16" s="176">
        <v>4.6629367034256575E-15</v>
      </c>
      <c r="O16" s="176">
        <v>20991.87031627754</v>
      </c>
    </row>
    <row r="17" spans="2:15" s="182" customFormat="1" ht="12" customHeight="1">
      <c r="B17" s="325"/>
      <c r="C17" s="325"/>
      <c r="D17" s="325"/>
      <c r="E17" s="325" t="s">
        <v>149</v>
      </c>
      <c r="F17" s="325"/>
      <c r="G17" s="325"/>
      <c r="H17" s="325"/>
      <c r="I17" s="176"/>
      <c r="J17" s="176"/>
      <c r="K17" s="176"/>
      <c r="L17" s="176"/>
      <c r="M17" s="176"/>
      <c r="N17" s="176"/>
      <c r="O17" s="176"/>
    </row>
    <row r="18" spans="2:15" s="182" customFormat="1" ht="12" customHeight="1">
      <c r="B18" s="325"/>
      <c r="C18" s="325"/>
      <c r="D18" s="325"/>
      <c r="E18" s="325" t="s">
        <v>463</v>
      </c>
      <c r="F18" s="325" t="s">
        <v>464</v>
      </c>
      <c r="G18" s="325"/>
      <c r="H18" s="325"/>
      <c r="I18" s="176"/>
      <c r="J18" s="176">
        <v>18761.44142912643</v>
      </c>
      <c r="K18" s="176">
        <v>659.3587971511097</v>
      </c>
      <c r="L18" s="176">
        <v>1443.3048900000001</v>
      </c>
      <c r="M18" s="176">
        <v>127.765199999998</v>
      </c>
      <c r="N18" s="176">
        <v>4.6629367034256575E-15</v>
      </c>
      <c r="O18" s="176">
        <v>20991.87031627754</v>
      </c>
    </row>
    <row r="19" spans="2:15" s="182" customFormat="1" ht="12" customHeight="1">
      <c r="B19" s="325"/>
      <c r="C19" s="325"/>
      <c r="D19" s="325"/>
      <c r="E19" s="325" t="s">
        <v>465</v>
      </c>
      <c r="F19" s="325" t="s">
        <v>466</v>
      </c>
      <c r="G19" s="325"/>
      <c r="H19" s="325"/>
      <c r="I19" s="176"/>
      <c r="J19" s="176"/>
      <c r="K19" s="176"/>
      <c r="L19" s="176"/>
      <c r="M19" s="176"/>
      <c r="N19" s="176"/>
      <c r="O19" s="176"/>
    </row>
    <row r="20" spans="2:15" s="182" customFormat="1" ht="12" customHeight="1">
      <c r="B20" s="325"/>
      <c r="C20" s="325"/>
      <c r="D20" s="325" t="s">
        <v>152</v>
      </c>
      <c r="E20" s="325" t="s">
        <v>17</v>
      </c>
      <c r="F20" s="325"/>
      <c r="G20" s="325"/>
      <c r="H20" s="325"/>
      <c r="I20" s="176"/>
      <c r="J20" s="176">
        <v>2597.45340452</v>
      </c>
      <c r="K20" s="176">
        <v>784.4580734748139</v>
      </c>
      <c r="L20" s="176">
        <v>0</v>
      </c>
      <c r="M20" s="176">
        <v>0</v>
      </c>
      <c r="N20" s="176">
        <v>0</v>
      </c>
      <c r="O20" s="176">
        <v>3381.9114779948136</v>
      </c>
    </row>
    <row r="21" spans="2:15" s="182" customFormat="1" ht="12" customHeight="1">
      <c r="B21" s="325"/>
      <c r="C21" s="325"/>
      <c r="D21" s="325"/>
      <c r="E21" s="325" t="s">
        <v>467</v>
      </c>
      <c r="F21" s="325" t="s">
        <v>464</v>
      </c>
      <c r="G21" s="325"/>
      <c r="H21" s="325"/>
      <c r="I21" s="176"/>
      <c r="J21" s="176">
        <v>2597.45340452</v>
      </c>
      <c r="K21" s="176">
        <v>784.4580734748139</v>
      </c>
      <c r="L21" s="176">
        <v>0</v>
      </c>
      <c r="M21" s="176">
        <v>0</v>
      </c>
      <c r="N21" s="176">
        <v>0</v>
      </c>
      <c r="O21" s="176">
        <v>3381.9114779948136</v>
      </c>
    </row>
    <row r="22" spans="2:15" s="182" customFormat="1" ht="12" customHeight="1">
      <c r="B22" s="325"/>
      <c r="C22" s="325"/>
      <c r="D22" s="325"/>
      <c r="E22" s="325" t="s">
        <v>468</v>
      </c>
      <c r="F22" s="325" t="s">
        <v>466</v>
      </c>
      <c r="G22" s="325"/>
      <c r="H22" s="325"/>
      <c r="I22" s="176"/>
      <c r="J22" s="176"/>
      <c r="K22" s="176"/>
      <c r="L22" s="176"/>
      <c r="M22" s="176"/>
      <c r="N22" s="176"/>
      <c r="O22" s="176"/>
    </row>
    <row r="23" spans="2:15" s="218" customFormat="1" ht="12" customHeight="1">
      <c r="B23" s="327"/>
      <c r="C23" s="327" t="s">
        <v>374</v>
      </c>
      <c r="D23" s="327" t="s">
        <v>74</v>
      </c>
      <c r="E23" s="327"/>
      <c r="F23" s="327"/>
      <c r="G23" s="327"/>
      <c r="H23" s="327"/>
      <c r="I23" s="328"/>
      <c r="J23" s="328">
        <v>37041.134492415644</v>
      </c>
      <c r="K23" s="328">
        <v>4601.521859987375</v>
      </c>
      <c r="L23" s="328">
        <v>477.3932236365724</v>
      </c>
      <c r="M23" s="328">
        <v>799.6182531725319</v>
      </c>
      <c r="N23" s="328">
        <v>45.12014667062418</v>
      </c>
      <c r="O23" s="328">
        <v>42964.78797588274</v>
      </c>
    </row>
    <row r="24" spans="2:15" s="182" customFormat="1" ht="12" customHeight="1">
      <c r="B24" s="325"/>
      <c r="C24" s="325"/>
      <c r="D24" s="325" t="s">
        <v>469</v>
      </c>
      <c r="E24" s="325" t="s">
        <v>470</v>
      </c>
      <c r="F24" s="325"/>
      <c r="G24" s="325"/>
      <c r="H24" s="325"/>
      <c r="I24" s="176"/>
      <c r="J24" s="176">
        <v>32741.29249986195</v>
      </c>
      <c r="K24" s="176">
        <v>1766.983637101806</v>
      </c>
      <c r="L24" s="176">
        <v>533.6379923980604</v>
      </c>
      <c r="M24" s="176">
        <v>787.8799119050693</v>
      </c>
      <c r="N24" s="176">
        <v>20.4685021532555</v>
      </c>
      <c r="O24" s="176">
        <v>35850.26254342013</v>
      </c>
    </row>
    <row r="25" spans="2:15" s="182" customFormat="1" ht="12" customHeight="1">
      <c r="B25" s="325"/>
      <c r="C25" s="325"/>
      <c r="D25" s="325"/>
      <c r="E25" s="325" t="s">
        <v>471</v>
      </c>
      <c r="F25" s="325" t="s">
        <v>110</v>
      </c>
      <c r="G25" s="325"/>
      <c r="H25" s="325"/>
      <c r="I25" s="176"/>
      <c r="J25" s="176">
        <v>0</v>
      </c>
      <c r="K25" s="176">
        <v>0</v>
      </c>
      <c r="L25" s="176">
        <v>0</v>
      </c>
      <c r="M25" s="176">
        <v>0</v>
      </c>
      <c r="N25" s="176">
        <v>0</v>
      </c>
      <c r="O25" s="176">
        <v>0</v>
      </c>
    </row>
    <row r="26" spans="2:15" s="182" customFormat="1" ht="12" customHeight="1">
      <c r="B26" s="325"/>
      <c r="C26" s="325"/>
      <c r="D26" s="325"/>
      <c r="E26" s="325" t="s">
        <v>472</v>
      </c>
      <c r="F26" s="325" t="s">
        <v>473</v>
      </c>
      <c r="G26" s="325"/>
      <c r="H26" s="325"/>
      <c r="I26" s="176"/>
      <c r="J26" s="176">
        <v>0</v>
      </c>
      <c r="K26" s="176">
        <v>0</v>
      </c>
      <c r="L26" s="176">
        <v>0</v>
      </c>
      <c r="M26" s="176">
        <v>0</v>
      </c>
      <c r="N26" s="176">
        <v>0</v>
      </c>
      <c r="O26" s="176">
        <v>0</v>
      </c>
    </row>
    <row r="27" spans="2:15" s="182" customFormat="1" ht="12" customHeight="1">
      <c r="B27" s="325"/>
      <c r="C27" s="325"/>
      <c r="D27" s="325"/>
      <c r="E27" s="325" t="s">
        <v>474</v>
      </c>
      <c r="F27" s="325" t="s">
        <v>112</v>
      </c>
      <c r="G27" s="325"/>
      <c r="H27" s="325"/>
      <c r="I27" s="176"/>
      <c r="J27" s="176">
        <v>17.6</v>
      </c>
      <c r="K27" s="176">
        <v>0.5253769999999999</v>
      </c>
      <c r="L27" s="176">
        <v>-0.763607</v>
      </c>
      <c r="M27" s="176">
        <v>0</v>
      </c>
      <c r="N27" s="176">
        <v>-0.0025610000000000355</v>
      </c>
      <c r="O27" s="176">
        <v>17.359209</v>
      </c>
    </row>
    <row r="28" spans="2:15" s="182" customFormat="1" ht="12" customHeight="1">
      <c r="B28" s="325"/>
      <c r="C28" s="325"/>
      <c r="D28" s="325"/>
      <c r="E28" s="325" t="s">
        <v>475</v>
      </c>
      <c r="F28" s="325" t="s">
        <v>113</v>
      </c>
      <c r="G28" s="325"/>
      <c r="H28" s="325"/>
      <c r="I28" s="176"/>
      <c r="J28" s="176">
        <v>32723.69249986195</v>
      </c>
      <c r="K28" s="176">
        <v>1766.458260101806</v>
      </c>
      <c r="L28" s="176">
        <v>534.4015993980604</v>
      </c>
      <c r="M28" s="176">
        <v>787.8799119050693</v>
      </c>
      <c r="N28" s="176">
        <v>20.4710631532555</v>
      </c>
      <c r="O28" s="176">
        <v>35832.90333442013</v>
      </c>
    </row>
    <row r="29" spans="2:15" s="182" customFormat="1" ht="12" customHeight="1">
      <c r="B29" s="325"/>
      <c r="C29" s="325"/>
      <c r="D29" s="325" t="s">
        <v>476</v>
      </c>
      <c r="E29" s="325" t="s">
        <v>163</v>
      </c>
      <c r="F29" s="325"/>
      <c r="G29" s="325"/>
      <c r="H29" s="325"/>
      <c r="I29" s="176"/>
      <c r="J29" s="176">
        <v>4299.841992553694</v>
      </c>
      <c r="K29" s="176">
        <v>2834.5382228855697</v>
      </c>
      <c r="L29" s="176">
        <v>-56.244768761488054</v>
      </c>
      <c r="M29" s="176">
        <v>11.738341267462644</v>
      </c>
      <c r="N29" s="176">
        <v>24.65164451736868</v>
      </c>
      <c r="O29" s="176">
        <v>7114.525432462608</v>
      </c>
    </row>
    <row r="30" spans="2:15" s="182" customFormat="1" ht="12" customHeight="1">
      <c r="B30" s="325"/>
      <c r="C30" s="325"/>
      <c r="D30" s="325"/>
      <c r="E30" s="325" t="s">
        <v>477</v>
      </c>
      <c r="F30" s="325" t="s">
        <v>478</v>
      </c>
      <c r="G30" s="325"/>
      <c r="H30" s="325"/>
      <c r="I30" s="176"/>
      <c r="J30" s="176">
        <v>3038.651980575744</v>
      </c>
      <c r="K30" s="176">
        <v>140.0639068364913</v>
      </c>
      <c r="L30" s="176">
        <v>-74.6130024683738</v>
      </c>
      <c r="M30" s="176">
        <v>6.709759117960285</v>
      </c>
      <c r="N30" s="176">
        <v>-246.29350042215654</v>
      </c>
      <c r="O30" s="176">
        <v>2864.519143639666</v>
      </c>
    </row>
    <row r="31" spans="2:15" s="182" customFormat="1" ht="12" customHeight="1">
      <c r="B31" s="325"/>
      <c r="C31" s="325"/>
      <c r="D31" s="325"/>
      <c r="E31" s="325"/>
      <c r="F31" s="325" t="s">
        <v>479</v>
      </c>
      <c r="G31" s="325" t="s">
        <v>110</v>
      </c>
      <c r="H31" s="325"/>
      <c r="I31" s="176"/>
      <c r="J31" s="176">
        <v>0</v>
      </c>
      <c r="K31" s="176">
        <v>0</v>
      </c>
      <c r="L31" s="176">
        <v>0</v>
      </c>
      <c r="M31" s="176">
        <v>0</v>
      </c>
      <c r="N31" s="176">
        <v>0</v>
      </c>
      <c r="O31" s="176">
        <v>0</v>
      </c>
    </row>
    <row r="32" spans="2:15" s="182" customFormat="1" ht="12" customHeight="1">
      <c r="B32" s="325"/>
      <c r="C32" s="325"/>
      <c r="D32" s="325"/>
      <c r="E32" s="325"/>
      <c r="F32" s="325" t="s">
        <v>480</v>
      </c>
      <c r="G32" s="325" t="s">
        <v>473</v>
      </c>
      <c r="H32" s="325"/>
      <c r="I32" s="176"/>
      <c r="J32" s="176">
        <v>0</v>
      </c>
      <c r="K32" s="176">
        <v>0</v>
      </c>
      <c r="L32" s="176">
        <v>0</v>
      </c>
      <c r="M32" s="176">
        <v>0</v>
      </c>
      <c r="N32" s="176">
        <v>0</v>
      </c>
      <c r="O32" s="176">
        <v>0</v>
      </c>
    </row>
    <row r="33" spans="2:15" s="182" customFormat="1" ht="12" customHeight="1">
      <c r="B33" s="325"/>
      <c r="C33" s="325"/>
      <c r="D33" s="325"/>
      <c r="E33" s="325"/>
      <c r="F33" s="325" t="s">
        <v>481</v>
      </c>
      <c r="G33" s="325" t="s">
        <v>112</v>
      </c>
      <c r="H33" s="325"/>
      <c r="I33" s="176"/>
      <c r="J33" s="176">
        <v>304.575</v>
      </c>
      <c r="K33" s="176">
        <v>-176.48934399999985</v>
      </c>
      <c r="L33" s="176">
        <v>-4.222422</v>
      </c>
      <c r="M33" s="176">
        <v>0</v>
      </c>
      <c r="N33" s="176">
        <v>24.491354999999857</v>
      </c>
      <c r="O33" s="176">
        <v>148.354589</v>
      </c>
    </row>
    <row r="34" spans="2:15" s="182" customFormat="1" ht="12" customHeight="1">
      <c r="B34" s="325"/>
      <c r="C34" s="325"/>
      <c r="D34" s="325"/>
      <c r="E34" s="325"/>
      <c r="F34" s="325" t="s">
        <v>482</v>
      </c>
      <c r="G34" s="325" t="s">
        <v>113</v>
      </c>
      <c r="H34" s="325"/>
      <c r="I34" s="176"/>
      <c r="J34" s="176">
        <v>2734.076980575744</v>
      </c>
      <c r="K34" s="176">
        <v>316.55325083649115</v>
      </c>
      <c r="L34" s="176">
        <v>-70.3905804683738</v>
      </c>
      <c r="M34" s="176">
        <v>6.709759117960285</v>
      </c>
      <c r="N34" s="176">
        <v>-270.7848554221564</v>
      </c>
      <c r="O34" s="329">
        <v>2716.1645546396658</v>
      </c>
    </row>
    <row r="35" spans="2:15" s="182" customFormat="1" ht="12" customHeight="1">
      <c r="B35" s="325"/>
      <c r="C35" s="325"/>
      <c r="D35" s="325"/>
      <c r="E35" s="325" t="s">
        <v>169</v>
      </c>
      <c r="F35" s="325"/>
      <c r="G35" s="325"/>
      <c r="H35" s="325"/>
      <c r="I35" s="176"/>
      <c r="J35" s="176">
        <v>1261.1900119779498</v>
      </c>
      <c r="K35" s="176">
        <v>2694.4743160490784</v>
      </c>
      <c r="L35" s="176">
        <v>18.36823370688574</v>
      </c>
      <c r="M35" s="176">
        <v>5.02858214950236</v>
      </c>
      <c r="N35" s="176">
        <v>270.9451449395252</v>
      </c>
      <c r="O35" s="176">
        <v>4250.006288822941</v>
      </c>
    </row>
    <row r="36" spans="2:15" s="182" customFormat="1" ht="12" customHeight="1">
      <c r="B36" s="325"/>
      <c r="C36" s="325"/>
      <c r="D36" s="325"/>
      <c r="E36" s="325"/>
      <c r="F36" s="325" t="s">
        <v>483</v>
      </c>
      <c r="G36" s="325" t="s">
        <v>110</v>
      </c>
      <c r="H36" s="325"/>
      <c r="I36" s="176"/>
      <c r="J36" s="176">
        <v>0</v>
      </c>
      <c r="K36" s="176">
        <v>0</v>
      </c>
      <c r="L36" s="176">
        <v>0</v>
      </c>
      <c r="M36" s="176">
        <v>0</v>
      </c>
      <c r="N36" s="176">
        <v>0</v>
      </c>
      <c r="O36" s="176">
        <v>0</v>
      </c>
    </row>
    <row r="37" spans="2:15" s="182" customFormat="1" ht="12" customHeight="1">
      <c r="B37" s="325"/>
      <c r="C37" s="325"/>
      <c r="D37" s="325"/>
      <c r="E37" s="325"/>
      <c r="F37" s="325" t="s">
        <v>484</v>
      </c>
      <c r="G37" s="325" t="s">
        <v>473</v>
      </c>
      <c r="H37" s="325"/>
      <c r="I37" s="176"/>
      <c r="J37" s="176">
        <v>0</v>
      </c>
      <c r="K37" s="176">
        <v>2907.2488989729704</v>
      </c>
      <c r="L37" s="176">
        <v>0</v>
      </c>
      <c r="M37" s="176">
        <v>0</v>
      </c>
      <c r="N37" s="176">
        <v>0</v>
      </c>
      <c r="O37" s="176">
        <v>2907.2488989729704</v>
      </c>
    </row>
    <row r="38" spans="2:15" s="182" customFormat="1" ht="12" customHeight="1">
      <c r="B38" s="325"/>
      <c r="C38" s="325"/>
      <c r="D38" s="325"/>
      <c r="E38" s="325"/>
      <c r="F38" s="325" t="s">
        <v>485</v>
      </c>
      <c r="G38" s="325" t="s">
        <v>112</v>
      </c>
      <c r="H38" s="325"/>
      <c r="I38" s="176"/>
      <c r="J38" s="176">
        <v>3.327</v>
      </c>
      <c r="K38" s="176">
        <v>-1.3516600000000003</v>
      </c>
      <c r="L38" s="176">
        <v>-0.0842</v>
      </c>
      <c r="M38" s="176">
        <v>0</v>
      </c>
      <c r="N38" s="176">
        <v>0.09535200000000033</v>
      </c>
      <c r="O38" s="176">
        <v>1.986492</v>
      </c>
    </row>
    <row r="39" spans="2:15" s="182" customFormat="1" ht="12" customHeight="1">
      <c r="B39" s="325"/>
      <c r="C39" s="325"/>
      <c r="D39" s="325"/>
      <c r="E39" s="325"/>
      <c r="F39" s="325" t="s">
        <v>486</v>
      </c>
      <c r="G39" s="325" t="s">
        <v>113</v>
      </c>
      <c r="H39" s="325"/>
      <c r="I39" s="176"/>
      <c r="J39" s="176">
        <v>1257.8630119779498</v>
      </c>
      <c r="K39" s="176">
        <v>-211.42292292389232</v>
      </c>
      <c r="L39" s="176">
        <v>18.45243370688574</v>
      </c>
      <c r="M39" s="176">
        <v>5.02858214950236</v>
      </c>
      <c r="N39" s="176">
        <v>270.84979293952523</v>
      </c>
      <c r="O39" s="176">
        <v>1340.7708978499707</v>
      </c>
    </row>
    <row r="40" spans="2:15" s="218" customFormat="1" ht="12" customHeight="1">
      <c r="B40" s="327"/>
      <c r="C40" s="327" t="s">
        <v>431</v>
      </c>
      <c r="D40" s="327" t="s">
        <v>385</v>
      </c>
      <c r="E40" s="327"/>
      <c r="F40" s="327"/>
      <c r="G40" s="327"/>
      <c r="H40" s="327"/>
      <c r="I40" s="328"/>
      <c r="J40" s="328">
        <v>1023.2267079500001</v>
      </c>
      <c r="K40" s="328">
        <v>-912.6647828608482</v>
      </c>
      <c r="L40" s="328">
        <v>68.74389278899696</v>
      </c>
      <c r="M40" s="328">
        <v>605.1551443418513</v>
      </c>
      <c r="N40" s="328">
        <v>32.08695378</v>
      </c>
      <c r="O40" s="328">
        <v>816.5479160000001</v>
      </c>
    </row>
    <row r="41" spans="2:15" s="182" customFormat="1" ht="12" customHeight="1">
      <c r="B41" s="325"/>
      <c r="C41" s="325"/>
      <c r="D41" s="325" t="s">
        <v>487</v>
      </c>
      <c r="E41" s="325" t="s">
        <v>110</v>
      </c>
      <c r="F41" s="325"/>
      <c r="G41" s="325"/>
      <c r="H41" s="325"/>
      <c r="I41" s="176"/>
      <c r="J41" s="176">
        <v>0</v>
      </c>
      <c r="K41" s="176">
        <v>0</v>
      </c>
      <c r="L41" s="176">
        <v>0</v>
      </c>
      <c r="M41" s="176">
        <v>0</v>
      </c>
      <c r="N41" s="176">
        <v>0</v>
      </c>
      <c r="O41" s="176">
        <v>0</v>
      </c>
    </row>
    <row r="42" spans="2:15" s="182" customFormat="1" ht="12" customHeight="1">
      <c r="B42" s="325"/>
      <c r="C42" s="325"/>
      <c r="D42" s="325" t="s">
        <v>488</v>
      </c>
      <c r="E42" s="325" t="s">
        <v>473</v>
      </c>
      <c r="F42" s="325"/>
      <c r="G42" s="325"/>
      <c r="H42" s="325"/>
      <c r="I42" s="176"/>
      <c r="J42" s="176">
        <v>0</v>
      </c>
      <c r="K42" s="176">
        <v>0</v>
      </c>
      <c r="L42" s="176">
        <v>0</v>
      </c>
      <c r="M42" s="176">
        <v>0</v>
      </c>
      <c r="N42" s="176">
        <v>0</v>
      </c>
      <c r="O42" s="176">
        <v>0</v>
      </c>
    </row>
    <row r="43" spans="2:15" s="182" customFormat="1" ht="12" customHeight="1">
      <c r="B43" s="325"/>
      <c r="C43" s="325"/>
      <c r="D43" s="325" t="s">
        <v>489</v>
      </c>
      <c r="E43" s="325" t="s">
        <v>112</v>
      </c>
      <c r="F43" s="325"/>
      <c r="G43" s="325"/>
      <c r="H43" s="325"/>
      <c r="I43" s="176"/>
      <c r="J43" s="176">
        <v>781.8355208400001</v>
      </c>
      <c r="K43" s="176">
        <v>-775.2620577103323</v>
      </c>
      <c r="L43" s="176">
        <v>54.668956279938755</v>
      </c>
      <c r="M43" s="176">
        <v>592.2957272703936</v>
      </c>
      <c r="N43" s="176">
        <v>0</v>
      </c>
      <c r="O43" s="176">
        <v>653.5381466800001</v>
      </c>
    </row>
    <row r="44" spans="2:15" s="182" customFormat="1" ht="12" customHeight="1">
      <c r="B44" s="325"/>
      <c r="C44" s="325"/>
      <c r="D44" s="325" t="s">
        <v>490</v>
      </c>
      <c r="E44" s="325" t="s">
        <v>113</v>
      </c>
      <c r="F44" s="325"/>
      <c r="G44" s="325"/>
      <c r="H44" s="325"/>
      <c r="I44" s="176"/>
      <c r="J44" s="176">
        <v>241.39118711000003</v>
      </c>
      <c r="K44" s="176">
        <v>-137.4027251505158</v>
      </c>
      <c r="L44" s="176">
        <v>14.074936509058197</v>
      </c>
      <c r="M44" s="176">
        <v>12.859417071457663</v>
      </c>
      <c r="N44" s="176">
        <v>32.08695378</v>
      </c>
      <c r="O44" s="176">
        <v>163.00976932</v>
      </c>
    </row>
    <row r="45" spans="2:15" s="218" customFormat="1" ht="12" customHeight="1">
      <c r="B45" s="327"/>
      <c r="C45" s="327" t="s">
        <v>491</v>
      </c>
      <c r="D45" s="327" t="s">
        <v>76</v>
      </c>
      <c r="E45" s="327"/>
      <c r="F45" s="327"/>
      <c r="G45" s="327"/>
      <c r="H45" s="327"/>
      <c r="I45" s="328"/>
      <c r="J45" s="328">
        <v>15513.029324658915</v>
      </c>
      <c r="K45" s="328">
        <v>4857.002861904039</v>
      </c>
      <c r="L45" s="328">
        <v>0</v>
      </c>
      <c r="M45" s="328">
        <v>-64.12827936912242</v>
      </c>
      <c r="N45" s="328">
        <v>-172.2641285197511</v>
      </c>
      <c r="O45" s="328">
        <v>20133.639778674078</v>
      </c>
    </row>
    <row r="46" spans="2:15" s="182" customFormat="1" ht="12" customHeight="1">
      <c r="B46" s="325"/>
      <c r="C46" s="325"/>
      <c r="D46" s="325" t="s">
        <v>221</v>
      </c>
      <c r="E46" s="325" t="s">
        <v>21</v>
      </c>
      <c r="F46" s="325"/>
      <c r="G46" s="325"/>
      <c r="H46" s="325"/>
      <c r="I46" s="176"/>
      <c r="J46" s="176">
        <v>6655.965785343306</v>
      </c>
      <c r="K46" s="176">
        <v>2067.679226330773</v>
      </c>
      <c r="L46" s="176">
        <v>0</v>
      </c>
      <c r="M46" s="176">
        <v>0</v>
      </c>
      <c r="N46" s="176">
        <v>0</v>
      </c>
      <c r="O46" s="176">
        <v>8723.64501167408</v>
      </c>
    </row>
    <row r="47" spans="2:15" s="182" customFormat="1" ht="12" customHeight="1">
      <c r="B47" s="325"/>
      <c r="C47" s="325"/>
      <c r="D47" s="325"/>
      <c r="E47" s="325" t="s">
        <v>492</v>
      </c>
      <c r="F47" s="325" t="s">
        <v>473</v>
      </c>
      <c r="G47" s="325"/>
      <c r="H47" s="325"/>
      <c r="I47" s="176"/>
      <c r="J47" s="176">
        <v>0</v>
      </c>
      <c r="K47" s="176">
        <v>0</v>
      </c>
      <c r="L47" s="176">
        <v>0</v>
      </c>
      <c r="M47" s="176">
        <v>0</v>
      </c>
      <c r="N47" s="176">
        <v>0</v>
      </c>
      <c r="O47" s="176">
        <v>0</v>
      </c>
    </row>
    <row r="48" spans="2:15" s="182" customFormat="1" ht="12" customHeight="1">
      <c r="B48" s="325"/>
      <c r="C48" s="325"/>
      <c r="D48" s="325"/>
      <c r="E48" s="325"/>
      <c r="F48" s="325" t="s">
        <v>493</v>
      </c>
      <c r="G48" s="325" t="s">
        <v>494</v>
      </c>
      <c r="H48" s="325"/>
      <c r="I48" s="176"/>
      <c r="J48" s="176">
        <v>0</v>
      </c>
      <c r="K48" s="176">
        <v>0</v>
      </c>
      <c r="L48" s="176">
        <v>0</v>
      </c>
      <c r="M48" s="176">
        <v>0</v>
      </c>
      <c r="N48" s="176">
        <v>0</v>
      </c>
      <c r="O48" s="176">
        <v>0</v>
      </c>
    </row>
    <row r="49" spans="2:15" s="182" customFormat="1" ht="12" customHeight="1">
      <c r="B49" s="325"/>
      <c r="C49" s="325"/>
      <c r="D49" s="325"/>
      <c r="E49" s="325"/>
      <c r="F49" s="325" t="s">
        <v>495</v>
      </c>
      <c r="G49" s="325" t="s">
        <v>496</v>
      </c>
      <c r="H49" s="325"/>
      <c r="I49" s="176"/>
      <c r="J49" s="176">
        <v>0</v>
      </c>
      <c r="K49" s="176">
        <v>0</v>
      </c>
      <c r="L49" s="176">
        <v>0</v>
      </c>
      <c r="M49" s="176">
        <v>0</v>
      </c>
      <c r="N49" s="176">
        <v>0</v>
      </c>
      <c r="O49" s="176">
        <v>0</v>
      </c>
    </row>
    <row r="50" spans="2:15" s="182" customFormat="1" ht="12" customHeight="1">
      <c r="B50" s="325"/>
      <c r="C50" s="325"/>
      <c r="D50" s="325"/>
      <c r="E50" s="325" t="s">
        <v>497</v>
      </c>
      <c r="F50" s="325" t="s">
        <v>113</v>
      </c>
      <c r="G50" s="325"/>
      <c r="H50" s="325"/>
      <c r="I50" s="176"/>
      <c r="J50" s="176">
        <v>6655.965785343306</v>
      </c>
      <c r="K50" s="176">
        <v>2067.679226330773</v>
      </c>
      <c r="L50" s="176">
        <v>0</v>
      </c>
      <c r="M50" s="176">
        <v>0</v>
      </c>
      <c r="N50" s="176">
        <v>0</v>
      </c>
      <c r="O50" s="176">
        <v>8723.64501167408</v>
      </c>
    </row>
    <row r="51" spans="2:15" s="182" customFormat="1" ht="12" customHeight="1">
      <c r="B51" s="325"/>
      <c r="C51" s="325"/>
      <c r="D51" s="325"/>
      <c r="E51" s="325"/>
      <c r="F51" s="325" t="s">
        <v>498</v>
      </c>
      <c r="G51" s="325" t="s">
        <v>494</v>
      </c>
      <c r="H51" s="325"/>
      <c r="I51" s="176"/>
      <c r="J51" s="176"/>
      <c r="K51" s="176"/>
      <c r="L51" s="176"/>
      <c r="M51" s="176"/>
      <c r="N51" s="176"/>
      <c r="O51" s="176"/>
    </row>
    <row r="52" spans="2:15" s="182" customFormat="1" ht="12" customHeight="1">
      <c r="B52" s="325"/>
      <c r="C52" s="325"/>
      <c r="D52" s="325"/>
      <c r="E52" s="325"/>
      <c r="F52" s="325" t="s">
        <v>499</v>
      </c>
      <c r="G52" s="325" t="s">
        <v>496</v>
      </c>
      <c r="H52" s="325"/>
      <c r="I52" s="176"/>
      <c r="J52" s="176">
        <v>6655.965785343306</v>
      </c>
      <c r="K52" s="176">
        <v>2067.679226330773</v>
      </c>
      <c r="L52" s="176">
        <v>0</v>
      </c>
      <c r="M52" s="176">
        <v>0</v>
      </c>
      <c r="N52" s="176">
        <v>0</v>
      </c>
      <c r="O52" s="176">
        <v>8723.64501167408</v>
      </c>
    </row>
    <row r="53" spans="2:15" s="182" customFormat="1" ht="12" customHeight="1">
      <c r="B53" s="325"/>
      <c r="C53" s="325"/>
      <c r="D53" s="325"/>
      <c r="E53" s="325"/>
      <c r="F53" s="325"/>
      <c r="G53" s="325" t="s">
        <v>500</v>
      </c>
      <c r="H53" s="325" t="s">
        <v>61</v>
      </c>
      <c r="I53" s="176"/>
      <c r="J53" s="329">
        <v>985.1</v>
      </c>
      <c r="K53" s="329">
        <v>407.3539999999999</v>
      </c>
      <c r="L53" s="329">
        <v>0</v>
      </c>
      <c r="M53" s="329">
        <v>0</v>
      </c>
      <c r="N53" s="329">
        <v>0</v>
      </c>
      <c r="O53" s="329">
        <v>1392.454</v>
      </c>
    </row>
    <row r="54" spans="2:15" s="182" customFormat="1" ht="12" customHeight="1">
      <c r="B54" s="325"/>
      <c r="C54" s="325"/>
      <c r="D54" s="325"/>
      <c r="E54" s="325"/>
      <c r="F54" s="325"/>
      <c r="G54" s="325" t="s">
        <v>501</v>
      </c>
      <c r="H54" s="325" t="s">
        <v>62</v>
      </c>
      <c r="I54" s="176"/>
      <c r="J54" s="329">
        <v>5670.865785343306</v>
      </c>
      <c r="K54" s="329">
        <v>1660.3252263307731</v>
      </c>
      <c r="L54" s="329">
        <v>0</v>
      </c>
      <c r="M54" s="329">
        <v>0</v>
      </c>
      <c r="N54" s="329">
        <v>0</v>
      </c>
      <c r="O54" s="329">
        <v>7331.191011674079</v>
      </c>
    </row>
    <row r="55" spans="2:15" s="182" customFormat="1" ht="12" customHeight="1">
      <c r="B55" s="325"/>
      <c r="C55" s="325"/>
      <c r="D55" s="325" t="s">
        <v>222</v>
      </c>
      <c r="E55" s="325" t="s">
        <v>22</v>
      </c>
      <c r="F55" s="325"/>
      <c r="G55" s="325"/>
      <c r="H55" s="325"/>
      <c r="I55" s="176"/>
      <c r="J55" s="176">
        <v>680.75191734</v>
      </c>
      <c r="K55" s="176">
        <v>49.68545618848954</v>
      </c>
      <c r="L55" s="176">
        <v>0</v>
      </c>
      <c r="M55" s="176">
        <v>0</v>
      </c>
      <c r="N55" s="176">
        <v>75.14162847151047</v>
      </c>
      <c r="O55" s="176">
        <v>805.579002</v>
      </c>
    </row>
    <row r="56" spans="2:15" s="182" customFormat="1" ht="12" customHeight="1">
      <c r="B56" s="325"/>
      <c r="C56" s="325"/>
      <c r="D56" s="325"/>
      <c r="E56" s="325" t="s">
        <v>502</v>
      </c>
      <c r="F56" s="325" t="s">
        <v>110</v>
      </c>
      <c r="G56" s="325"/>
      <c r="H56" s="325"/>
      <c r="I56" s="176"/>
      <c r="J56" s="176">
        <v>0</v>
      </c>
      <c r="K56" s="176">
        <v>0</v>
      </c>
      <c r="L56" s="176">
        <v>0</v>
      </c>
      <c r="M56" s="176">
        <v>0</v>
      </c>
      <c r="N56" s="176">
        <v>0</v>
      </c>
      <c r="O56" s="176">
        <v>0</v>
      </c>
    </row>
    <row r="57" spans="2:15" s="182" customFormat="1" ht="12" customHeight="1">
      <c r="B57" s="325"/>
      <c r="C57" s="325"/>
      <c r="D57" s="325"/>
      <c r="E57" s="325"/>
      <c r="F57" s="325" t="s">
        <v>503</v>
      </c>
      <c r="G57" s="325" t="s">
        <v>494</v>
      </c>
      <c r="H57" s="325"/>
      <c r="I57" s="176"/>
      <c r="J57" s="176">
        <v>0</v>
      </c>
      <c r="K57" s="176">
        <v>0</v>
      </c>
      <c r="L57" s="176">
        <v>0</v>
      </c>
      <c r="M57" s="176">
        <v>0</v>
      </c>
      <c r="N57" s="176">
        <v>0</v>
      </c>
      <c r="O57" s="176">
        <v>0</v>
      </c>
    </row>
    <row r="58" spans="2:15" s="182" customFormat="1" ht="12" customHeight="1">
      <c r="B58" s="325"/>
      <c r="C58" s="325"/>
      <c r="D58" s="325"/>
      <c r="E58" s="325"/>
      <c r="F58" s="325" t="s">
        <v>504</v>
      </c>
      <c r="G58" s="325" t="s">
        <v>496</v>
      </c>
      <c r="H58" s="325"/>
      <c r="I58" s="176"/>
      <c r="J58" s="176">
        <v>0</v>
      </c>
      <c r="K58" s="176">
        <v>0</v>
      </c>
      <c r="L58" s="176">
        <v>0</v>
      </c>
      <c r="M58" s="176">
        <v>0</v>
      </c>
      <c r="N58" s="176">
        <v>0</v>
      </c>
      <c r="O58" s="176">
        <v>0</v>
      </c>
    </row>
    <row r="59" spans="2:15" s="182" customFormat="1" ht="12" customHeight="1">
      <c r="B59" s="325"/>
      <c r="C59" s="325"/>
      <c r="D59" s="325"/>
      <c r="E59" s="325" t="s">
        <v>505</v>
      </c>
      <c r="F59" s="325" t="s">
        <v>473</v>
      </c>
      <c r="G59" s="325"/>
      <c r="H59" s="325"/>
      <c r="I59" s="176"/>
      <c r="J59" s="176">
        <v>0</v>
      </c>
      <c r="K59" s="176">
        <v>0</v>
      </c>
      <c r="L59" s="176">
        <v>0</v>
      </c>
      <c r="M59" s="176">
        <v>0</v>
      </c>
      <c r="N59" s="176">
        <v>0</v>
      </c>
      <c r="O59" s="176">
        <v>0</v>
      </c>
    </row>
    <row r="60" spans="2:15" s="182" customFormat="1" ht="12" customHeight="1">
      <c r="B60" s="325"/>
      <c r="C60" s="325"/>
      <c r="D60" s="325"/>
      <c r="E60" s="325"/>
      <c r="F60" s="325" t="s">
        <v>506</v>
      </c>
      <c r="G60" s="325" t="s">
        <v>494</v>
      </c>
      <c r="H60" s="325"/>
      <c r="I60" s="176"/>
      <c r="J60" s="176">
        <v>0</v>
      </c>
      <c r="K60" s="176">
        <v>0</v>
      </c>
      <c r="L60" s="176">
        <v>0</v>
      </c>
      <c r="M60" s="176">
        <v>0</v>
      </c>
      <c r="N60" s="176">
        <v>0</v>
      </c>
      <c r="O60" s="176">
        <v>0</v>
      </c>
    </row>
    <row r="61" spans="2:15" s="182" customFormat="1" ht="12" customHeight="1">
      <c r="B61" s="325"/>
      <c r="C61" s="325"/>
      <c r="D61" s="325"/>
      <c r="E61" s="325"/>
      <c r="F61" s="325" t="s">
        <v>507</v>
      </c>
      <c r="G61" s="325" t="s">
        <v>496</v>
      </c>
      <c r="H61" s="325"/>
      <c r="I61" s="176"/>
      <c r="J61" s="176">
        <v>0</v>
      </c>
      <c r="K61" s="176">
        <v>0</v>
      </c>
      <c r="L61" s="176">
        <v>0</v>
      </c>
      <c r="M61" s="176">
        <v>0</v>
      </c>
      <c r="N61" s="176">
        <v>0</v>
      </c>
      <c r="O61" s="176">
        <v>0</v>
      </c>
    </row>
    <row r="62" spans="2:15" s="182" customFormat="1" ht="12" customHeight="1">
      <c r="B62" s="325"/>
      <c r="C62" s="325"/>
      <c r="D62" s="325"/>
      <c r="E62" s="325" t="s">
        <v>508</v>
      </c>
      <c r="F62" s="325" t="s">
        <v>112</v>
      </c>
      <c r="G62" s="325"/>
      <c r="H62" s="325"/>
      <c r="I62" s="176"/>
      <c r="J62" s="176">
        <v>678.697</v>
      </c>
      <c r="K62" s="176">
        <v>34.37043118848954</v>
      </c>
      <c r="L62" s="176">
        <v>0</v>
      </c>
      <c r="M62" s="176">
        <v>0</v>
      </c>
      <c r="N62" s="176">
        <v>75.14654581151046</v>
      </c>
      <c r="O62" s="176">
        <v>788.213977</v>
      </c>
    </row>
    <row r="63" spans="2:15" s="182" customFormat="1" ht="12" customHeight="1">
      <c r="B63" s="325"/>
      <c r="C63" s="325"/>
      <c r="D63" s="325"/>
      <c r="E63" s="325"/>
      <c r="F63" s="325" t="s">
        <v>509</v>
      </c>
      <c r="G63" s="325" t="s">
        <v>494</v>
      </c>
      <c r="H63" s="325"/>
      <c r="I63" s="176"/>
      <c r="J63" s="176">
        <v>214.452</v>
      </c>
      <c r="K63" s="176">
        <v>12.718307117688951</v>
      </c>
      <c r="L63" s="176">
        <v>0</v>
      </c>
      <c r="M63" s="176">
        <v>0</v>
      </c>
      <c r="N63" s="176">
        <v>85.88082180238962</v>
      </c>
      <c r="O63" s="176">
        <v>313.05112892007855</v>
      </c>
    </row>
    <row r="64" spans="2:15" s="182" customFormat="1" ht="12" customHeight="1">
      <c r="B64" s="325"/>
      <c r="C64" s="325"/>
      <c r="D64" s="325"/>
      <c r="E64" s="325"/>
      <c r="F64" s="325" t="s">
        <v>510</v>
      </c>
      <c r="G64" s="325" t="s">
        <v>496</v>
      </c>
      <c r="H64" s="325"/>
      <c r="I64" s="176"/>
      <c r="J64" s="176">
        <v>464.245</v>
      </c>
      <c r="K64" s="176">
        <v>21.65212407080059</v>
      </c>
      <c r="L64" s="176">
        <v>0</v>
      </c>
      <c r="M64" s="176">
        <v>0</v>
      </c>
      <c r="N64" s="176">
        <v>-10.734275990879155</v>
      </c>
      <c r="O64" s="176">
        <v>475.16284807992145</v>
      </c>
    </row>
    <row r="65" spans="1:15" ht="12" customHeight="1">
      <c r="A65" s="186"/>
      <c r="B65" s="186"/>
      <c r="C65" s="186"/>
      <c r="D65" s="186"/>
      <c r="E65" s="186" t="s">
        <v>511</v>
      </c>
      <c r="F65" s="183" t="s">
        <v>113</v>
      </c>
      <c r="G65" s="183"/>
      <c r="H65" s="183"/>
      <c r="I65" s="183"/>
      <c r="J65" s="183">
        <v>2.0549173400000003</v>
      </c>
      <c r="K65" s="183">
        <v>15.315024999999999</v>
      </c>
      <c r="L65" s="183">
        <v>0</v>
      </c>
      <c r="M65" s="183">
        <v>0</v>
      </c>
      <c r="N65" s="183">
        <v>-0.00491733999999866</v>
      </c>
      <c r="O65" s="183">
        <v>17.365025</v>
      </c>
    </row>
    <row r="66" spans="2:15" s="182" customFormat="1" ht="12" customHeight="1">
      <c r="B66" s="325"/>
      <c r="C66" s="325"/>
      <c r="D66" s="325"/>
      <c r="E66" s="325"/>
      <c r="F66" s="325" t="s">
        <v>512</v>
      </c>
      <c r="G66" s="325" t="s">
        <v>494</v>
      </c>
      <c r="H66" s="325"/>
      <c r="I66" s="176"/>
      <c r="J66" s="176"/>
      <c r="K66" s="176"/>
      <c r="L66" s="176"/>
      <c r="M66" s="176"/>
      <c r="N66" s="176"/>
      <c r="O66" s="176"/>
    </row>
    <row r="67" spans="2:15" s="182" customFormat="1" ht="12" customHeight="1">
      <c r="B67" s="325"/>
      <c r="C67" s="325"/>
      <c r="D67" s="325"/>
      <c r="E67" s="325"/>
      <c r="F67" s="325" t="s">
        <v>513</v>
      </c>
      <c r="G67" s="325" t="s">
        <v>496</v>
      </c>
      <c r="H67" s="325"/>
      <c r="I67" s="176"/>
      <c r="J67" s="176">
        <v>2.0549173400000003</v>
      </c>
      <c r="K67" s="176">
        <v>15.315024999999999</v>
      </c>
      <c r="L67" s="176">
        <v>0</v>
      </c>
      <c r="M67" s="176">
        <v>0</v>
      </c>
      <c r="N67" s="176">
        <v>-0.00491733999999866</v>
      </c>
      <c r="O67" s="176">
        <v>17.365025</v>
      </c>
    </row>
    <row r="68" spans="2:15" s="182" customFormat="1" ht="12" customHeight="1">
      <c r="B68" s="325"/>
      <c r="C68" s="325"/>
      <c r="D68" s="325" t="s">
        <v>223</v>
      </c>
      <c r="E68" s="325" t="s">
        <v>23</v>
      </c>
      <c r="F68" s="325"/>
      <c r="G68" s="325"/>
      <c r="H68" s="325"/>
      <c r="I68" s="176"/>
      <c r="J68" s="176">
        <v>7824.163621975609</v>
      </c>
      <c r="K68" s="176">
        <v>2739.6381793847763</v>
      </c>
      <c r="L68" s="176">
        <v>0</v>
      </c>
      <c r="M68" s="176">
        <v>-66.22827936912242</v>
      </c>
      <c r="N68" s="176">
        <v>-247.40575699126157</v>
      </c>
      <c r="O68" s="176">
        <v>10250.167765</v>
      </c>
    </row>
    <row r="69" spans="2:15" s="182" customFormat="1" ht="12" customHeight="1">
      <c r="B69" s="325"/>
      <c r="C69" s="325"/>
      <c r="D69" s="325"/>
      <c r="E69" s="325" t="s">
        <v>514</v>
      </c>
      <c r="F69" s="325" t="s">
        <v>110</v>
      </c>
      <c r="G69" s="325"/>
      <c r="H69" s="325"/>
      <c r="I69" s="176"/>
      <c r="J69" s="176">
        <v>0</v>
      </c>
      <c r="K69" s="176">
        <v>0</v>
      </c>
      <c r="L69" s="176">
        <v>0</v>
      </c>
      <c r="M69" s="176">
        <v>0</v>
      </c>
      <c r="N69" s="176">
        <v>0</v>
      </c>
      <c r="O69" s="176">
        <v>0</v>
      </c>
    </row>
    <row r="70" spans="2:15" s="182" customFormat="1" ht="12" customHeight="1">
      <c r="B70" s="325"/>
      <c r="C70" s="325"/>
      <c r="D70" s="325"/>
      <c r="E70" s="325" t="s">
        <v>515</v>
      </c>
      <c r="F70" s="325" t="s">
        <v>473</v>
      </c>
      <c r="G70" s="325"/>
      <c r="H70" s="325"/>
      <c r="I70" s="176"/>
      <c r="J70" s="176">
        <v>0</v>
      </c>
      <c r="K70" s="176">
        <v>623.857095293714</v>
      </c>
      <c r="L70" s="176">
        <v>0</v>
      </c>
      <c r="M70" s="176">
        <v>0</v>
      </c>
      <c r="N70" s="176">
        <v>0</v>
      </c>
      <c r="O70" s="176">
        <v>623.857095293714</v>
      </c>
    </row>
    <row r="71" spans="2:15" s="182" customFormat="1" ht="12" customHeight="1">
      <c r="B71" s="325"/>
      <c r="C71" s="325"/>
      <c r="D71" s="325"/>
      <c r="E71" s="325" t="s">
        <v>516</v>
      </c>
      <c r="F71" s="325" t="s">
        <v>112</v>
      </c>
      <c r="G71" s="325"/>
      <c r="H71" s="325"/>
      <c r="I71" s="176"/>
      <c r="J71" s="176">
        <v>1451.196</v>
      </c>
      <c r="K71" s="176">
        <v>2246.7704470000003</v>
      </c>
      <c r="L71" s="176">
        <v>0</v>
      </c>
      <c r="M71" s="176">
        <v>1.594159</v>
      </c>
      <c r="N71" s="176">
        <v>-247.39284099999963</v>
      </c>
      <c r="O71" s="176">
        <v>3452.167765</v>
      </c>
    </row>
    <row r="72" spans="2:15" s="182" customFormat="1" ht="12" customHeight="1">
      <c r="B72" s="325"/>
      <c r="C72" s="325"/>
      <c r="D72" s="325"/>
      <c r="E72" s="325" t="s">
        <v>517</v>
      </c>
      <c r="F72" s="325" t="s">
        <v>113</v>
      </c>
      <c r="G72" s="325"/>
      <c r="H72" s="325"/>
      <c r="I72" s="176"/>
      <c r="J72" s="176">
        <v>6372.967621975609</v>
      </c>
      <c r="K72" s="176">
        <v>-130.9893629089379</v>
      </c>
      <c r="L72" s="176">
        <v>0</v>
      </c>
      <c r="M72" s="176">
        <v>-67.82243836912242</v>
      </c>
      <c r="N72" s="176">
        <v>-0.012915991261920112</v>
      </c>
      <c r="O72" s="176">
        <v>6174.142904706287</v>
      </c>
    </row>
    <row r="73" spans="2:15" s="182" customFormat="1" ht="12" customHeight="1">
      <c r="B73" s="325"/>
      <c r="C73" s="325"/>
      <c r="D73" s="325"/>
      <c r="E73" s="325"/>
      <c r="F73" s="325" t="s">
        <v>518</v>
      </c>
      <c r="G73" s="325" t="s">
        <v>61</v>
      </c>
      <c r="H73" s="325"/>
      <c r="I73" s="176"/>
      <c r="J73" s="176">
        <v>151.1</v>
      </c>
      <c r="K73" s="176">
        <v>277.7829999999999</v>
      </c>
      <c r="L73" s="176">
        <v>0</v>
      </c>
      <c r="M73" s="176">
        <v>0</v>
      </c>
      <c r="N73" s="176">
        <v>-0.009999999999990905</v>
      </c>
      <c r="O73" s="176">
        <v>428.87299999999993</v>
      </c>
    </row>
    <row r="74" spans="2:15" s="182" customFormat="1" ht="12" customHeight="1">
      <c r="B74" s="325"/>
      <c r="C74" s="325"/>
      <c r="D74" s="325"/>
      <c r="E74" s="325"/>
      <c r="F74" s="325" t="s">
        <v>519</v>
      </c>
      <c r="G74" s="325" t="s">
        <v>62</v>
      </c>
      <c r="H74" s="325"/>
      <c r="I74" s="176"/>
      <c r="J74" s="176">
        <v>6221.867621975609</v>
      </c>
      <c r="K74" s="176">
        <v>-408.7723629089378</v>
      </c>
      <c r="L74" s="176">
        <v>0</v>
      </c>
      <c r="M74" s="176">
        <v>-67.82243836912242</v>
      </c>
      <c r="N74" s="176">
        <v>-0.002915991261929207</v>
      </c>
      <c r="O74" s="176">
        <v>5745.269904706287</v>
      </c>
    </row>
    <row r="75" spans="2:15" s="182" customFormat="1" ht="12" customHeight="1">
      <c r="B75" s="325"/>
      <c r="C75" s="325"/>
      <c r="D75" s="325" t="s">
        <v>224</v>
      </c>
      <c r="E75" s="325" t="s">
        <v>24</v>
      </c>
      <c r="F75" s="325"/>
      <c r="G75" s="325"/>
      <c r="H75" s="325"/>
      <c r="I75" s="176"/>
      <c r="J75" s="176">
        <v>352.14799999999997</v>
      </c>
      <c r="K75" s="176">
        <v>0</v>
      </c>
      <c r="L75" s="176">
        <v>0</v>
      </c>
      <c r="M75" s="176">
        <v>2.1</v>
      </c>
      <c r="N75" s="176">
        <v>0</v>
      </c>
      <c r="O75" s="176">
        <v>354.248</v>
      </c>
    </row>
    <row r="76" spans="2:15" s="182" customFormat="1" ht="12" customHeight="1">
      <c r="B76" s="325"/>
      <c r="C76" s="325"/>
      <c r="D76" s="325"/>
      <c r="E76" s="325" t="s">
        <v>225</v>
      </c>
      <c r="F76" s="325" t="s">
        <v>110</v>
      </c>
      <c r="G76" s="325"/>
      <c r="H76" s="325"/>
      <c r="I76" s="176"/>
      <c r="J76" s="176">
        <v>244.34799999999998</v>
      </c>
      <c r="K76" s="176">
        <v>0</v>
      </c>
      <c r="L76" s="176">
        <v>0</v>
      </c>
      <c r="M76" s="176">
        <v>2.1</v>
      </c>
      <c r="N76" s="176">
        <v>0</v>
      </c>
      <c r="O76" s="176">
        <v>246.44799999999998</v>
      </c>
    </row>
    <row r="77" spans="2:15" s="182" customFormat="1" ht="12" customHeight="1">
      <c r="B77" s="325"/>
      <c r="C77" s="325"/>
      <c r="D77" s="325"/>
      <c r="E77" s="325"/>
      <c r="F77" s="325" t="s">
        <v>520</v>
      </c>
      <c r="G77" s="325" t="s">
        <v>494</v>
      </c>
      <c r="H77" s="325"/>
      <c r="I77" s="176"/>
      <c r="J77" s="176">
        <v>244.34799999999998</v>
      </c>
      <c r="K77" s="176">
        <v>0</v>
      </c>
      <c r="L77" s="176">
        <v>0</v>
      </c>
      <c r="M77" s="176">
        <v>2.1</v>
      </c>
      <c r="N77" s="176">
        <v>0</v>
      </c>
      <c r="O77" s="176">
        <v>246.44799999999998</v>
      </c>
    </row>
    <row r="78" spans="2:15" s="182" customFormat="1" ht="12" customHeight="1">
      <c r="B78" s="325"/>
      <c r="C78" s="325"/>
      <c r="D78" s="325"/>
      <c r="E78" s="325"/>
      <c r="F78" s="325" t="s">
        <v>521</v>
      </c>
      <c r="G78" s="325" t="s">
        <v>496</v>
      </c>
      <c r="H78" s="325"/>
      <c r="I78" s="176"/>
      <c r="J78" s="176">
        <v>0</v>
      </c>
      <c r="K78" s="176">
        <v>0</v>
      </c>
      <c r="L78" s="176">
        <v>0</v>
      </c>
      <c r="M78" s="176">
        <v>0</v>
      </c>
      <c r="N78" s="176">
        <v>0</v>
      </c>
      <c r="O78" s="176">
        <v>0</v>
      </c>
    </row>
    <row r="79" spans="2:15" s="182" customFormat="1" ht="12" customHeight="1">
      <c r="B79" s="325"/>
      <c r="C79" s="325"/>
      <c r="D79" s="325"/>
      <c r="E79" s="325" t="s">
        <v>226</v>
      </c>
      <c r="F79" s="325" t="s">
        <v>473</v>
      </c>
      <c r="G79" s="325"/>
      <c r="H79" s="325"/>
      <c r="I79" s="176"/>
      <c r="J79" s="176">
        <v>107.8</v>
      </c>
      <c r="K79" s="176">
        <v>0</v>
      </c>
      <c r="L79" s="176">
        <v>0</v>
      </c>
      <c r="M79" s="176">
        <v>0</v>
      </c>
      <c r="N79" s="176">
        <v>0</v>
      </c>
      <c r="O79" s="176">
        <v>107.8</v>
      </c>
    </row>
    <row r="80" spans="2:15" s="182" customFormat="1" ht="12" customHeight="1">
      <c r="B80" s="325"/>
      <c r="C80" s="325"/>
      <c r="D80" s="325"/>
      <c r="E80" s="325"/>
      <c r="F80" s="325" t="s">
        <v>522</v>
      </c>
      <c r="G80" s="325" t="s">
        <v>494</v>
      </c>
      <c r="H80" s="325"/>
      <c r="I80" s="176"/>
      <c r="J80" s="176">
        <v>107.8</v>
      </c>
      <c r="K80" s="176">
        <v>0</v>
      </c>
      <c r="L80" s="176">
        <v>0</v>
      </c>
      <c r="M80" s="176">
        <v>0</v>
      </c>
      <c r="N80" s="176">
        <v>0</v>
      </c>
      <c r="O80" s="176">
        <v>107.8</v>
      </c>
    </row>
    <row r="81" spans="2:15" s="182" customFormat="1" ht="12" customHeight="1">
      <c r="B81" s="325"/>
      <c r="C81" s="325"/>
      <c r="D81" s="325"/>
      <c r="E81" s="325"/>
      <c r="F81" s="325" t="s">
        <v>523</v>
      </c>
      <c r="G81" s="325" t="s">
        <v>496</v>
      </c>
      <c r="H81" s="325"/>
      <c r="I81" s="176"/>
      <c r="J81" s="176">
        <v>0</v>
      </c>
      <c r="K81" s="176">
        <v>0</v>
      </c>
      <c r="L81" s="176">
        <v>0</v>
      </c>
      <c r="M81" s="176">
        <v>0</v>
      </c>
      <c r="N81" s="176">
        <v>0</v>
      </c>
      <c r="O81" s="176">
        <v>0</v>
      </c>
    </row>
    <row r="82" spans="2:15" s="182" customFormat="1" ht="12" customHeight="1">
      <c r="B82" s="325"/>
      <c r="C82" s="325"/>
      <c r="D82" s="325"/>
      <c r="E82" s="325" t="s">
        <v>524</v>
      </c>
      <c r="F82" s="325" t="s">
        <v>112</v>
      </c>
      <c r="G82" s="325"/>
      <c r="H82" s="325"/>
      <c r="I82" s="176"/>
      <c r="J82" s="176">
        <v>0</v>
      </c>
      <c r="K82" s="176">
        <v>0</v>
      </c>
      <c r="L82" s="176">
        <v>0</v>
      </c>
      <c r="M82" s="176">
        <v>0</v>
      </c>
      <c r="N82" s="176">
        <v>0</v>
      </c>
      <c r="O82" s="176">
        <v>0</v>
      </c>
    </row>
    <row r="83" spans="2:15" s="182" customFormat="1" ht="12" customHeight="1">
      <c r="B83" s="325"/>
      <c r="C83" s="325"/>
      <c r="D83" s="325"/>
      <c r="E83" s="325"/>
      <c r="F83" s="325" t="s">
        <v>525</v>
      </c>
      <c r="G83" s="325" t="s">
        <v>494</v>
      </c>
      <c r="H83" s="325"/>
      <c r="I83" s="176"/>
      <c r="J83" s="176">
        <v>0</v>
      </c>
      <c r="K83" s="176">
        <v>0</v>
      </c>
      <c r="L83" s="176">
        <v>0</v>
      </c>
      <c r="M83" s="176">
        <v>0</v>
      </c>
      <c r="N83" s="176">
        <v>0</v>
      </c>
      <c r="O83" s="176">
        <v>0</v>
      </c>
    </row>
    <row r="84" spans="2:15" s="182" customFormat="1" ht="12" customHeight="1">
      <c r="B84" s="325"/>
      <c r="C84" s="325"/>
      <c r="D84" s="325"/>
      <c r="E84" s="325"/>
      <c r="F84" s="325" t="s">
        <v>526</v>
      </c>
      <c r="G84" s="325" t="s">
        <v>496</v>
      </c>
      <c r="H84" s="325"/>
      <c r="I84" s="176"/>
      <c r="J84" s="176">
        <v>0</v>
      </c>
      <c r="K84" s="176">
        <v>0</v>
      </c>
      <c r="L84" s="176">
        <v>0</v>
      </c>
      <c r="M84" s="176">
        <v>0</v>
      </c>
      <c r="N84" s="176">
        <v>0</v>
      </c>
      <c r="O84" s="176">
        <v>0</v>
      </c>
    </row>
    <row r="85" spans="2:15" s="182" customFormat="1" ht="12" customHeight="1">
      <c r="B85" s="325"/>
      <c r="C85" s="325"/>
      <c r="D85" s="325"/>
      <c r="E85" s="325" t="s">
        <v>527</v>
      </c>
      <c r="F85" s="325" t="s">
        <v>113</v>
      </c>
      <c r="G85" s="325"/>
      <c r="H85" s="325"/>
      <c r="I85" s="176"/>
      <c r="J85" s="176"/>
      <c r="K85" s="176"/>
      <c r="L85" s="176"/>
      <c r="M85" s="176"/>
      <c r="N85" s="176"/>
      <c r="O85" s="176"/>
    </row>
    <row r="86" spans="2:15" s="182" customFormat="1" ht="12" customHeight="1">
      <c r="B86" s="325"/>
      <c r="C86" s="325"/>
      <c r="D86" s="325"/>
      <c r="E86" s="325"/>
      <c r="F86" s="325" t="s">
        <v>528</v>
      </c>
      <c r="G86" s="325" t="s">
        <v>494</v>
      </c>
      <c r="H86" s="325"/>
      <c r="I86" s="176"/>
      <c r="J86" s="176"/>
      <c r="K86" s="176"/>
      <c r="L86" s="176"/>
      <c r="M86" s="176"/>
      <c r="N86" s="176"/>
      <c r="O86" s="176"/>
    </row>
    <row r="87" spans="2:15" s="182" customFormat="1" ht="12" customHeight="1">
      <c r="B87" s="325"/>
      <c r="C87" s="325"/>
      <c r="D87" s="325"/>
      <c r="E87" s="325"/>
      <c r="F87" s="325" t="s">
        <v>529</v>
      </c>
      <c r="G87" s="325" t="s">
        <v>496</v>
      </c>
      <c r="H87" s="325"/>
      <c r="I87" s="176"/>
      <c r="J87" s="176"/>
      <c r="K87" s="176"/>
      <c r="L87" s="176"/>
      <c r="M87" s="176"/>
      <c r="N87" s="176"/>
      <c r="O87" s="176"/>
    </row>
    <row r="88" spans="2:15" s="182" customFormat="1" ht="12" customHeight="1">
      <c r="B88" s="325"/>
      <c r="C88" s="325"/>
      <c r="D88" s="325"/>
      <c r="E88" s="325"/>
      <c r="F88" s="325"/>
      <c r="G88" s="325" t="s">
        <v>530</v>
      </c>
      <c r="H88" s="325" t="s">
        <v>61</v>
      </c>
      <c r="I88" s="176"/>
      <c r="J88" s="176"/>
      <c r="K88" s="176"/>
      <c r="L88" s="176"/>
      <c r="M88" s="176"/>
      <c r="N88" s="176"/>
      <c r="O88" s="176"/>
    </row>
    <row r="89" spans="2:15" s="182" customFormat="1" ht="12" customHeight="1">
      <c r="B89" s="325"/>
      <c r="C89" s="325"/>
      <c r="D89" s="325"/>
      <c r="E89" s="325"/>
      <c r="F89" s="325"/>
      <c r="G89" s="325" t="s">
        <v>531</v>
      </c>
      <c r="H89" s="325" t="s">
        <v>62</v>
      </c>
      <c r="I89" s="176"/>
      <c r="J89" s="176"/>
      <c r="K89" s="176"/>
      <c r="L89" s="176"/>
      <c r="M89" s="176"/>
      <c r="N89" s="176"/>
      <c r="O89" s="176"/>
    </row>
    <row r="90" spans="2:15" s="218" customFormat="1" ht="12" customHeight="1">
      <c r="B90" s="327"/>
      <c r="C90" s="327" t="s">
        <v>64</v>
      </c>
      <c r="D90" s="327" t="s">
        <v>596</v>
      </c>
      <c r="E90" s="327"/>
      <c r="F90" s="327"/>
      <c r="G90" s="327"/>
      <c r="H90" s="327"/>
      <c r="I90" s="328"/>
      <c r="J90" s="328">
        <v>16963.4</v>
      </c>
      <c r="K90" s="328">
        <v>349.6</v>
      </c>
      <c r="L90" s="328">
        <v>-89.2</v>
      </c>
      <c r="M90" s="328">
        <v>346.3000000000009</v>
      </c>
      <c r="N90" s="328">
        <v>0</v>
      </c>
      <c r="O90" s="328">
        <v>17570.1</v>
      </c>
    </row>
    <row r="91" spans="2:15" s="182" customFormat="1" ht="12" customHeight="1">
      <c r="B91" s="325"/>
      <c r="C91" s="325"/>
      <c r="D91" s="325" t="s">
        <v>532</v>
      </c>
      <c r="E91" s="325" t="s">
        <v>66</v>
      </c>
      <c r="F91" s="325"/>
      <c r="G91" s="326"/>
      <c r="H91" s="325"/>
      <c r="I91" s="176"/>
      <c r="J91" s="176">
        <v>3.3</v>
      </c>
      <c r="K91" s="176">
        <v>0</v>
      </c>
      <c r="L91" s="176">
        <v>0</v>
      </c>
      <c r="M91" s="176">
        <v>1.1</v>
      </c>
      <c r="N91" s="176">
        <v>0</v>
      </c>
      <c r="O91" s="176">
        <v>4.4</v>
      </c>
    </row>
    <row r="92" spans="2:15" s="182" customFormat="1" ht="12" customHeight="1">
      <c r="B92" s="325"/>
      <c r="C92" s="325"/>
      <c r="D92" s="325" t="s">
        <v>533</v>
      </c>
      <c r="E92" s="175" t="s">
        <v>67</v>
      </c>
      <c r="F92" s="174"/>
      <c r="G92" s="325"/>
      <c r="H92" s="325"/>
      <c r="I92" s="176"/>
      <c r="J92" s="176">
        <v>52.6</v>
      </c>
      <c r="K92" s="176">
        <v>0.2</v>
      </c>
      <c r="L92" s="176">
        <v>0</v>
      </c>
      <c r="M92" s="176">
        <v>1.8</v>
      </c>
      <c r="N92" s="176">
        <v>0</v>
      </c>
      <c r="O92" s="176">
        <v>54.6</v>
      </c>
    </row>
    <row r="93" spans="2:15" s="182" customFormat="1" ht="12" customHeight="1">
      <c r="B93" s="325"/>
      <c r="C93" s="325"/>
      <c r="D93" s="325" t="s">
        <v>534</v>
      </c>
      <c r="E93" s="175" t="s">
        <v>68</v>
      </c>
      <c r="F93" s="174"/>
      <c r="G93" s="325"/>
      <c r="H93" s="325"/>
      <c r="I93" s="176"/>
      <c r="J93" s="176">
        <v>188.8</v>
      </c>
      <c r="K93" s="176">
        <v>-46.5</v>
      </c>
      <c r="L93" s="176">
        <v>0</v>
      </c>
      <c r="M93" s="176">
        <v>5.4</v>
      </c>
      <c r="N93" s="176">
        <v>0</v>
      </c>
      <c r="O93" s="176">
        <v>147.7</v>
      </c>
    </row>
    <row r="94" spans="2:15" s="182" customFormat="1" ht="12" customHeight="1">
      <c r="B94" s="325"/>
      <c r="C94" s="325"/>
      <c r="D94" s="325" t="s">
        <v>535</v>
      </c>
      <c r="E94" s="175" t="s">
        <v>69</v>
      </c>
      <c r="F94" s="174"/>
      <c r="G94" s="325"/>
      <c r="H94" s="325"/>
      <c r="I94" s="176"/>
      <c r="J94" s="176">
        <v>16689.1</v>
      </c>
      <c r="K94" s="176">
        <v>414.1</v>
      </c>
      <c r="L94" s="176">
        <v>-89.2</v>
      </c>
      <c r="M94" s="176">
        <v>337.9000000000009</v>
      </c>
      <c r="N94" s="176">
        <v>0</v>
      </c>
      <c r="O94" s="176">
        <v>17351.9</v>
      </c>
    </row>
    <row r="95" spans="2:15" s="182" customFormat="1" ht="12" customHeight="1">
      <c r="B95" s="325"/>
      <c r="C95" s="325"/>
      <c r="D95" s="325"/>
      <c r="E95" s="175" t="s">
        <v>536</v>
      </c>
      <c r="F95" s="174" t="s">
        <v>70</v>
      </c>
      <c r="G95" s="325"/>
      <c r="H95" s="325"/>
      <c r="I95" s="176"/>
      <c r="J95" s="176">
        <v>8900.4</v>
      </c>
      <c r="K95" s="176">
        <v>549.4</v>
      </c>
      <c r="L95" s="176">
        <v>0</v>
      </c>
      <c r="M95" s="176">
        <v>48.5</v>
      </c>
      <c r="N95" s="176">
        <v>0</v>
      </c>
      <c r="O95" s="176">
        <v>9498.3</v>
      </c>
    </row>
    <row r="96" spans="2:15" s="182" customFormat="1" ht="12" customHeight="1">
      <c r="B96" s="325"/>
      <c r="C96" s="325"/>
      <c r="D96" s="325"/>
      <c r="E96" s="174" t="s">
        <v>537</v>
      </c>
      <c r="F96" s="175" t="s">
        <v>71</v>
      </c>
      <c r="G96" s="325"/>
      <c r="H96" s="325"/>
      <c r="I96" s="176"/>
      <c r="J96" s="176">
        <v>7788.7</v>
      </c>
      <c r="K96" s="176">
        <v>-135.3</v>
      </c>
      <c r="L96" s="176">
        <v>-89.2</v>
      </c>
      <c r="M96" s="176">
        <v>289.4000000000009</v>
      </c>
      <c r="N96" s="176">
        <v>0</v>
      </c>
      <c r="O96" s="176">
        <v>7853.6</v>
      </c>
    </row>
    <row r="97" spans="2:15" s="182" customFormat="1" ht="12" customHeight="1">
      <c r="B97" s="325"/>
      <c r="C97" s="325"/>
      <c r="D97" s="325" t="s">
        <v>538</v>
      </c>
      <c r="E97" s="174" t="s">
        <v>72</v>
      </c>
      <c r="F97" s="175"/>
      <c r="G97" s="325"/>
      <c r="H97" s="325"/>
      <c r="I97" s="176"/>
      <c r="J97" s="176">
        <v>29.6</v>
      </c>
      <c r="K97" s="176">
        <v>-18.2</v>
      </c>
      <c r="L97" s="176">
        <v>0</v>
      </c>
      <c r="M97" s="176">
        <v>0.1</v>
      </c>
      <c r="N97" s="176">
        <v>0</v>
      </c>
      <c r="O97" s="176">
        <v>11.5</v>
      </c>
    </row>
    <row r="98" spans="2:15" s="182" customFormat="1" ht="12" customHeight="1">
      <c r="B98" s="325"/>
      <c r="C98" s="325"/>
      <c r="D98" s="325"/>
      <c r="E98" s="174"/>
      <c r="F98" s="175"/>
      <c r="G98" s="325"/>
      <c r="H98" s="325"/>
      <c r="I98" s="176"/>
      <c r="J98" s="176"/>
      <c r="K98" s="176"/>
      <c r="L98" s="176"/>
      <c r="M98" s="176"/>
      <c r="N98" s="176"/>
      <c r="O98" s="176"/>
    </row>
    <row r="99" spans="2:15" s="182" customFormat="1" ht="12" customHeight="1">
      <c r="B99" s="293" t="s">
        <v>672</v>
      </c>
      <c r="C99" s="325"/>
      <c r="D99" s="325"/>
      <c r="E99" s="174"/>
      <c r="F99" s="175"/>
      <c r="G99" s="325"/>
      <c r="H99" s="325"/>
      <c r="I99" s="176"/>
      <c r="J99" s="176"/>
      <c r="K99" s="176"/>
      <c r="L99" s="176"/>
      <c r="M99" s="176"/>
      <c r="N99" s="176"/>
      <c r="O99" s="176"/>
    </row>
    <row r="100" spans="2:15" s="186" customFormat="1" ht="9" customHeight="1">
      <c r="B100" s="213"/>
      <c r="C100" s="177"/>
      <c r="D100" s="177"/>
      <c r="E100" s="177"/>
      <c r="F100" s="177"/>
      <c r="G100" s="177"/>
      <c r="H100" s="177"/>
      <c r="I100" s="177"/>
      <c r="J100" s="177"/>
      <c r="K100" s="312"/>
      <c r="L100" s="312"/>
      <c r="M100" s="312"/>
      <c r="N100" s="312"/>
      <c r="O100" s="178"/>
    </row>
    <row r="101" spans="6:15" s="186" customFormat="1" ht="23.25" customHeight="1">
      <c r="F101" s="183"/>
      <c r="G101" s="183"/>
      <c r="H101" s="183"/>
      <c r="I101" s="183"/>
      <c r="J101" s="313">
        <v>2005</v>
      </c>
      <c r="K101" s="314" t="s">
        <v>587</v>
      </c>
      <c r="L101" s="315"/>
      <c r="M101" s="315"/>
      <c r="N101" s="315"/>
      <c r="O101" s="316" t="s">
        <v>685</v>
      </c>
    </row>
    <row r="102" spans="2:15" s="186" customFormat="1" ht="16.5" customHeight="1">
      <c r="B102" s="175" t="s">
        <v>1</v>
      </c>
      <c r="C102" s="179"/>
      <c r="D102" s="179"/>
      <c r="E102" s="179"/>
      <c r="F102" s="182"/>
      <c r="G102" s="182"/>
      <c r="H102" s="182"/>
      <c r="I102" s="182"/>
      <c r="J102" s="317"/>
      <c r="K102" s="318" t="s">
        <v>560</v>
      </c>
      <c r="L102" s="319" t="s">
        <v>679</v>
      </c>
      <c r="M102" s="319" t="s">
        <v>680</v>
      </c>
      <c r="N102" s="318" t="s">
        <v>681</v>
      </c>
      <c r="O102" s="182"/>
    </row>
    <row r="103" spans="6:14" s="175" customFormat="1" ht="12" customHeight="1">
      <c r="F103" s="176"/>
      <c r="G103" s="176"/>
      <c r="H103" s="176"/>
      <c r="I103" s="320"/>
      <c r="J103" s="317"/>
      <c r="K103" s="321"/>
      <c r="L103" s="322" t="s">
        <v>682</v>
      </c>
      <c r="M103" s="322" t="s">
        <v>683</v>
      </c>
      <c r="N103" s="323" t="s">
        <v>684</v>
      </c>
    </row>
    <row r="104" spans="2:15" s="186" customFormat="1" ht="9" customHeight="1">
      <c r="B104" s="208"/>
      <c r="C104" s="208"/>
      <c r="D104" s="208"/>
      <c r="E104" s="208"/>
      <c r="F104" s="324"/>
      <c r="G104" s="324"/>
      <c r="H104" s="324"/>
      <c r="I104" s="324"/>
      <c r="J104" s="324"/>
      <c r="K104" s="324"/>
      <c r="L104" s="324"/>
      <c r="M104" s="324"/>
      <c r="N104" s="324"/>
      <c r="O104" s="324"/>
    </row>
    <row r="105" spans="1:16" ht="12" customHeight="1">
      <c r="A105" s="179"/>
      <c r="F105" s="182"/>
      <c r="G105" s="182"/>
      <c r="H105" s="182"/>
      <c r="I105" s="183"/>
      <c r="J105" s="183"/>
      <c r="K105" s="183"/>
      <c r="L105" s="183"/>
      <c r="M105" s="183"/>
      <c r="N105" s="183"/>
      <c r="O105" s="183"/>
      <c r="P105" s="179"/>
    </row>
    <row r="106" spans="2:15" s="182" customFormat="1" ht="12" customHeight="1">
      <c r="B106" s="182" t="s">
        <v>375</v>
      </c>
      <c r="C106" s="182" t="s">
        <v>8</v>
      </c>
      <c r="D106" s="330"/>
      <c r="I106" s="183"/>
      <c r="J106" s="183">
        <v>124563.9153202826</v>
      </c>
      <c r="K106" s="183">
        <v>7066.524368942375</v>
      </c>
      <c r="L106" s="183">
        <v>471.15338329173244</v>
      </c>
      <c r="M106" s="183">
        <v>-2919.8274470671145</v>
      </c>
      <c r="N106" s="183">
        <v>-188.33344050644348</v>
      </c>
      <c r="O106" s="183">
        <v>128993.43218494316</v>
      </c>
    </row>
    <row r="107" spans="2:15" s="182" customFormat="1" ht="12" customHeight="1">
      <c r="B107" s="218"/>
      <c r="C107" s="218"/>
      <c r="D107" s="331"/>
      <c r="I107" s="183"/>
      <c r="J107" s="332"/>
      <c r="K107" s="332"/>
      <c r="L107" s="332"/>
      <c r="M107" s="332"/>
      <c r="N107" s="332"/>
      <c r="O107" s="183"/>
    </row>
    <row r="108" spans="3:15" s="218" customFormat="1" ht="12" customHeight="1">
      <c r="C108" s="218" t="s">
        <v>370</v>
      </c>
      <c r="D108" s="218" t="s">
        <v>230</v>
      </c>
      <c r="I108" s="332"/>
      <c r="J108" s="332">
        <v>74196.37524499242</v>
      </c>
      <c r="K108" s="332">
        <v>3714.263192310869</v>
      </c>
      <c r="L108" s="332">
        <v>636.6243641185481</v>
      </c>
      <c r="M108" s="332">
        <v>-3441.7495918024933</v>
      </c>
      <c r="N108" s="332">
        <v>-104.92717630329616</v>
      </c>
      <c r="O108" s="332">
        <v>75000.58603331605</v>
      </c>
    </row>
    <row r="109" spans="4:15" s="182" customFormat="1" ht="12" customHeight="1">
      <c r="D109" s="182" t="s">
        <v>148</v>
      </c>
      <c r="E109" s="182" t="s">
        <v>462</v>
      </c>
      <c r="I109" s="183"/>
      <c r="J109" s="183">
        <v>69932.4</v>
      </c>
      <c r="K109" s="183">
        <v>4938.636218310869</v>
      </c>
      <c r="L109" s="183">
        <v>636.6243641185481</v>
      </c>
      <c r="M109" s="183">
        <v>-3441.7495918024933</v>
      </c>
      <c r="N109" s="183">
        <v>-0.03621831086638849</v>
      </c>
      <c r="O109" s="183">
        <v>72065.87477231605</v>
      </c>
    </row>
    <row r="110" spans="5:15" s="182" customFormat="1" ht="12" customHeight="1">
      <c r="E110" s="182" t="s">
        <v>149</v>
      </c>
      <c r="I110" s="183"/>
      <c r="J110" s="183"/>
      <c r="K110" s="183"/>
      <c r="L110" s="183"/>
      <c r="M110" s="183"/>
      <c r="N110" s="183"/>
      <c r="O110" s="183"/>
    </row>
    <row r="111" spans="5:15" s="182" customFormat="1" ht="12" customHeight="1">
      <c r="E111" s="182" t="s">
        <v>463</v>
      </c>
      <c r="F111" s="182" t="s">
        <v>540</v>
      </c>
      <c r="I111" s="183"/>
      <c r="J111" s="183"/>
      <c r="K111" s="183"/>
      <c r="L111" s="183"/>
      <c r="M111" s="183"/>
      <c r="N111" s="183"/>
      <c r="O111" s="183"/>
    </row>
    <row r="112" spans="5:15" s="182" customFormat="1" ht="12" customHeight="1">
      <c r="E112" s="182" t="s">
        <v>465</v>
      </c>
      <c r="F112" s="182" t="s">
        <v>541</v>
      </c>
      <c r="I112" s="183"/>
      <c r="J112" s="183">
        <v>69932.4</v>
      </c>
      <c r="K112" s="183">
        <v>4938.636218310869</v>
      </c>
      <c r="L112" s="183">
        <v>636.6243641185481</v>
      </c>
      <c r="M112" s="183">
        <v>-3441.7495918024933</v>
      </c>
      <c r="N112" s="183">
        <v>-0.03621831086638849</v>
      </c>
      <c r="O112" s="183">
        <v>72065.87477231605</v>
      </c>
    </row>
    <row r="113" spans="1:16" ht="12" customHeight="1">
      <c r="A113" s="179"/>
      <c r="B113" s="182"/>
      <c r="C113" s="182"/>
      <c r="D113" s="182" t="s">
        <v>152</v>
      </c>
      <c r="E113" s="182" t="s">
        <v>17</v>
      </c>
      <c r="F113" s="182"/>
      <c r="G113" s="182"/>
      <c r="H113" s="182"/>
      <c r="I113" s="183"/>
      <c r="J113" s="183">
        <v>4263.97524499243</v>
      </c>
      <c r="K113" s="183">
        <v>-1224.3730259999998</v>
      </c>
      <c r="L113" s="183">
        <v>0</v>
      </c>
      <c r="M113" s="183">
        <v>0</v>
      </c>
      <c r="N113" s="183">
        <v>-104.89095799242978</v>
      </c>
      <c r="O113" s="183">
        <v>2934.7112610000004</v>
      </c>
      <c r="P113" s="179"/>
    </row>
    <row r="114" spans="1:16" ht="12" customHeight="1">
      <c r="A114" s="179"/>
      <c r="B114" s="182"/>
      <c r="C114" s="182"/>
      <c r="D114" s="182"/>
      <c r="E114" s="182" t="s">
        <v>467</v>
      </c>
      <c r="F114" s="182" t="s">
        <v>540</v>
      </c>
      <c r="G114" s="182"/>
      <c r="H114" s="182"/>
      <c r="I114" s="183"/>
      <c r="J114" s="183"/>
      <c r="K114" s="183"/>
      <c r="L114" s="183"/>
      <c r="M114" s="183"/>
      <c r="N114" s="183"/>
      <c r="O114" s="183"/>
      <c r="P114" s="179"/>
    </row>
    <row r="115" spans="1:16" ht="12" customHeight="1">
      <c r="A115" s="179"/>
      <c r="B115" s="182"/>
      <c r="C115" s="182"/>
      <c r="D115" s="182"/>
      <c r="E115" s="182" t="s">
        <v>468</v>
      </c>
      <c r="F115" s="182" t="s">
        <v>541</v>
      </c>
      <c r="G115" s="182"/>
      <c r="H115" s="182"/>
      <c r="I115" s="183"/>
      <c r="J115" s="183">
        <v>4263.97524499243</v>
      </c>
      <c r="K115" s="183">
        <v>-1224.3730259999998</v>
      </c>
      <c r="L115" s="183">
        <v>0</v>
      </c>
      <c r="M115" s="183">
        <v>0</v>
      </c>
      <c r="N115" s="183">
        <v>-104.89095799242978</v>
      </c>
      <c r="O115" s="183">
        <v>2934.7112610000004</v>
      </c>
      <c r="P115" s="179"/>
    </row>
    <row r="116" spans="2:15" s="219" customFormat="1" ht="12" customHeight="1">
      <c r="B116" s="218"/>
      <c r="C116" s="218" t="s">
        <v>374</v>
      </c>
      <c r="D116" s="218" t="s">
        <v>74</v>
      </c>
      <c r="E116" s="218"/>
      <c r="F116" s="218"/>
      <c r="G116" s="218"/>
      <c r="H116" s="218"/>
      <c r="I116" s="332"/>
      <c r="J116" s="332">
        <v>17984.997130728196</v>
      </c>
      <c r="K116" s="332">
        <v>635.1722995545584</v>
      </c>
      <c r="L116" s="332">
        <v>-264.5649649385723</v>
      </c>
      <c r="M116" s="332">
        <v>-349.7108357833502</v>
      </c>
      <c r="N116" s="332">
        <v>-51.43718121351576</v>
      </c>
      <c r="O116" s="332">
        <v>17954.45644834732</v>
      </c>
    </row>
    <row r="117" spans="1:16" ht="12" customHeight="1">
      <c r="A117" s="179"/>
      <c r="B117" s="182"/>
      <c r="C117" s="182"/>
      <c r="D117" s="182" t="s">
        <v>542</v>
      </c>
      <c r="E117" s="182" t="s">
        <v>157</v>
      </c>
      <c r="F117" s="182"/>
      <c r="G117" s="182"/>
      <c r="H117" s="182"/>
      <c r="I117" s="183"/>
      <c r="J117" s="183">
        <v>6832.035268292682</v>
      </c>
      <c r="K117" s="183">
        <v>247.36500455455842</v>
      </c>
      <c r="L117" s="183">
        <v>0.6080350614275574</v>
      </c>
      <c r="M117" s="183">
        <v>-349.7108357833502</v>
      </c>
      <c r="N117" s="183">
        <v>80.46</v>
      </c>
      <c r="O117" s="183">
        <v>6810.757472125319</v>
      </c>
      <c r="P117" s="179"/>
    </row>
    <row r="118" spans="1:16" ht="12" customHeight="1">
      <c r="A118" s="179"/>
      <c r="B118" s="182"/>
      <c r="C118" s="182"/>
      <c r="D118" s="182"/>
      <c r="E118" s="182" t="s">
        <v>471</v>
      </c>
      <c r="F118" s="182" t="s">
        <v>543</v>
      </c>
      <c r="G118" s="182"/>
      <c r="H118" s="182"/>
      <c r="I118" s="183"/>
      <c r="J118" s="183">
        <v>1419.9</v>
      </c>
      <c r="K118" s="183">
        <v>-2.439083907965639</v>
      </c>
      <c r="L118" s="183">
        <v>-70.42188390378547</v>
      </c>
      <c r="M118" s="183">
        <v>-71.32909836451545</v>
      </c>
      <c r="N118" s="333">
        <v>14</v>
      </c>
      <c r="O118" s="183">
        <v>1289.7099338237335</v>
      </c>
      <c r="P118" s="179"/>
    </row>
    <row r="119" spans="1:16" ht="12" customHeight="1">
      <c r="A119" s="179"/>
      <c r="B119" s="182"/>
      <c r="C119" s="182"/>
      <c r="D119" s="182"/>
      <c r="E119" s="182" t="s">
        <v>472</v>
      </c>
      <c r="F119" s="182" t="s">
        <v>113</v>
      </c>
      <c r="G119" s="182"/>
      <c r="H119" s="182"/>
      <c r="I119" s="183"/>
      <c r="J119" s="183">
        <v>5412.135268292683</v>
      </c>
      <c r="K119" s="183">
        <v>249.80408846252405</v>
      </c>
      <c r="L119" s="183">
        <v>71.02991896521303</v>
      </c>
      <c r="M119" s="183">
        <v>-278.38173741883475</v>
      </c>
      <c r="N119" s="183">
        <v>66.46</v>
      </c>
      <c r="O119" s="183">
        <v>5521.0475383015855</v>
      </c>
      <c r="P119" s="179"/>
    </row>
    <row r="120" spans="1:16" ht="12" customHeight="1">
      <c r="A120" s="179"/>
      <c r="B120" s="182"/>
      <c r="C120" s="182"/>
      <c r="D120" s="182" t="s">
        <v>544</v>
      </c>
      <c r="E120" s="182" t="s">
        <v>163</v>
      </c>
      <c r="F120" s="182"/>
      <c r="G120" s="182"/>
      <c r="H120" s="182"/>
      <c r="I120" s="183"/>
      <c r="J120" s="183">
        <v>11152.961862435515</v>
      </c>
      <c r="K120" s="183">
        <v>387.807295</v>
      </c>
      <c r="L120" s="183">
        <v>-265.1729999999999</v>
      </c>
      <c r="M120" s="183">
        <v>0</v>
      </c>
      <c r="N120" s="183">
        <v>-131.89718121351575</v>
      </c>
      <c r="O120" s="183">
        <v>11143.698976222</v>
      </c>
      <c r="P120" s="179"/>
    </row>
    <row r="121" spans="1:16" ht="12" customHeight="1">
      <c r="A121" s="179"/>
      <c r="B121" s="182"/>
      <c r="C121" s="182"/>
      <c r="D121" s="182"/>
      <c r="E121" s="182" t="s">
        <v>477</v>
      </c>
      <c r="F121" s="182" t="s">
        <v>478</v>
      </c>
      <c r="G121" s="182"/>
      <c r="H121" s="182"/>
      <c r="I121" s="183"/>
      <c r="J121" s="183">
        <v>11152.961862435515</v>
      </c>
      <c r="K121" s="183">
        <v>354.807295</v>
      </c>
      <c r="L121" s="183">
        <v>-265.1729999999999</v>
      </c>
      <c r="M121" s="183">
        <v>0</v>
      </c>
      <c r="N121" s="183">
        <v>-131.89718121351575</v>
      </c>
      <c r="O121" s="183">
        <v>11110.698976222</v>
      </c>
      <c r="P121" s="179"/>
    </row>
    <row r="122" spans="1:16" ht="12" customHeight="1">
      <c r="A122" s="179"/>
      <c r="B122" s="182"/>
      <c r="C122" s="182"/>
      <c r="D122" s="182"/>
      <c r="E122" s="182"/>
      <c r="F122" s="182" t="s">
        <v>479</v>
      </c>
      <c r="G122" s="182" t="s">
        <v>110</v>
      </c>
      <c r="H122" s="182"/>
      <c r="I122" s="183"/>
      <c r="J122" s="183">
        <v>0</v>
      </c>
      <c r="K122" s="183">
        <v>0</v>
      </c>
      <c r="L122" s="183">
        <v>0</v>
      </c>
      <c r="M122" s="183">
        <v>0</v>
      </c>
      <c r="N122" s="183">
        <v>0</v>
      </c>
      <c r="O122" s="183">
        <v>0</v>
      </c>
      <c r="P122" s="179"/>
    </row>
    <row r="123" spans="1:16" ht="12" customHeight="1">
      <c r="A123" s="179"/>
      <c r="B123" s="182"/>
      <c r="C123" s="182"/>
      <c r="D123" s="182"/>
      <c r="E123" s="182"/>
      <c r="F123" s="182" t="s">
        <v>480</v>
      </c>
      <c r="G123" s="182" t="s">
        <v>473</v>
      </c>
      <c r="H123" s="182"/>
      <c r="I123" s="183"/>
      <c r="J123" s="183">
        <v>3205.667838384935</v>
      </c>
      <c r="K123" s="183">
        <v>156.9</v>
      </c>
      <c r="L123" s="183">
        <v>-168.1</v>
      </c>
      <c r="M123" s="183">
        <v>0</v>
      </c>
      <c r="N123" s="183">
        <v>0.03113783706496065</v>
      </c>
      <c r="O123" s="183">
        <v>3194.498976222</v>
      </c>
      <c r="P123" s="179"/>
    </row>
    <row r="124" spans="1:16" ht="12" customHeight="1">
      <c r="A124" s="179"/>
      <c r="B124" s="182"/>
      <c r="C124" s="182"/>
      <c r="D124" s="182"/>
      <c r="E124" s="182"/>
      <c r="F124" s="182" t="s">
        <v>481</v>
      </c>
      <c r="G124" s="182" t="s">
        <v>112</v>
      </c>
      <c r="H124" s="182"/>
      <c r="I124" s="183"/>
      <c r="J124" s="183">
        <v>1107.65156741261</v>
      </c>
      <c r="K124" s="183">
        <v>198.782421</v>
      </c>
      <c r="L124" s="183">
        <v>3.57999999999988</v>
      </c>
      <c r="M124" s="183">
        <v>0</v>
      </c>
      <c r="N124" s="183">
        <v>-0.01398841260977246</v>
      </c>
      <c r="O124" s="183">
        <v>1310</v>
      </c>
      <c r="P124" s="179"/>
    </row>
    <row r="125" spans="1:16" ht="12" customHeight="1">
      <c r="A125" s="179"/>
      <c r="B125" s="182"/>
      <c r="C125" s="182"/>
      <c r="D125" s="182"/>
      <c r="E125" s="182"/>
      <c r="F125" s="182" t="s">
        <v>482</v>
      </c>
      <c r="G125" s="182" t="s">
        <v>113</v>
      </c>
      <c r="H125" s="182"/>
      <c r="I125" s="183"/>
      <c r="J125" s="183">
        <v>6839.64245663797</v>
      </c>
      <c r="K125" s="183">
        <v>-0.8751259999999803</v>
      </c>
      <c r="L125" s="183">
        <v>-100.65299999999979</v>
      </c>
      <c r="M125" s="183">
        <v>0</v>
      </c>
      <c r="N125" s="183">
        <v>-131.91433063797095</v>
      </c>
      <c r="O125" s="183">
        <v>6606.2</v>
      </c>
      <c r="P125" s="179"/>
    </row>
    <row r="126" spans="1:16" ht="12" customHeight="1">
      <c r="A126" s="179"/>
      <c r="B126" s="182"/>
      <c r="C126" s="182"/>
      <c r="D126" s="182"/>
      <c r="E126" s="182"/>
      <c r="F126" s="182"/>
      <c r="G126" s="182" t="s">
        <v>241</v>
      </c>
      <c r="H126" s="182" t="s">
        <v>61</v>
      </c>
      <c r="I126" s="183"/>
      <c r="J126" s="334">
        <v>2735.76565745346</v>
      </c>
      <c r="K126" s="334">
        <v>-6.858125999999999</v>
      </c>
      <c r="L126" s="334">
        <v>-86.1700000000003</v>
      </c>
      <c r="M126" s="334">
        <v>0</v>
      </c>
      <c r="N126" s="334">
        <v>-0.0375314534597635</v>
      </c>
      <c r="O126" s="334">
        <v>2642.7</v>
      </c>
      <c r="P126" s="179"/>
    </row>
    <row r="127" spans="1:16" ht="12" customHeight="1">
      <c r="A127" s="179"/>
      <c r="B127" s="182"/>
      <c r="C127" s="182"/>
      <c r="D127" s="182"/>
      <c r="E127" s="182"/>
      <c r="F127" s="182"/>
      <c r="G127" s="182" t="s">
        <v>242</v>
      </c>
      <c r="H127" s="182" t="s">
        <v>62</v>
      </c>
      <c r="I127" s="183"/>
      <c r="J127" s="334">
        <v>4103.876799184511</v>
      </c>
      <c r="K127" s="334">
        <v>5.983000000000018</v>
      </c>
      <c r="L127" s="334">
        <v>-14.4829999999995</v>
      </c>
      <c r="M127" s="334">
        <v>0</v>
      </c>
      <c r="N127" s="334">
        <v>-131.87679918451119</v>
      </c>
      <c r="O127" s="334">
        <v>3963.5</v>
      </c>
      <c r="P127" s="179"/>
    </row>
    <row r="128" spans="1:16" ht="12" customHeight="1">
      <c r="A128" s="179"/>
      <c r="B128" s="182"/>
      <c r="C128" s="182"/>
      <c r="D128" s="182"/>
      <c r="E128" s="182" t="s">
        <v>545</v>
      </c>
      <c r="F128" s="182" t="s">
        <v>546</v>
      </c>
      <c r="G128" s="182"/>
      <c r="H128" s="182"/>
      <c r="I128" s="183"/>
      <c r="J128" s="183">
        <v>0</v>
      </c>
      <c r="K128" s="183">
        <v>33</v>
      </c>
      <c r="L128" s="183">
        <v>0</v>
      </c>
      <c r="M128" s="183">
        <v>0</v>
      </c>
      <c r="N128" s="183">
        <v>0</v>
      </c>
      <c r="O128" s="183">
        <v>33</v>
      </c>
      <c r="P128" s="179"/>
    </row>
    <row r="129" spans="1:16" ht="12" customHeight="1">
      <c r="A129" s="179"/>
      <c r="B129" s="182"/>
      <c r="C129" s="182"/>
      <c r="D129" s="182"/>
      <c r="E129" s="182"/>
      <c r="F129" s="182" t="s">
        <v>483</v>
      </c>
      <c r="G129" s="182" t="s">
        <v>110</v>
      </c>
      <c r="H129" s="182"/>
      <c r="I129" s="183"/>
      <c r="J129" s="183">
        <v>0</v>
      </c>
      <c r="K129" s="183">
        <v>0</v>
      </c>
      <c r="L129" s="183">
        <v>0</v>
      </c>
      <c r="M129" s="183">
        <v>0</v>
      </c>
      <c r="N129" s="183">
        <v>0</v>
      </c>
      <c r="O129" s="183">
        <v>0</v>
      </c>
      <c r="P129" s="179"/>
    </row>
    <row r="130" spans="1:16" ht="12" customHeight="1">
      <c r="A130" s="179"/>
      <c r="B130" s="182"/>
      <c r="C130" s="182"/>
      <c r="D130" s="182"/>
      <c r="E130" s="182"/>
      <c r="F130" s="182" t="s">
        <v>484</v>
      </c>
      <c r="G130" s="182" t="s">
        <v>547</v>
      </c>
      <c r="H130" s="182"/>
      <c r="I130" s="183"/>
      <c r="J130" s="183"/>
      <c r="K130" s="183"/>
      <c r="L130" s="183"/>
      <c r="M130" s="183"/>
      <c r="N130" s="183"/>
      <c r="O130" s="183"/>
      <c r="P130" s="179"/>
    </row>
    <row r="131" spans="1:16" ht="12" customHeight="1">
      <c r="A131" s="179"/>
      <c r="B131" s="182"/>
      <c r="C131" s="182"/>
      <c r="D131" s="182"/>
      <c r="E131" s="182"/>
      <c r="F131" s="182" t="s">
        <v>485</v>
      </c>
      <c r="G131" s="182" t="s">
        <v>112</v>
      </c>
      <c r="H131" s="182"/>
      <c r="I131" s="183"/>
      <c r="J131" s="183">
        <v>0</v>
      </c>
      <c r="K131" s="183">
        <v>33</v>
      </c>
      <c r="L131" s="183">
        <v>0</v>
      </c>
      <c r="M131" s="183">
        <v>0</v>
      </c>
      <c r="N131" s="183">
        <v>0</v>
      </c>
      <c r="O131" s="183">
        <v>33</v>
      </c>
      <c r="P131" s="179"/>
    </row>
    <row r="132" spans="1:16" ht="12" customHeight="1">
      <c r="A132" s="179"/>
      <c r="B132" s="182"/>
      <c r="C132" s="182"/>
      <c r="D132" s="182"/>
      <c r="E132" s="182"/>
      <c r="F132" s="182" t="s">
        <v>486</v>
      </c>
      <c r="G132" s="182" t="s">
        <v>113</v>
      </c>
      <c r="H132" s="182"/>
      <c r="I132" s="183"/>
      <c r="J132" s="183"/>
      <c r="K132" s="183"/>
      <c r="L132" s="183"/>
      <c r="M132" s="183"/>
      <c r="N132" s="183"/>
      <c r="O132" s="183"/>
      <c r="P132" s="179"/>
    </row>
    <row r="133" spans="2:15" s="219" customFormat="1" ht="12" customHeight="1">
      <c r="B133" s="218"/>
      <c r="C133" s="218" t="s">
        <v>431</v>
      </c>
      <c r="D133" s="218" t="s">
        <v>385</v>
      </c>
      <c r="E133" s="218"/>
      <c r="F133" s="218"/>
      <c r="G133" s="218"/>
      <c r="H133" s="218"/>
      <c r="I133" s="332"/>
      <c r="J133" s="332">
        <v>954.0408803199999</v>
      </c>
      <c r="K133" s="332">
        <v>-797.1535204904856</v>
      </c>
      <c r="L133" s="332">
        <v>99.09398411175667</v>
      </c>
      <c r="M133" s="332">
        <v>822.2133388287292</v>
      </c>
      <c r="N133" s="332">
        <v>16.325037830000014</v>
      </c>
      <c r="O133" s="332">
        <v>1094.5197206</v>
      </c>
    </row>
    <row r="134" spans="1:16" ht="12" customHeight="1">
      <c r="A134" s="179"/>
      <c r="B134" s="182"/>
      <c r="C134" s="182"/>
      <c r="D134" s="182" t="s">
        <v>487</v>
      </c>
      <c r="E134" s="182" t="s">
        <v>110</v>
      </c>
      <c r="F134" s="182"/>
      <c r="G134" s="182"/>
      <c r="H134" s="182"/>
      <c r="I134" s="183"/>
      <c r="J134" s="183">
        <v>0</v>
      </c>
      <c r="K134" s="183">
        <v>0</v>
      </c>
      <c r="L134" s="183">
        <v>0</v>
      </c>
      <c r="M134" s="183">
        <v>0</v>
      </c>
      <c r="N134" s="183">
        <v>0</v>
      </c>
      <c r="O134" s="183">
        <v>0</v>
      </c>
      <c r="P134" s="179"/>
    </row>
    <row r="135" spans="1:16" ht="12" customHeight="1">
      <c r="A135" s="179"/>
      <c r="B135" s="182"/>
      <c r="C135" s="182"/>
      <c r="D135" s="182" t="s">
        <v>488</v>
      </c>
      <c r="E135" s="182" t="s">
        <v>473</v>
      </c>
      <c r="F135" s="182"/>
      <c r="G135" s="182"/>
      <c r="H135" s="182"/>
      <c r="I135" s="183"/>
      <c r="J135" s="183">
        <v>0</v>
      </c>
      <c r="K135" s="183">
        <v>0</v>
      </c>
      <c r="L135" s="183">
        <v>0</v>
      </c>
      <c r="M135" s="183">
        <v>0</v>
      </c>
      <c r="N135" s="183">
        <v>0</v>
      </c>
      <c r="O135" s="183">
        <v>0</v>
      </c>
      <c r="P135" s="179"/>
    </row>
    <row r="136" spans="1:16" ht="12" customHeight="1">
      <c r="A136" s="179"/>
      <c r="B136" s="182"/>
      <c r="C136" s="182"/>
      <c r="D136" s="182" t="s">
        <v>489</v>
      </c>
      <c r="E136" s="182" t="s">
        <v>112</v>
      </c>
      <c r="F136" s="182"/>
      <c r="G136" s="182"/>
      <c r="H136" s="182"/>
      <c r="I136" s="183"/>
      <c r="J136" s="183">
        <v>473.4205039499999</v>
      </c>
      <c r="K136" s="183">
        <v>-683.9270610066069</v>
      </c>
      <c r="L136" s="183">
        <v>81.59557868673903</v>
      </c>
      <c r="M136" s="183">
        <v>807.3545733298681</v>
      </c>
      <c r="N136" s="183">
        <v>0</v>
      </c>
      <c r="O136" s="183">
        <v>678.4435949599999</v>
      </c>
      <c r="P136" s="179"/>
    </row>
    <row r="137" spans="1:16" ht="12" customHeight="1">
      <c r="A137" s="179"/>
      <c r="B137" s="182"/>
      <c r="C137" s="182"/>
      <c r="D137" s="182" t="s">
        <v>490</v>
      </c>
      <c r="E137" s="182" t="s">
        <v>113</v>
      </c>
      <c r="F137" s="182"/>
      <c r="G137" s="182"/>
      <c r="H137" s="182"/>
      <c r="I137" s="183"/>
      <c r="J137" s="183">
        <v>480.62037637000003</v>
      </c>
      <c r="K137" s="183">
        <v>-113.22645948387873</v>
      </c>
      <c r="L137" s="183">
        <v>17.498405425017637</v>
      </c>
      <c r="M137" s="183">
        <v>14.858765498861047</v>
      </c>
      <c r="N137" s="183">
        <v>16.325037830000014</v>
      </c>
      <c r="O137" s="183">
        <v>416.07612564000004</v>
      </c>
      <c r="P137" s="179"/>
    </row>
    <row r="138" spans="2:15" s="219" customFormat="1" ht="12" customHeight="1">
      <c r="B138" s="218"/>
      <c r="C138" s="218" t="s">
        <v>491</v>
      </c>
      <c r="D138" s="218" t="s">
        <v>76</v>
      </c>
      <c r="E138" s="218"/>
      <c r="F138" s="218"/>
      <c r="G138" s="218"/>
      <c r="H138" s="218"/>
      <c r="I138" s="332"/>
      <c r="J138" s="332">
        <v>31428.502064241988</v>
      </c>
      <c r="K138" s="332">
        <v>3514.2423975674337</v>
      </c>
      <c r="L138" s="332">
        <v>0</v>
      </c>
      <c r="M138" s="332">
        <v>49.41964169</v>
      </c>
      <c r="N138" s="332">
        <v>-48.29412081963155</v>
      </c>
      <c r="O138" s="332">
        <v>34943.86998267978</v>
      </c>
    </row>
    <row r="139" spans="1:16" ht="12" customHeight="1">
      <c r="A139" s="179"/>
      <c r="B139" s="182"/>
      <c r="C139" s="182"/>
      <c r="D139" s="182" t="s">
        <v>221</v>
      </c>
      <c r="E139" s="182" t="s">
        <v>21</v>
      </c>
      <c r="F139" s="182"/>
      <c r="G139" s="182"/>
      <c r="H139" s="182"/>
      <c r="I139" s="183"/>
      <c r="J139" s="183">
        <v>6774.475962</v>
      </c>
      <c r="K139" s="183">
        <v>1045.9884390261152</v>
      </c>
      <c r="L139" s="183">
        <v>0</v>
      </c>
      <c r="M139" s="183">
        <v>0</v>
      </c>
      <c r="N139" s="183">
        <v>39.69765275844287</v>
      </c>
      <c r="O139" s="183">
        <v>7860.162053784557</v>
      </c>
      <c r="P139" s="179"/>
    </row>
    <row r="140" spans="1:16" ht="12" customHeight="1">
      <c r="A140" s="179"/>
      <c r="B140" s="182"/>
      <c r="C140" s="182"/>
      <c r="D140" s="182"/>
      <c r="E140" s="182" t="s">
        <v>492</v>
      </c>
      <c r="F140" s="182" t="s">
        <v>473</v>
      </c>
      <c r="G140" s="182"/>
      <c r="H140" s="182"/>
      <c r="I140" s="183"/>
      <c r="J140" s="183">
        <v>0</v>
      </c>
      <c r="K140" s="183">
        <v>-39.280534532442445</v>
      </c>
      <c r="L140" s="183">
        <v>0</v>
      </c>
      <c r="M140" s="183">
        <v>0</v>
      </c>
      <c r="N140" s="183">
        <v>39.2805345324424</v>
      </c>
      <c r="O140" s="183">
        <v>0</v>
      </c>
      <c r="P140" s="179"/>
    </row>
    <row r="141" spans="1:16" ht="12" customHeight="1">
      <c r="A141" s="179"/>
      <c r="B141" s="182"/>
      <c r="C141" s="182"/>
      <c r="D141" s="182"/>
      <c r="E141" s="182"/>
      <c r="F141" s="182" t="s">
        <v>493</v>
      </c>
      <c r="G141" s="182" t="s">
        <v>494</v>
      </c>
      <c r="H141" s="182"/>
      <c r="I141" s="183"/>
      <c r="J141" s="183"/>
      <c r="K141" s="183">
        <v>-39.280534532442445</v>
      </c>
      <c r="L141" s="183">
        <v>0</v>
      </c>
      <c r="M141" s="183">
        <v>0</v>
      </c>
      <c r="N141" s="183">
        <v>39.2805345324424</v>
      </c>
      <c r="O141" s="183"/>
      <c r="P141" s="179"/>
    </row>
    <row r="142" spans="1:16" ht="12" customHeight="1">
      <c r="A142" s="179"/>
      <c r="B142" s="182"/>
      <c r="C142" s="182"/>
      <c r="D142" s="182"/>
      <c r="E142" s="182"/>
      <c r="F142" s="182" t="s">
        <v>495</v>
      </c>
      <c r="G142" s="182" t="s">
        <v>496</v>
      </c>
      <c r="H142" s="182"/>
      <c r="I142" s="183"/>
      <c r="J142" s="183">
        <v>0</v>
      </c>
      <c r="K142" s="183">
        <v>0</v>
      </c>
      <c r="L142" s="183">
        <v>0</v>
      </c>
      <c r="M142" s="183">
        <v>0</v>
      </c>
      <c r="N142" s="183">
        <v>0</v>
      </c>
      <c r="O142" s="183">
        <v>0</v>
      </c>
      <c r="P142" s="179"/>
    </row>
    <row r="143" spans="1:16" ht="12" customHeight="1">
      <c r="A143" s="179"/>
      <c r="B143" s="182"/>
      <c r="C143" s="182"/>
      <c r="D143" s="182"/>
      <c r="E143" s="182" t="s">
        <v>497</v>
      </c>
      <c r="F143" s="182" t="s">
        <v>113</v>
      </c>
      <c r="G143" s="182"/>
      <c r="H143" s="182"/>
      <c r="I143" s="183"/>
      <c r="J143" s="183">
        <v>6774.475962</v>
      </c>
      <c r="K143" s="183">
        <v>1085.2689735585577</v>
      </c>
      <c r="L143" s="183">
        <v>0</v>
      </c>
      <c r="M143" s="183">
        <v>0</v>
      </c>
      <c r="N143" s="183">
        <v>0.41711822600046844</v>
      </c>
      <c r="O143" s="183">
        <v>7860.162053784557</v>
      </c>
      <c r="P143" s="179"/>
    </row>
    <row r="144" spans="1:16" ht="12" customHeight="1">
      <c r="A144" s="179"/>
      <c r="B144" s="335"/>
      <c r="C144" s="335"/>
      <c r="D144" s="335"/>
      <c r="E144" s="335"/>
      <c r="F144" s="335" t="s">
        <v>498</v>
      </c>
      <c r="G144" s="335" t="s">
        <v>494</v>
      </c>
      <c r="H144" s="335"/>
      <c r="I144" s="183"/>
      <c r="J144" s="183">
        <v>1686.975962</v>
      </c>
      <c r="K144" s="183">
        <v>444.5182437909999</v>
      </c>
      <c r="L144" s="183">
        <v>0</v>
      </c>
      <c r="M144" s="183">
        <v>0</v>
      </c>
      <c r="N144" s="183">
        <v>0.3179182260000175</v>
      </c>
      <c r="O144" s="183">
        <v>2131.812124017</v>
      </c>
      <c r="P144" s="179"/>
    </row>
    <row r="145" spans="1:16" ht="12" customHeight="1">
      <c r="A145" s="179"/>
      <c r="B145" s="335"/>
      <c r="C145" s="335"/>
      <c r="D145" s="335"/>
      <c r="E145" s="335"/>
      <c r="F145" s="335"/>
      <c r="G145" s="335" t="s">
        <v>548</v>
      </c>
      <c r="H145" s="335" t="s">
        <v>61</v>
      </c>
      <c r="I145" s="183"/>
      <c r="J145" s="183">
        <v>0</v>
      </c>
      <c r="K145" s="183">
        <v>546.942</v>
      </c>
      <c r="L145" s="183">
        <v>0</v>
      </c>
      <c r="M145" s="183">
        <v>0</v>
      </c>
      <c r="N145" s="183">
        <v>0</v>
      </c>
      <c r="O145" s="183">
        <v>546.942</v>
      </c>
      <c r="P145" s="179"/>
    </row>
    <row r="146" spans="1:16" ht="12" customHeight="1">
      <c r="A146" s="179"/>
      <c r="B146" s="335"/>
      <c r="C146" s="335"/>
      <c r="D146" s="335"/>
      <c r="E146" s="335"/>
      <c r="F146" s="335"/>
      <c r="G146" s="335" t="s">
        <v>549</v>
      </c>
      <c r="H146" s="335" t="s">
        <v>62</v>
      </c>
      <c r="I146" s="183"/>
      <c r="J146" s="183">
        <v>1686.975962</v>
      </c>
      <c r="K146" s="183">
        <v>-102.42375620900009</v>
      </c>
      <c r="L146" s="183">
        <v>0</v>
      </c>
      <c r="M146" s="183">
        <v>0</v>
      </c>
      <c r="N146" s="183">
        <v>0.3179182260000175</v>
      </c>
      <c r="O146" s="183">
        <v>1584.8701240169999</v>
      </c>
      <c r="P146" s="179"/>
    </row>
    <row r="147" spans="1:16" ht="12" customHeight="1">
      <c r="A147" s="179"/>
      <c r="B147" s="335"/>
      <c r="C147" s="335"/>
      <c r="D147" s="335"/>
      <c r="E147" s="335"/>
      <c r="F147" s="335" t="s">
        <v>499</v>
      </c>
      <c r="G147" s="335" t="s">
        <v>496</v>
      </c>
      <c r="H147" s="335"/>
      <c r="I147" s="183"/>
      <c r="J147" s="183">
        <v>5087.5</v>
      </c>
      <c r="K147" s="183">
        <v>640.7507297675579</v>
      </c>
      <c r="L147" s="183">
        <v>0</v>
      </c>
      <c r="M147" s="183">
        <v>0</v>
      </c>
      <c r="N147" s="183">
        <v>0.09920000000045093</v>
      </c>
      <c r="O147" s="183">
        <v>5728.349929767558</v>
      </c>
      <c r="P147" s="179"/>
    </row>
    <row r="148" spans="1:16" ht="12" customHeight="1">
      <c r="A148" s="179"/>
      <c r="B148" s="335"/>
      <c r="C148" s="335"/>
      <c r="D148" s="335"/>
      <c r="E148" s="335"/>
      <c r="F148" s="335"/>
      <c r="G148" s="335" t="s">
        <v>500</v>
      </c>
      <c r="H148" s="335" t="s">
        <v>61</v>
      </c>
      <c r="I148" s="183"/>
      <c r="J148" s="183">
        <v>781.8</v>
      </c>
      <c r="K148" s="183">
        <v>224.4</v>
      </c>
      <c r="L148" s="183">
        <v>0</v>
      </c>
      <c r="M148" s="183">
        <v>0</v>
      </c>
      <c r="N148" s="183">
        <v>5.684341886080802E-14</v>
      </c>
      <c r="O148" s="183">
        <v>1006.2</v>
      </c>
      <c r="P148" s="179"/>
    </row>
    <row r="149" spans="1:16" ht="12" customHeight="1">
      <c r="A149" s="179"/>
      <c r="B149" s="335"/>
      <c r="C149" s="335"/>
      <c r="D149" s="335"/>
      <c r="E149" s="335"/>
      <c r="F149" s="335"/>
      <c r="G149" s="335" t="s">
        <v>501</v>
      </c>
      <c r="H149" s="335" t="s">
        <v>62</v>
      </c>
      <c r="I149" s="183"/>
      <c r="J149" s="183">
        <v>4305.7</v>
      </c>
      <c r="K149" s="183">
        <v>416.350729767558</v>
      </c>
      <c r="L149" s="183">
        <v>0</v>
      </c>
      <c r="M149" s="183">
        <v>0</v>
      </c>
      <c r="N149" s="183">
        <v>0.09920000000039408</v>
      </c>
      <c r="O149" s="183">
        <v>4722.149929767558</v>
      </c>
      <c r="P149" s="179"/>
    </row>
    <row r="150" spans="1:16" ht="12" customHeight="1">
      <c r="A150" s="179"/>
      <c r="B150" s="182"/>
      <c r="C150" s="182"/>
      <c r="D150" s="182" t="s">
        <v>222</v>
      </c>
      <c r="E150" s="182" t="s">
        <v>22</v>
      </c>
      <c r="F150" s="182"/>
      <c r="G150" s="182"/>
      <c r="H150" s="182"/>
      <c r="I150" s="183"/>
      <c r="J150" s="183">
        <v>24414.955230959356</v>
      </c>
      <c r="K150" s="183">
        <v>2306.5892781225425</v>
      </c>
      <c r="L150" s="183">
        <v>0</v>
      </c>
      <c r="M150" s="183">
        <v>52</v>
      </c>
      <c r="N150" s="183">
        <v>-87.62732418667123</v>
      </c>
      <c r="O150" s="183">
        <v>26685.917184895225</v>
      </c>
      <c r="P150" s="179"/>
    </row>
    <row r="151" spans="1:16" ht="12" customHeight="1">
      <c r="A151" s="179"/>
      <c r="B151" s="182"/>
      <c r="C151" s="182"/>
      <c r="D151" s="182"/>
      <c r="E151" s="182" t="s">
        <v>502</v>
      </c>
      <c r="F151" s="182" t="s">
        <v>110</v>
      </c>
      <c r="G151" s="182"/>
      <c r="H151" s="182"/>
      <c r="I151" s="183"/>
      <c r="J151" s="183">
        <v>0.48308529999999983</v>
      </c>
      <c r="K151" s="183">
        <v>-0.161</v>
      </c>
      <c r="L151" s="183">
        <v>0</v>
      </c>
      <c r="M151" s="183">
        <v>0</v>
      </c>
      <c r="N151" s="183">
        <v>2.7755575615628914E-17</v>
      </c>
      <c r="O151" s="183">
        <v>0.32208529999999985</v>
      </c>
      <c r="P151" s="179"/>
    </row>
    <row r="152" spans="1:16" ht="12" customHeight="1">
      <c r="A152" s="179"/>
      <c r="B152" s="182"/>
      <c r="C152" s="182"/>
      <c r="D152" s="182"/>
      <c r="E152" s="182"/>
      <c r="F152" s="182" t="s">
        <v>503</v>
      </c>
      <c r="G152" s="182" t="s">
        <v>550</v>
      </c>
      <c r="H152" s="182"/>
      <c r="I152" s="183"/>
      <c r="J152" s="183">
        <v>0</v>
      </c>
      <c r="K152" s="183">
        <v>0</v>
      </c>
      <c r="L152" s="183">
        <v>0</v>
      </c>
      <c r="M152" s="183">
        <v>0</v>
      </c>
      <c r="N152" s="183">
        <v>0</v>
      </c>
      <c r="O152" s="183">
        <v>0</v>
      </c>
      <c r="P152" s="179"/>
    </row>
    <row r="153" spans="1:16" ht="12" customHeight="1">
      <c r="A153" s="179"/>
      <c r="B153" s="182"/>
      <c r="C153" s="182"/>
      <c r="D153" s="182"/>
      <c r="E153" s="182"/>
      <c r="F153" s="182" t="s">
        <v>504</v>
      </c>
      <c r="G153" s="182" t="s">
        <v>551</v>
      </c>
      <c r="H153" s="182"/>
      <c r="I153" s="183"/>
      <c r="J153" s="183">
        <v>0.48308529999999983</v>
      </c>
      <c r="K153" s="183">
        <v>-0.161</v>
      </c>
      <c r="L153" s="183">
        <v>0</v>
      </c>
      <c r="M153" s="183">
        <v>0</v>
      </c>
      <c r="N153" s="183">
        <v>2.7755575615628914E-17</v>
      </c>
      <c r="O153" s="183">
        <v>0.32208529999999985</v>
      </c>
      <c r="P153" s="179"/>
    </row>
    <row r="154" spans="1:16" ht="12" customHeight="1">
      <c r="A154" s="179"/>
      <c r="B154" s="182"/>
      <c r="C154" s="182"/>
      <c r="D154" s="182"/>
      <c r="E154" s="182"/>
      <c r="F154" s="182" t="s">
        <v>552</v>
      </c>
      <c r="G154" s="182" t="s">
        <v>496</v>
      </c>
      <c r="H154" s="182"/>
      <c r="I154" s="183"/>
      <c r="J154" s="183">
        <v>0</v>
      </c>
      <c r="K154" s="183">
        <v>0</v>
      </c>
      <c r="L154" s="183">
        <v>0</v>
      </c>
      <c r="M154" s="183">
        <v>0</v>
      </c>
      <c r="N154" s="183">
        <v>0</v>
      </c>
      <c r="O154" s="183">
        <v>0</v>
      </c>
      <c r="P154" s="179"/>
    </row>
    <row r="155" spans="1:16" ht="12" customHeight="1">
      <c r="A155" s="179"/>
      <c r="B155" s="182"/>
      <c r="C155" s="182"/>
      <c r="D155" s="182"/>
      <c r="E155" s="182" t="s">
        <v>553</v>
      </c>
      <c r="F155" s="182" t="s">
        <v>473</v>
      </c>
      <c r="G155" s="182"/>
      <c r="H155" s="182"/>
      <c r="I155" s="183"/>
      <c r="J155" s="183">
        <v>1068</v>
      </c>
      <c r="K155" s="183">
        <v>12.352311601545878</v>
      </c>
      <c r="L155" s="183">
        <v>0</v>
      </c>
      <c r="M155" s="183">
        <v>7.9</v>
      </c>
      <c r="N155" s="183">
        <v>0.023398611778494782</v>
      </c>
      <c r="O155" s="183">
        <v>1088.2757102133244</v>
      </c>
      <c r="P155" s="179"/>
    </row>
    <row r="156" spans="1:16" ht="12" customHeight="1">
      <c r="A156" s="179"/>
      <c r="B156" s="182"/>
      <c r="C156" s="182"/>
      <c r="D156" s="182"/>
      <c r="E156" s="182"/>
      <c r="F156" s="182" t="s">
        <v>506</v>
      </c>
      <c r="G156" s="182" t="s">
        <v>494</v>
      </c>
      <c r="H156" s="182"/>
      <c r="I156" s="183"/>
      <c r="J156" s="183">
        <v>1068</v>
      </c>
      <c r="K156" s="183">
        <v>12.352311601545878</v>
      </c>
      <c r="L156" s="183">
        <v>0</v>
      </c>
      <c r="M156" s="183">
        <v>7.9</v>
      </c>
      <c r="N156" s="183">
        <v>0.023398611778494782</v>
      </c>
      <c r="O156" s="183">
        <v>1088.2757102133244</v>
      </c>
      <c r="P156" s="179"/>
    </row>
    <row r="157" spans="1:16" ht="12" customHeight="1">
      <c r="A157" s="179"/>
      <c r="B157" s="182"/>
      <c r="C157" s="182"/>
      <c r="D157" s="182"/>
      <c r="E157" s="182"/>
      <c r="F157" s="182" t="s">
        <v>507</v>
      </c>
      <c r="G157" s="182" t="s">
        <v>496</v>
      </c>
      <c r="H157" s="182"/>
      <c r="I157" s="183"/>
      <c r="J157" s="183">
        <v>0</v>
      </c>
      <c r="K157" s="183">
        <v>0</v>
      </c>
      <c r="L157" s="183">
        <v>0</v>
      </c>
      <c r="M157" s="183">
        <v>0</v>
      </c>
      <c r="N157" s="183">
        <v>0</v>
      </c>
      <c r="O157" s="183">
        <v>0</v>
      </c>
      <c r="P157" s="179"/>
    </row>
    <row r="158" spans="1:16" ht="12" customHeight="1">
      <c r="A158" s="179"/>
      <c r="B158" s="182"/>
      <c r="C158" s="182"/>
      <c r="D158" s="182"/>
      <c r="E158" s="182" t="s">
        <v>508</v>
      </c>
      <c r="F158" s="182" t="s">
        <v>112</v>
      </c>
      <c r="G158" s="182"/>
      <c r="H158" s="182"/>
      <c r="I158" s="183"/>
      <c r="J158" s="183">
        <v>6229.684337000001</v>
      </c>
      <c r="K158" s="183">
        <v>507.4412765999025</v>
      </c>
      <c r="L158" s="183">
        <v>0</v>
      </c>
      <c r="M158" s="183">
        <v>0</v>
      </c>
      <c r="N158" s="183">
        <v>1.8560566418099143</v>
      </c>
      <c r="O158" s="183">
        <v>6738.981670241713</v>
      </c>
      <c r="P158" s="179"/>
    </row>
    <row r="159" spans="1:16" ht="12" customHeight="1">
      <c r="A159" s="179"/>
      <c r="B159" s="182"/>
      <c r="C159" s="182"/>
      <c r="D159" s="182"/>
      <c r="E159" s="182"/>
      <c r="F159" s="182" t="s">
        <v>509</v>
      </c>
      <c r="G159" s="182" t="s">
        <v>494</v>
      </c>
      <c r="H159" s="182"/>
      <c r="I159" s="183"/>
      <c r="J159" s="183">
        <v>5126</v>
      </c>
      <c r="K159" s="183">
        <v>1165.2103546899025</v>
      </c>
      <c r="L159" s="183">
        <v>0</v>
      </c>
      <c r="M159" s="183">
        <v>0</v>
      </c>
      <c r="N159" s="183">
        <v>0.5728966418100754</v>
      </c>
      <c r="O159" s="183">
        <v>6291.783251331713</v>
      </c>
      <c r="P159" s="179"/>
    </row>
    <row r="160" spans="1:16" ht="12" customHeight="1">
      <c r="A160" s="179"/>
      <c r="B160" s="182"/>
      <c r="C160" s="182"/>
      <c r="D160" s="182"/>
      <c r="E160" s="182"/>
      <c r="F160" s="182" t="s">
        <v>510</v>
      </c>
      <c r="G160" s="182" t="s">
        <v>496</v>
      </c>
      <c r="H160" s="182"/>
      <c r="I160" s="183"/>
      <c r="J160" s="183">
        <v>1103.6843370000001</v>
      </c>
      <c r="K160" s="183">
        <v>-657.76907809</v>
      </c>
      <c r="L160" s="183">
        <v>0</v>
      </c>
      <c r="M160" s="183">
        <v>0</v>
      </c>
      <c r="N160" s="183">
        <v>1.2831599999998389</v>
      </c>
      <c r="O160" s="183">
        <v>447.19841891</v>
      </c>
      <c r="P160" s="179"/>
    </row>
    <row r="161" spans="1:16" ht="12" customHeight="1">
      <c r="A161" s="179"/>
      <c r="B161" s="182"/>
      <c r="C161" s="182"/>
      <c r="D161" s="182"/>
      <c r="E161" s="182" t="s">
        <v>511</v>
      </c>
      <c r="F161" s="182" t="s">
        <v>113</v>
      </c>
      <c r="G161" s="182"/>
      <c r="H161" s="182"/>
      <c r="I161" s="183"/>
      <c r="J161" s="183">
        <v>17116.787808659356</v>
      </c>
      <c r="K161" s="183">
        <v>1786.956689921094</v>
      </c>
      <c r="L161" s="183">
        <v>0</v>
      </c>
      <c r="M161" s="183">
        <v>44.1</v>
      </c>
      <c r="N161" s="183">
        <v>-89.50677944025963</v>
      </c>
      <c r="O161" s="183">
        <v>18858.33771914019</v>
      </c>
      <c r="P161" s="179"/>
    </row>
    <row r="162" spans="1:16" ht="12" customHeight="1">
      <c r="A162" s="179"/>
      <c r="B162" s="182"/>
      <c r="C162" s="182"/>
      <c r="D162" s="182"/>
      <c r="E162" s="182"/>
      <c r="F162" s="182" t="s">
        <v>512</v>
      </c>
      <c r="G162" s="182" t="s">
        <v>494</v>
      </c>
      <c r="H162" s="182"/>
      <c r="I162" s="183"/>
      <c r="J162" s="183">
        <v>16504.488052109355</v>
      </c>
      <c r="K162" s="183">
        <v>1193.2232501710937</v>
      </c>
      <c r="L162" s="183">
        <v>0</v>
      </c>
      <c r="M162" s="183">
        <v>44.1</v>
      </c>
      <c r="N162" s="183">
        <v>-85.42231244025973</v>
      </c>
      <c r="O162" s="183">
        <v>17656.388989840187</v>
      </c>
      <c r="P162" s="179"/>
    </row>
    <row r="163" spans="1:16" ht="12" customHeight="1">
      <c r="A163" s="179"/>
      <c r="B163" s="182"/>
      <c r="C163" s="182"/>
      <c r="D163" s="182"/>
      <c r="E163" s="182"/>
      <c r="F163" s="182"/>
      <c r="G163" s="182" t="s">
        <v>554</v>
      </c>
      <c r="H163" s="182" t="s">
        <v>61</v>
      </c>
      <c r="I163" s="183"/>
      <c r="J163" s="183">
        <v>1851.983151109348</v>
      </c>
      <c r="K163" s="183">
        <v>134.345</v>
      </c>
      <c r="L163" s="183">
        <v>0</v>
      </c>
      <c r="M163" s="183">
        <v>0.1</v>
      </c>
      <c r="N163" s="183">
        <v>0.010114118542071532</v>
      </c>
      <c r="O163" s="183">
        <v>1986.43826522789</v>
      </c>
      <c r="P163" s="179"/>
    </row>
    <row r="164" spans="1:16" ht="12" customHeight="1">
      <c r="A164" s="179"/>
      <c r="B164" s="182"/>
      <c r="C164" s="182"/>
      <c r="D164" s="182"/>
      <c r="E164" s="182"/>
      <c r="F164" s="182"/>
      <c r="G164" s="182" t="s">
        <v>555</v>
      </c>
      <c r="H164" s="182" t="s">
        <v>62</v>
      </c>
      <c r="I164" s="183"/>
      <c r="J164" s="183">
        <v>14652.504901000006</v>
      </c>
      <c r="K164" s="183">
        <v>1058.8782501710937</v>
      </c>
      <c r="L164" s="183">
        <v>0</v>
      </c>
      <c r="M164" s="183">
        <v>44</v>
      </c>
      <c r="N164" s="183">
        <v>-85.43242655880181</v>
      </c>
      <c r="O164" s="183">
        <v>15669.950724612298</v>
      </c>
      <c r="P164" s="179"/>
    </row>
    <row r="165" spans="1:16" ht="12" customHeight="1">
      <c r="A165" s="179"/>
      <c r="B165" s="182"/>
      <c r="C165" s="182"/>
      <c r="D165" s="182"/>
      <c r="E165" s="182"/>
      <c r="F165" s="182" t="s">
        <v>513</v>
      </c>
      <c r="G165" s="182" t="s">
        <v>496</v>
      </c>
      <c r="H165" s="182"/>
      <c r="I165" s="183"/>
      <c r="J165" s="183">
        <v>612.29975655</v>
      </c>
      <c r="K165" s="183">
        <v>593.7334397500002</v>
      </c>
      <c r="L165" s="183">
        <v>0</v>
      </c>
      <c r="M165" s="183">
        <v>0</v>
      </c>
      <c r="N165" s="183">
        <v>-4.084466999999904</v>
      </c>
      <c r="O165" s="183">
        <v>1201.9487293000002</v>
      </c>
      <c r="P165" s="179"/>
    </row>
    <row r="166" spans="1:16" ht="12" customHeight="1">
      <c r="A166" s="179"/>
      <c r="B166" s="182"/>
      <c r="C166" s="182"/>
      <c r="D166" s="182"/>
      <c r="E166" s="182"/>
      <c r="F166" s="182"/>
      <c r="G166" s="182" t="s">
        <v>556</v>
      </c>
      <c r="H166" s="182" t="s">
        <v>61</v>
      </c>
      <c r="I166" s="183"/>
      <c r="J166" s="183">
        <v>0</v>
      </c>
      <c r="K166" s="183">
        <v>0</v>
      </c>
      <c r="L166" s="183">
        <v>0</v>
      </c>
      <c r="M166" s="183">
        <v>0</v>
      </c>
      <c r="N166" s="183">
        <v>0</v>
      </c>
      <c r="O166" s="183">
        <v>0</v>
      </c>
      <c r="P166" s="179"/>
    </row>
    <row r="167" spans="1:16" ht="12" customHeight="1">
      <c r="A167" s="179"/>
      <c r="B167" s="182"/>
      <c r="C167" s="182"/>
      <c r="D167" s="182"/>
      <c r="E167" s="182"/>
      <c r="F167" s="182"/>
      <c r="G167" s="182" t="s">
        <v>557</v>
      </c>
      <c r="H167" s="182" t="s">
        <v>62</v>
      </c>
      <c r="I167" s="183"/>
      <c r="J167" s="183">
        <v>612.29975655</v>
      </c>
      <c r="K167" s="183">
        <v>593.7334397500002</v>
      </c>
      <c r="L167" s="183">
        <v>0</v>
      </c>
      <c r="M167" s="183">
        <v>0</v>
      </c>
      <c r="N167" s="183">
        <v>-4.084466999999904</v>
      </c>
      <c r="O167" s="183">
        <v>1201.9487293000002</v>
      </c>
      <c r="P167" s="179"/>
    </row>
    <row r="168" spans="1:16" ht="12" customHeight="1">
      <c r="A168" s="179"/>
      <c r="B168" s="182"/>
      <c r="C168" s="182"/>
      <c r="D168" s="182" t="s">
        <v>223</v>
      </c>
      <c r="E168" s="182" t="s">
        <v>23</v>
      </c>
      <c r="F168" s="182"/>
      <c r="G168" s="182"/>
      <c r="H168" s="182"/>
      <c r="I168" s="183"/>
      <c r="J168" s="183">
        <v>222.6708712826277</v>
      </c>
      <c r="K168" s="183">
        <v>172.8646804187755</v>
      </c>
      <c r="L168" s="183">
        <v>0</v>
      </c>
      <c r="M168" s="183">
        <v>-2.580358309999998</v>
      </c>
      <c r="N168" s="183">
        <v>-0.3644493914031943</v>
      </c>
      <c r="O168" s="183">
        <v>392.590744</v>
      </c>
      <c r="P168" s="179"/>
    </row>
    <row r="169" spans="1:16" ht="12" customHeight="1">
      <c r="A169" s="179"/>
      <c r="B169" s="182"/>
      <c r="C169" s="182"/>
      <c r="D169" s="182"/>
      <c r="E169" s="182" t="s">
        <v>514</v>
      </c>
      <c r="F169" s="182" t="s">
        <v>110</v>
      </c>
      <c r="G169" s="182"/>
      <c r="H169" s="182"/>
      <c r="I169" s="183"/>
      <c r="J169" s="183">
        <v>164.571744</v>
      </c>
      <c r="K169" s="183">
        <v>0</v>
      </c>
      <c r="L169" s="183">
        <v>0</v>
      </c>
      <c r="M169" s="183">
        <v>-2.580358309999998</v>
      </c>
      <c r="N169" s="183">
        <v>-0.4006416899999965</v>
      </c>
      <c r="O169" s="183">
        <v>161.590744</v>
      </c>
      <c r="P169" s="179"/>
    </row>
    <row r="170" spans="1:16" ht="12" customHeight="1">
      <c r="A170" s="179"/>
      <c r="B170" s="182"/>
      <c r="C170" s="182"/>
      <c r="D170" s="182"/>
      <c r="E170" s="182" t="s">
        <v>515</v>
      </c>
      <c r="F170" s="182" t="s">
        <v>112</v>
      </c>
      <c r="G170" s="182"/>
      <c r="H170" s="182"/>
      <c r="I170" s="183"/>
      <c r="J170" s="334">
        <v>58.09912728262771</v>
      </c>
      <c r="K170" s="334">
        <v>172.8646804187755</v>
      </c>
      <c r="L170" s="334">
        <v>0</v>
      </c>
      <c r="M170" s="334">
        <v>0</v>
      </c>
      <c r="N170" s="334">
        <v>0.036192298596802175</v>
      </c>
      <c r="O170" s="334">
        <v>231</v>
      </c>
      <c r="P170" s="179"/>
    </row>
    <row r="171" spans="1:16" ht="12" customHeight="1">
      <c r="A171" s="179"/>
      <c r="B171" s="182"/>
      <c r="C171" s="182"/>
      <c r="D171" s="182" t="s">
        <v>558</v>
      </c>
      <c r="E171" s="182" t="s">
        <v>25</v>
      </c>
      <c r="F171" s="182"/>
      <c r="G171" s="182"/>
      <c r="H171" s="182"/>
      <c r="I171" s="183"/>
      <c r="J171" s="183">
        <v>16.4</v>
      </c>
      <c r="K171" s="183">
        <v>-11.2</v>
      </c>
      <c r="L171" s="183">
        <v>0</v>
      </c>
      <c r="M171" s="183">
        <v>0</v>
      </c>
      <c r="N171" s="183">
        <v>1.7763568394002505E-15</v>
      </c>
      <c r="O171" s="183">
        <v>5.2</v>
      </c>
      <c r="P171" s="179"/>
    </row>
    <row r="172" spans="1:16" ht="12" customHeight="1">
      <c r="A172" s="179"/>
      <c r="B172" s="182"/>
      <c r="C172" s="182"/>
      <c r="D172" s="182"/>
      <c r="E172" s="182" t="s">
        <v>225</v>
      </c>
      <c r="F172" s="182" t="s">
        <v>110</v>
      </c>
      <c r="G172" s="182"/>
      <c r="H172" s="182"/>
      <c r="I172" s="183"/>
      <c r="J172" s="183">
        <v>16.4</v>
      </c>
      <c r="K172" s="183">
        <v>-11.2</v>
      </c>
      <c r="L172" s="183">
        <v>0</v>
      </c>
      <c r="M172" s="183">
        <v>0</v>
      </c>
      <c r="N172" s="183">
        <v>1.7763568394002505E-15</v>
      </c>
      <c r="O172" s="183">
        <v>5.2</v>
      </c>
      <c r="P172" s="179"/>
    </row>
    <row r="173" spans="1:16" ht="12" customHeight="1">
      <c r="A173" s="179"/>
      <c r="B173" s="182"/>
      <c r="C173" s="182"/>
      <c r="D173" s="182"/>
      <c r="E173" s="182"/>
      <c r="F173" s="182" t="s">
        <v>520</v>
      </c>
      <c r="G173" s="182" t="s">
        <v>494</v>
      </c>
      <c r="H173" s="182"/>
      <c r="I173" s="183"/>
      <c r="J173" s="183">
        <v>0</v>
      </c>
      <c r="K173" s="183">
        <v>0</v>
      </c>
      <c r="L173" s="183">
        <v>0</v>
      </c>
      <c r="M173" s="183">
        <v>0</v>
      </c>
      <c r="N173" s="183">
        <v>0</v>
      </c>
      <c r="O173" s="183">
        <v>0</v>
      </c>
      <c r="P173" s="179"/>
    </row>
    <row r="174" spans="1:16" ht="12" customHeight="1">
      <c r="A174" s="179"/>
      <c r="B174" s="182"/>
      <c r="C174" s="182"/>
      <c r="D174" s="182"/>
      <c r="E174" s="182"/>
      <c r="F174" s="182" t="s">
        <v>521</v>
      </c>
      <c r="G174" s="182" t="s">
        <v>496</v>
      </c>
      <c r="H174" s="182"/>
      <c r="I174" s="183"/>
      <c r="J174" s="183">
        <v>16.4</v>
      </c>
      <c r="K174" s="183">
        <v>-11.2</v>
      </c>
      <c r="L174" s="183">
        <v>0</v>
      </c>
      <c r="M174" s="183">
        <v>0</v>
      </c>
      <c r="N174" s="183">
        <v>1.7763568394002505E-15</v>
      </c>
      <c r="O174" s="183">
        <v>5.2</v>
      </c>
      <c r="P174" s="179"/>
    </row>
    <row r="175" spans="1:16" ht="12" customHeight="1">
      <c r="A175" s="179"/>
      <c r="B175" s="182"/>
      <c r="C175" s="182"/>
      <c r="D175" s="182"/>
      <c r="E175" s="182" t="s">
        <v>226</v>
      </c>
      <c r="F175" s="182" t="s">
        <v>473</v>
      </c>
      <c r="G175" s="182"/>
      <c r="H175" s="182"/>
      <c r="I175" s="183"/>
      <c r="J175" s="183">
        <v>0</v>
      </c>
      <c r="K175" s="183">
        <v>0</v>
      </c>
      <c r="L175" s="183">
        <v>0</v>
      </c>
      <c r="M175" s="183">
        <v>0</v>
      </c>
      <c r="N175" s="183">
        <v>0</v>
      </c>
      <c r="O175" s="183">
        <v>0</v>
      </c>
      <c r="P175" s="179"/>
    </row>
    <row r="176" spans="1:16" ht="12" customHeight="1">
      <c r="A176" s="179"/>
      <c r="B176" s="182"/>
      <c r="C176" s="182"/>
      <c r="D176" s="182"/>
      <c r="E176" s="182"/>
      <c r="F176" s="182" t="s">
        <v>522</v>
      </c>
      <c r="G176" s="182" t="s">
        <v>494</v>
      </c>
      <c r="H176" s="182"/>
      <c r="I176" s="183"/>
      <c r="J176" s="183">
        <v>0</v>
      </c>
      <c r="K176" s="183">
        <v>0</v>
      </c>
      <c r="L176" s="183">
        <v>0</v>
      </c>
      <c r="M176" s="183">
        <v>0</v>
      </c>
      <c r="N176" s="183">
        <v>0</v>
      </c>
      <c r="O176" s="183">
        <v>0</v>
      </c>
      <c r="P176" s="179"/>
    </row>
    <row r="177" spans="1:16" ht="12" customHeight="1">
      <c r="A177" s="179"/>
      <c r="B177" s="182"/>
      <c r="C177" s="182"/>
      <c r="D177" s="182"/>
      <c r="E177" s="182"/>
      <c r="F177" s="182" t="s">
        <v>523</v>
      </c>
      <c r="G177" s="182" t="s">
        <v>496</v>
      </c>
      <c r="H177" s="182"/>
      <c r="I177" s="183"/>
      <c r="J177" s="183">
        <v>0</v>
      </c>
      <c r="K177" s="183">
        <v>0</v>
      </c>
      <c r="L177" s="183">
        <v>0</v>
      </c>
      <c r="M177" s="183">
        <v>0</v>
      </c>
      <c r="N177" s="183">
        <v>0</v>
      </c>
      <c r="O177" s="183">
        <v>0</v>
      </c>
      <c r="P177" s="179"/>
    </row>
    <row r="178" spans="1:16" ht="12" customHeight="1">
      <c r="A178" s="179"/>
      <c r="B178" s="182"/>
      <c r="C178" s="182"/>
      <c r="D178" s="182"/>
      <c r="E178" s="182" t="s">
        <v>524</v>
      </c>
      <c r="F178" s="182" t="s">
        <v>112</v>
      </c>
      <c r="G178" s="182"/>
      <c r="H178" s="182"/>
      <c r="I178" s="183"/>
      <c r="J178" s="183">
        <v>0</v>
      </c>
      <c r="K178" s="183">
        <v>0</v>
      </c>
      <c r="L178" s="183">
        <v>0</v>
      </c>
      <c r="M178" s="183">
        <v>0</v>
      </c>
      <c r="N178" s="183">
        <v>0</v>
      </c>
      <c r="O178" s="183">
        <v>0</v>
      </c>
      <c r="P178" s="179"/>
    </row>
    <row r="179" spans="1:16" ht="12" customHeight="1">
      <c r="A179" s="179"/>
      <c r="B179" s="182"/>
      <c r="C179" s="182"/>
      <c r="D179" s="182"/>
      <c r="E179" s="182"/>
      <c r="F179" s="182" t="s">
        <v>525</v>
      </c>
      <c r="G179" s="182" t="s">
        <v>494</v>
      </c>
      <c r="H179" s="182"/>
      <c r="I179" s="183"/>
      <c r="J179" s="183">
        <v>0</v>
      </c>
      <c r="K179" s="183">
        <v>0</v>
      </c>
      <c r="L179" s="183">
        <v>0</v>
      </c>
      <c r="M179" s="183">
        <v>0</v>
      </c>
      <c r="N179" s="183">
        <v>0</v>
      </c>
      <c r="O179" s="183">
        <v>0</v>
      </c>
      <c r="P179" s="179"/>
    </row>
    <row r="180" spans="1:16" ht="12" customHeight="1">
      <c r="A180" s="179"/>
      <c r="B180" s="182"/>
      <c r="C180" s="182"/>
      <c r="D180" s="182"/>
      <c r="E180" s="182"/>
      <c r="F180" s="182" t="s">
        <v>526</v>
      </c>
      <c r="G180" s="182" t="s">
        <v>496</v>
      </c>
      <c r="H180" s="182"/>
      <c r="I180" s="183"/>
      <c r="J180" s="183">
        <v>0</v>
      </c>
      <c r="K180" s="183">
        <v>0</v>
      </c>
      <c r="L180" s="183">
        <v>0</v>
      </c>
      <c r="M180" s="183">
        <v>0</v>
      </c>
      <c r="N180" s="183">
        <v>0</v>
      </c>
      <c r="O180" s="183">
        <v>0</v>
      </c>
      <c r="P180" s="179"/>
    </row>
    <row r="181" spans="1:16" ht="12" customHeight="1">
      <c r="A181" s="179"/>
      <c r="B181" s="182"/>
      <c r="C181" s="182"/>
      <c r="D181" s="182"/>
      <c r="E181" s="182" t="s">
        <v>527</v>
      </c>
      <c r="F181" s="182" t="s">
        <v>113</v>
      </c>
      <c r="G181" s="182"/>
      <c r="H181" s="182"/>
      <c r="I181" s="183"/>
      <c r="J181" s="183">
        <v>0</v>
      </c>
      <c r="K181" s="183">
        <v>0</v>
      </c>
      <c r="L181" s="183">
        <v>0</v>
      </c>
      <c r="M181" s="183">
        <v>0</v>
      </c>
      <c r="N181" s="183">
        <v>0</v>
      </c>
      <c r="O181" s="183">
        <v>0</v>
      </c>
      <c r="P181" s="179"/>
    </row>
    <row r="182" spans="1:16" ht="12" customHeight="1">
      <c r="A182" s="179"/>
      <c r="B182" s="182"/>
      <c r="C182" s="182"/>
      <c r="D182" s="182"/>
      <c r="E182" s="182"/>
      <c r="F182" s="182" t="s">
        <v>528</v>
      </c>
      <c r="G182" s="182" t="s">
        <v>494</v>
      </c>
      <c r="H182" s="182"/>
      <c r="I182" s="183"/>
      <c r="J182" s="183"/>
      <c r="K182" s="183"/>
      <c r="L182" s="183"/>
      <c r="M182" s="183"/>
      <c r="N182" s="183"/>
      <c r="O182" s="183"/>
      <c r="P182" s="179"/>
    </row>
    <row r="183" spans="1:16" ht="12" customHeight="1">
      <c r="A183" s="179"/>
      <c r="B183" s="182"/>
      <c r="C183" s="182"/>
      <c r="D183" s="182"/>
      <c r="E183" s="182"/>
      <c r="F183" s="182" t="s">
        <v>529</v>
      </c>
      <c r="G183" s="182" t="s">
        <v>496</v>
      </c>
      <c r="H183" s="182"/>
      <c r="I183" s="183"/>
      <c r="J183" s="183"/>
      <c r="K183" s="183"/>
      <c r="L183" s="183"/>
      <c r="M183" s="183"/>
      <c r="N183" s="183"/>
      <c r="O183" s="183"/>
      <c r="P183" s="179"/>
    </row>
    <row r="184" spans="1:16" ht="12" customHeight="1">
      <c r="A184" s="179"/>
      <c r="B184" s="274"/>
      <c r="C184" s="274"/>
      <c r="D184" s="274"/>
      <c r="E184" s="274"/>
      <c r="F184" s="274"/>
      <c r="G184" s="274"/>
      <c r="H184" s="274"/>
      <c r="I184" s="274"/>
      <c r="J184" s="274"/>
      <c r="K184" s="274"/>
      <c r="L184" s="274"/>
      <c r="M184" s="274"/>
      <c r="N184" s="274"/>
      <c r="O184" s="274"/>
      <c r="P184" s="179"/>
    </row>
    <row r="185" spans="1:16" ht="12" customHeight="1">
      <c r="A185" s="179"/>
      <c r="B185" s="336" t="s">
        <v>460</v>
      </c>
      <c r="C185" s="337" t="s">
        <v>539</v>
      </c>
      <c r="D185" s="337"/>
      <c r="E185" s="337"/>
      <c r="F185" s="337"/>
      <c r="G185" s="337"/>
      <c r="H185" s="337"/>
      <c r="I185" s="337"/>
      <c r="J185" s="337"/>
      <c r="K185" s="337"/>
      <c r="L185" s="338"/>
      <c r="M185" s="338"/>
      <c r="P185" s="179"/>
    </row>
    <row r="186" spans="1:16" ht="12" customHeight="1">
      <c r="A186" s="179"/>
      <c r="C186" s="337" t="s">
        <v>592</v>
      </c>
      <c r="D186" s="337"/>
      <c r="E186" s="337"/>
      <c r="F186" s="337"/>
      <c r="G186" s="337"/>
      <c r="H186" s="337"/>
      <c r="I186" s="337"/>
      <c r="J186" s="337"/>
      <c r="K186" s="337"/>
      <c r="L186" s="338"/>
      <c r="M186" s="338"/>
      <c r="P186" s="179"/>
    </row>
    <row r="187" ht="8.25" customHeight="1"/>
  </sheetData>
  <printOptions/>
  <pageMargins left="0.9055118110236221" right="0.7874015748031497" top="0.94" bottom="1.29" header="0" footer="0"/>
  <pageSetup horizontalDpi="600" verticalDpi="600" orientation="portrait" scale="90" r:id="rId1"/>
  <rowBreaks count="1" manualBreakCount="1">
    <brk id="105" min="1" max="19" man="1"/>
  </rowBreaks>
</worksheet>
</file>

<file path=xl/worksheets/sheet16.xml><?xml version="1.0" encoding="utf-8"?>
<worksheet xmlns="http://schemas.openxmlformats.org/spreadsheetml/2006/main" xmlns:r="http://schemas.openxmlformats.org/officeDocument/2006/relationships">
  <sheetPr codeName="Hoja21113"/>
  <dimension ref="A1:O186"/>
  <sheetViews>
    <sheetView zoomScale="75" zoomScaleNormal="75" workbookViewId="0" topLeftCell="A1">
      <selection activeCell="A1" sqref="A1"/>
    </sheetView>
  </sheetViews>
  <sheetFormatPr defaultColWidth="11.421875" defaultRowHeight="12.75"/>
  <cols>
    <col min="1" max="1" width="2.8515625" style="155" customWidth="1"/>
    <col min="2" max="4" width="3.7109375" style="179" customWidth="1"/>
    <col min="5" max="5" width="6.7109375" style="179" customWidth="1"/>
    <col min="6" max="6" width="7.140625" style="179" customWidth="1"/>
    <col min="7" max="7" width="8.8515625" style="179" customWidth="1"/>
    <col min="8" max="8" width="21.28125" style="179" customWidth="1"/>
    <col min="9" max="9" width="1.7109375" style="155" customWidth="1"/>
    <col min="10" max="14" width="11.7109375" style="179" customWidth="1"/>
    <col min="15" max="15" width="11.7109375" style="182" customWidth="1"/>
    <col min="16" max="16384" width="11.421875" style="179" customWidth="1"/>
  </cols>
  <sheetData>
    <row r="1" spans="2:15" s="175" customFormat="1" ht="12.75" customHeight="1">
      <c r="B1" s="158" t="s">
        <v>723</v>
      </c>
      <c r="C1" s="308"/>
      <c r="D1" s="308"/>
      <c r="E1" s="308"/>
      <c r="F1" s="308"/>
      <c r="G1" s="308"/>
      <c r="H1" s="308"/>
      <c r="I1" s="308"/>
      <c r="J1" s="308"/>
      <c r="K1" s="308"/>
      <c r="L1" s="308"/>
      <c r="M1" s="308"/>
      <c r="N1" s="308"/>
      <c r="O1" s="309"/>
    </row>
    <row r="2" spans="2:15" s="175" customFormat="1" ht="12.75" customHeight="1">
      <c r="B2" s="156" t="s">
        <v>693</v>
      </c>
      <c r="C2" s="174"/>
      <c r="D2" s="174"/>
      <c r="E2" s="174"/>
      <c r="F2" s="174"/>
      <c r="G2" s="174"/>
      <c r="H2" s="310"/>
      <c r="J2" s="212"/>
      <c r="K2" s="212"/>
      <c r="L2" s="212"/>
      <c r="M2" s="212"/>
      <c r="N2" s="212"/>
      <c r="O2" s="212"/>
    </row>
    <row r="3" spans="2:15" s="175" customFormat="1" ht="12.75" customHeight="1">
      <c r="B3" s="159" t="s">
        <v>0</v>
      </c>
      <c r="C3" s="174"/>
      <c r="D3" s="174"/>
      <c r="E3" s="174"/>
      <c r="F3" s="174"/>
      <c r="G3" s="174"/>
      <c r="H3" s="310"/>
      <c r="J3" s="212"/>
      <c r="K3" s="212"/>
      <c r="L3" s="212"/>
      <c r="M3" s="212"/>
      <c r="N3" s="212"/>
      <c r="O3" s="212"/>
    </row>
    <row r="4" spans="2:15" s="186" customFormat="1" ht="12" customHeight="1">
      <c r="B4" s="179"/>
      <c r="C4" s="180"/>
      <c r="D4" s="180"/>
      <c r="E4" s="180"/>
      <c r="F4" s="180"/>
      <c r="G4" s="180"/>
      <c r="H4" s="180"/>
      <c r="I4" s="180"/>
      <c r="J4" s="180"/>
      <c r="K4" s="181"/>
      <c r="L4" s="181"/>
      <c r="M4" s="181"/>
      <c r="N4" s="181"/>
      <c r="O4" s="311"/>
    </row>
    <row r="5" spans="2:15" s="186" customFormat="1" ht="9" customHeight="1">
      <c r="B5" s="213"/>
      <c r="C5" s="177"/>
      <c r="D5" s="177"/>
      <c r="E5" s="177"/>
      <c r="F5" s="177"/>
      <c r="G5" s="177"/>
      <c r="H5" s="177"/>
      <c r="I5" s="177"/>
      <c r="J5" s="177"/>
      <c r="K5" s="312" t="s">
        <v>559</v>
      </c>
      <c r="L5" s="312"/>
      <c r="M5" s="312"/>
      <c r="N5" s="312"/>
      <c r="O5" s="178"/>
    </row>
    <row r="6" spans="6:15" s="186" customFormat="1" ht="23.25" customHeight="1">
      <c r="F6" s="183"/>
      <c r="G6" s="183"/>
      <c r="H6" s="183"/>
      <c r="I6" s="183"/>
      <c r="J6" s="313"/>
      <c r="K6" s="314" t="s">
        <v>587</v>
      </c>
      <c r="L6" s="315"/>
      <c r="M6" s="315"/>
      <c r="N6" s="315"/>
      <c r="O6" s="316"/>
    </row>
    <row r="7" spans="2:15" s="186" customFormat="1" ht="16.5" customHeight="1">
      <c r="B7" s="175" t="s">
        <v>1</v>
      </c>
      <c r="C7" s="179"/>
      <c r="D7" s="179"/>
      <c r="E7" s="179"/>
      <c r="F7" s="182"/>
      <c r="G7" s="182"/>
      <c r="H7" s="182"/>
      <c r="I7" s="182"/>
      <c r="J7" s="317"/>
      <c r="K7" s="318"/>
      <c r="L7" s="319" t="s">
        <v>679</v>
      </c>
      <c r="M7" s="319" t="s">
        <v>680</v>
      </c>
      <c r="N7" s="318" t="s">
        <v>681</v>
      </c>
      <c r="O7" s="182"/>
    </row>
    <row r="8" spans="6:15" s="175" customFormat="1" ht="12" customHeight="1">
      <c r="F8" s="176"/>
      <c r="G8" s="176"/>
      <c r="H8" s="176"/>
      <c r="I8" s="320"/>
      <c r="J8" s="339" t="s">
        <v>685</v>
      </c>
      <c r="K8" s="321" t="s">
        <v>560</v>
      </c>
      <c r="L8" s="322" t="s">
        <v>682</v>
      </c>
      <c r="M8" s="322" t="s">
        <v>683</v>
      </c>
      <c r="N8" s="323" t="s">
        <v>684</v>
      </c>
      <c r="O8" s="339" t="s">
        <v>717</v>
      </c>
    </row>
    <row r="9" spans="2:15" s="186" customFormat="1" ht="9" customHeight="1">
      <c r="B9" s="208"/>
      <c r="C9" s="208"/>
      <c r="D9" s="208"/>
      <c r="E9" s="208"/>
      <c r="F9" s="324"/>
      <c r="G9" s="324"/>
      <c r="H9" s="324"/>
      <c r="I9" s="324"/>
      <c r="J9" s="324"/>
      <c r="K9" s="324"/>
      <c r="L9" s="324"/>
      <c r="M9" s="324"/>
      <c r="N9" s="324"/>
      <c r="O9" s="324"/>
    </row>
    <row r="10" spans="1:15" ht="12" customHeight="1">
      <c r="A10" s="179"/>
      <c r="F10" s="182"/>
      <c r="G10" s="182"/>
      <c r="H10" s="182"/>
      <c r="I10" s="183"/>
      <c r="J10" s="183"/>
      <c r="K10" s="183"/>
      <c r="L10" s="183"/>
      <c r="M10" s="183"/>
      <c r="N10" s="183"/>
      <c r="O10" s="183"/>
    </row>
    <row r="11" spans="1:15" ht="12" customHeight="1">
      <c r="A11" s="179"/>
      <c r="B11" s="174" t="s">
        <v>144</v>
      </c>
      <c r="C11" s="310"/>
      <c r="D11" s="174"/>
      <c r="E11" s="174"/>
      <c r="F11" s="325"/>
      <c r="G11" s="325"/>
      <c r="H11" s="325"/>
      <c r="I11" s="176"/>
      <c r="J11" s="176">
        <v>-23134.57472011399</v>
      </c>
      <c r="K11" s="176">
        <v>3781.3348731879796</v>
      </c>
      <c r="L11" s="176">
        <v>5204.753638844996</v>
      </c>
      <c r="M11" s="176">
        <v>-487.9261771199633</v>
      </c>
      <c r="N11" s="176">
        <v>246.27943928561285</v>
      </c>
      <c r="O11" s="176">
        <v>-14390.171711874733</v>
      </c>
    </row>
    <row r="12" spans="1:15" ht="12" customHeight="1">
      <c r="A12" s="179"/>
      <c r="B12" s="174"/>
      <c r="C12" s="174"/>
      <c r="D12" s="174"/>
      <c r="E12" s="174"/>
      <c r="F12" s="325"/>
      <c r="G12" s="325"/>
      <c r="H12" s="325"/>
      <c r="I12" s="176"/>
      <c r="J12" s="176"/>
      <c r="K12" s="176"/>
      <c r="L12" s="176"/>
      <c r="M12" s="176"/>
      <c r="N12" s="176"/>
      <c r="O12" s="176"/>
    </row>
    <row r="13" spans="2:15" s="182" customFormat="1" ht="12" customHeight="1">
      <c r="B13" s="325" t="s">
        <v>368</v>
      </c>
      <c r="C13" s="325" t="s">
        <v>432</v>
      </c>
      <c r="D13" s="325"/>
      <c r="E13" s="326"/>
      <c r="F13" s="325"/>
      <c r="G13" s="325"/>
      <c r="H13" s="325"/>
      <c r="I13" s="176"/>
      <c r="J13" s="176">
        <v>105858.85746482917</v>
      </c>
      <c r="K13" s="176">
        <v>7857.593883220947</v>
      </c>
      <c r="L13" s="176">
        <v>7185.289174307964</v>
      </c>
      <c r="M13" s="176">
        <v>1449.2365948432862</v>
      </c>
      <c r="N13" s="176">
        <v>215.34003636326173</v>
      </c>
      <c r="O13" s="176">
        <v>122566.31715356464</v>
      </c>
    </row>
    <row r="14" spans="2:15" s="182" customFormat="1" ht="12" customHeight="1">
      <c r="B14" s="325"/>
      <c r="C14" s="325"/>
      <c r="D14" s="325"/>
      <c r="E14" s="325"/>
      <c r="F14" s="325"/>
      <c r="G14" s="325"/>
      <c r="H14" s="325"/>
      <c r="I14" s="176"/>
      <c r="J14" s="176">
        <v>0</v>
      </c>
      <c r="K14" s="176"/>
      <c r="L14" s="176"/>
      <c r="M14" s="176"/>
      <c r="N14" s="176"/>
      <c r="O14" s="176"/>
    </row>
    <row r="15" spans="2:15" s="218" customFormat="1" ht="12" customHeight="1">
      <c r="B15" s="327"/>
      <c r="C15" s="327" t="s">
        <v>370</v>
      </c>
      <c r="D15" s="327" t="s">
        <v>139</v>
      </c>
      <c r="E15" s="327"/>
      <c r="F15" s="327"/>
      <c r="G15" s="327"/>
      <c r="H15" s="327"/>
      <c r="I15" s="328"/>
      <c r="J15" s="328">
        <v>24373.781794272352</v>
      </c>
      <c r="K15" s="328">
        <v>1431.7864153985352</v>
      </c>
      <c r="L15" s="328">
        <v>480.4533571972887</v>
      </c>
      <c r="M15" s="328">
        <v>446.96355691713234</v>
      </c>
      <c r="N15" s="328">
        <v>29.2</v>
      </c>
      <c r="O15" s="328">
        <v>26762.18512378531</v>
      </c>
    </row>
    <row r="16" spans="2:15" s="182" customFormat="1" ht="12" customHeight="1">
      <c r="B16" s="325"/>
      <c r="C16" s="325"/>
      <c r="D16" s="325" t="s">
        <v>148</v>
      </c>
      <c r="E16" s="325" t="s">
        <v>462</v>
      </c>
      <c r="F16" s="325"/>
      <c r="G16" s="325"/>
      <c r="H16" s="325"/>
      <c r="I16" s="176"/>
      <c r="J16" s="176">
        <v>20991.87031627754</v>
      </c>
      <c r="K16" s="176">
        <v>1303.8641608985351</v>
      </c>
      <c r="L16" s="176">
        <v>480.4533571972887</v>
      </c>
      <c r="M16" s="176">
        <v>446.96355691713234</v>
      </c>
      <c r="N16" s="176">
        <v>29.2</v>
      </c>
      <c r="O16" s="176">
        <v>23252.3513912905</v>
      </c>
    </row>
    <row r="17" spans="2:15" s="182" customFormat="1" ht="12" customHeight="1">
      <c r="B17" s="325"/>
      <c r="C17" s="325"/>
      <c r="D17" s="325"/>
      <c r="E17" s="325" t="s">
        <v>149</v>
      </c>
      <c r="F17" s="325"/>
      <c r="G17" s="325"/>
      <c r="H17" s="325"/>
      <c r="I17" s="176"/>
      <c r="J17" s="176"/>
      <c r="K17" s="176"/>
      <c r="L17" s="176"/>
      <c r="M17" s="176"/>
      <c r="N17" s="176"/>
      <c r="O17" s="176"/>
    </row>
    <row r="18" spans="2:15" s="182" customFormat="1" ht="12" customHeight="1">
      <c r="B18" s="325"/>
      <c r="C18" s="325"/>
      <c r="D18" s="325"/>
      <c r="E18" s="325" t="s">
        <v>463</v>
      </c>
      <c r="F18" s="325" t="s">
        <v>464</v>
      </c>
      <c r="G18" s="325"/>
      <c r="H18" s="325"/>
      <c r="I18" s="176"/>
      <c r="J18" s="176">
        <v>20991.87031627754</v>
      </c>
      <c r="K18" s="176">
        <v>1303.8641608985351</v>
      </c>
      <c r="L18" s="176">
        <v>480.4533571972887</v>
      </c>
      <c r="M18" s="176">
        <v>446.96355691713234</v>
      </c>
      <c r="N18" s="176">
        <v>29.2</v>
      </c>
      <c r="O18" s="176">
        <v>23252.3513912905</v>
      </c>
    </row>
    <row r="19" spans="2:15" s="182" customFormat="1" ht="12" customHeight="1">
      <c r="B19" s="325"/>
      <c r="C19" s="325"/>
      <c r="D19" s="325"/>
      <c r="E19" s="325" t="s">
        <v>465</v>
      </c>
      <c r="F19" s="325" t="s">
        <v>466</v>
      </c>
      <c r="G19" s="325"/>
      <c r="H19" s="325"/>
      <c r="I19" s="176"/>
      <c r="J19" s="176"/>
      <c r="K19" s="176"/>
      <c r="L19" s="176"/>
      <c r="M19" s="176"/>
      <c r="N19" s="176"/>
      <c r="O19" s="176"/>
    </row>
    <row r="20" spans="2:15" s="182" customFormat="1" ht="12" customHeight="1">
      <c r="B20" s="325"/>
      <c r="C20" s="325"/>
      <c r="D20" s="325" t="s">
        <v>152</v>
      </c>
      <c r="E20" s="325" t="s">
        <v>17</v>
      </c>
      <c r="F20" s="325"/>
      <c r="G20" s="325"/>
      <c r="H20" s="325"/>
      <c r="I20" s="176"/>
      <c r="J20" s="176">
        <v>3381.9114779948136</v>
      </c>
      <c r="K20" s="176">
        <v>127.92225450000001</v>
      </c>
      <c r="L20" s="176">
        <v>0</v>
      </c>
      <c r="M20" s="176">
        <v>0</v>
      </c>
      <c r="N20" s="176">
        <v>0</v>
      </c>
      <c r="O20" s="176">
        <v>3509.8337324948134</v>
      </c>
    </row>
    <row r="21" spans="2:15" s="182" customFormat="1" ht="12" customHeight="1">
      <c r="B21" s="325"/>
      <c r="C21" s="325"/>
      <c r="D21" s="325"/>
      <c r="E21" s="325" t="s">
        <v>467</v>
      </c>
      <c r="F21" s="325" t="s">
        <v>464</v>
      </c>
      <c r="G21" s="325"/>
      <c r="H21" s="325"/>
      <c r="I21" s="176"/>
      <c r="J21" s="176">
        <v>3381.9114779948136</v>
      </c>
      <c r="K21" s="176">
        <v>127.92225450000001</v>
      </c>
      <c r="L21" s="176">
        <v>0</v>
      </c>
      <c r="M21" s="176">
        <v>0</v>
      </c>
      <c r="N21" s="176">
        <v>0</v>
      </c>
      <c r="O21" s="176">
        <v>3509.8337324948134</v>
      </c>
    </row>
    <row r="22" spans="2:15" s="182" customFormat="1" ht="12" customHeight="1">
      <c r="B22" s="325"/>
      <c r="C22" s="325"/>
      <c r="D22" s="325"/>
      <c r="E22" s="325" t="s">
        <v>468</v>
      </c>
      <c r="F22" s="325" t="s">
        <v>466</v>
      </c>
      <c r="G22" s="325"/>
      <c r="H22" s="325"/>
      <c r="I22" s="176"/>
      <c r="J22" s="176"/>
      <c r="K22" s="176"/>
      <c r="L22" s="176"/>
      <c r="M22" s="176"/>
      <c r="N22" s="176"/>
      <c r="O22" s="176"/>
    </row>
    <row r="23" spans="2:15" s="218" customFormat="1" ht="12" customHeight="1">
      <c r="B23" s="327"/>
      <c r="C23" s="327" t="s">
        <v>374</v>
      </c>
      <c r="D23" s="327" t="s">
        <v>74</v>
      </c>
      <c r="E23" s="327"/>
      <c r="F23" s="327"/>
      <c r="G23" s="327"/>
      <c r="H23" s="327"/>
      <c r="I23" s="328"/>
      <c r="J23" s="328">
        <v>42964.78797588274</v>
      </c>
      <c r="K23" s="328">
        <v>6249.360026452139</v>
      </c>
      <c r="L23" s="328">
        <v>6781.87633250445</v>
      </c>
      <c r="M23" s="328">
        <v>314.05423287409405</v>
      </c>
      <c r="N23" s="328">
        <v>-2.8598021747312474</v>
      </c>
      <c r="O23" s="328">
        <v>56307.218765538695</v>
      </c>
    </row>
    <row r="24" spans="2:15" s="182" customFormat="1" ht="12" customHeight="1">
      <c r="B24" s="325"/>
      <c r="C24" s="325"/>
      <c r="D24" s="325" t="s">
        <v>469</v>
      </c>
      <c r="E24" s="325" t="s">
        <v>470</v>
      </c>
      <c r="F24" s="325"/>
      <c r="G24" s="325"/>
      <c r="H24" s="325"/>
      <c r="I24" s="176"/>
      <c r="J24" s="176">
        <v>35850.26254342013</v>
      </c>
      <c r="K24" s="176">
        <v>1233.3963387760834</v>
      </c>
      <c r="L24" s="176">
        <v>6587.478364717859</v>
      </c>
      <c r="M24" s="176">
        <v>301.060082494762</v>
      </c>
      <c r="N24" s="176">
        <v>-2.859802174730925</v>
      </c>
      <c r="O24" s="176">
        <v>43969.33752723411</v>
      </c>
    </row>
    <row r="25" spans="2:15" s="182" customFormat="1" ht="12" customHeight="1">
      <c r="B25" s="325"/>
      <c r="C25" s="325"/>
      <c r="D25" s="325"/>
      <c r="E25" s="325" t="s">
        <v>471</v>
      </c>
      <c r="F25" s="325" t="s">
        <v>110</v>
      </c>
      <c r="G25" s="325"/>
      <c r="H25" s="325"/>
      <c r="I25" s="176"/>
      <c r="J25" s="176"/>
      <c r="K25" s="176"/>
      <c r="L25" s="176"/>
      <c r="M25" s="176"/>
      <c r="N25" s="176"/>
      <c r="O25" s="176"/>
    </row>
    <row r="26" spans="2:15" s="182" customFormat="1" ht="12" customHeight="1">
      <c r="B26" s="325"/>
      <c r="C26" s="325"/>
      <c r="D26" s="325"/>
      <c r="E26" s="325" t="s">
        <v>472</v>
      </c>
      <c r="F26" s="325" t="s">
        <v>473</v>
      </c>
      <c r="G26" s="325"/>
      <c r="H26" s="325"/>
      <c r="I26" s="176"/>
      <c r="J26" s="176">
        <v>0</v>
      </c>
      <c r="K26" s="176">
        <v>0</v>
      </c>
      <c r="L26" s="176">
        <v>0</v>
      </c>
      <c r="M26" s="176">
        <v>0</v>
      </c>
      <c r="N26" s="176">
        <v>0</v>
      </c>
      <c r="O26" s="176">
        <v>0</v>
      </c>
    </row>
    <row r="27" spans="2:15" s="182" customFormat="1" ht="12" customHeight="1">
      <c r="B27" s="325"/>
      <c r="C27" s="325"/>
      <c r="D27" s="325"/>
      <c r="E27" s="325" t="s">
        <v>474</v>
      </c>
      <c r="F27" s="325" t="s">
        <v>112</v>
      </c>
      <c r="G27" s="325"/>
      <c r="H27" s="325"/>
      <c r="I27" s="176"/>
      <c r="J27" s="176">
        <v>17.359209</v>
      </c>
      <c r="K27" s="176">
        <v>16.849885999999998</v>
      </c>
      <c r="L27" s="176">
        <v>1.953559</v>
      </c>
      <c r="M27" s="176">
        <v>0</v>
      </c>
      <c r="N27" s="176">
        <v>5.551115123125783E-15</v>
      </c>
      <c r="O27" s="176">
        <v>36.162654</v>
      </c>
    </row>
    <row r="28" spans="2:15" s="182" customFormat="1" ht="12" customHeight="1">
      <c r="B28" s="325"/>
      <c r="C28" s="325"/>
      <c r="D28" s="325"/>
      <c r="E28" s="325" t="s">
        <v>475</v>
      </c>
      <c r="F28" s="325" t="s">
        <v>113</v>
      </c>
      <c r="G28" s="325"/>
      <c r="H28" s="325"/>
      <c r="I28" s="176"/>
      <c r="J28" s="176">
        <v>35832.90333442013</v>
      </c>
      <c r="K28" s="176">
        <v>1216.5464527760835</v>
      </c>
      <c r="L28" s="176">
        <v>6585.52480571786</v>
      </c>
      <c r="M28" s="176">
        <v>301.060082494762</v>
      </c>
      <c r="N28" s="176">
        <v>-2.8598021747309303</v>
      </c>
      <c r="O28" s="176">
        <v>43933.17487323411</v>
      </c>
    </row>
    <row r="29" spans="2:15" s="182" customFormat="1" ht="12" customHeight="1">
      <c r="B29" s="325"/>
      <c r="C29" s="325"/>
      <c r="D29" s="325" t="s">
        <v>476</v>
      </c>
      <c r="E29" s="325" t="s">
        <v>163</v>
      </c>
      <c r="F29" s="325"/>
      <c r="G29" s="325"/>
      <c r="H29" s="325"/>
      <c r="I29" s="176"/>
      <c r="J29" s="176">
        <v>7114.525432462608</v>
      </c>
      <c r="K29" s="176">
        <v>5015.963687676056</v>
      </c>
      <c r="L29" s="176">
        <v>194.39796778659075</v>
      </c>
      <c r="M29" s="176">
        <v>12.994150379332048</v>
      </c>
      <c r="N29" s="176">
        <v>-3.2240876635114546E-13</v>
      </c>
      <c r="O29" s="176">
        <v>12337.881238304584</v>
      </c>
    </row>
    <row r="30" spans="2:15" s="182" customFormat="1" ht="12" customHeight="1">
      <c r="B30" s="325"/>
      <c r="C30" s="325"/>
      <c r="D30" s="325"/>
      <c r="E30" s="325" t="s">
        <v>477</v>
      </c>
      <c r="F30" s="325" t="s">
        <v>478</v>
      </c>
      <c r="G30" s="325"/>
      <c r="H30" s="325"/>
      <c r="I30" s="176"/>
      <c r="J30" s="176">
        <v>2864.519143639666</v>
      </c>
      <c r="K30" s="176">
        <v>802.5211637500884</v>
      </c>
      <c r="L30" s="176">
        <v>136.87570845709288</v>
      </c>
      <c r="M30" s="176">
        <v>6.847514748358702</v>
      </c>
      <c r="N30" s="176">
        <v>2.2391369344261323</v>
      </c>
      <c r="O30" s="176">
        <v>3813.0026675296313</v>
      </c>
    </row>
    <row r="31" spans="2:15" s="182" customFormat="1" ht="12" customHeight="1">
      <c r="B31" s="325"/>
      <c r="C31" s="325"/>
      <c r="D31" s="325"/>
      <c r="E31" s="325"/>
      <c r="F31" s="325" t="s">
        <v>479</v>
      </c>
      <c r="G31" s="325" t="s">
        <v>110</v>
      </c>
      <c r="H31" s="325"/>
      <c r="I31" s="176"/>
      <c r="J31" s="176"/>
      <c r="K31" s="176"/>
      <c r="L31" s="176"/>
      <c r="M31" s="176"/>
      <c r="N31" s="176"/>
      <c r="O31" s="176"/>
    </row>
    <row r="32" spans="2:15" s="182" customFormat="1" ht="12" customHeight="1">
      <c r="B32" s="325"/>
      <c r="C32" s="325"/>
      <c r="D32" s="325"/>
      <c r="E32" s="325"/>
      <c r="F32" s="325" t="s">
        <v>480</v>
      </c>
      <c r="G32" s="325" t="s">
        <v>473</v>
      </c>
      <c r="H32" s="325"/>
      <c r="I32" s="176"/>
      <c r="J32" s="176">
        <v>0</v>
      </c>
      <c r="K32" s="176">
        <v>417.72152544329464</v>
      </c>
      <c r="L32" s="176">
        <v>0</v>
      </c>
      <c r="M32" s="176">
        <v>0</v>
      </c>
      <c r="N32" s="176">
        <v>0</v>
      </c>
      <c r="O32" s="176">
        <v>417.72152544329464</v>
      </c>
    </row>
    <row r="33" spans="2:15" s="182" customFormat="1" ht="12" customHeight="1">
      <c r="B33" s="325"/>
      <c r="C33" s="325"/>
      <c r="D33" s="325"/>
      <c r="E33" s="325"/>
      <c r="F33" s="325" t="s">
        <v>481</v>
      </c>
      <c r="G33" s="325" t="s">
        <v>112</v>
      </c>
      <c r="H33" s="325"/>
      <c r="I33" s="176"/>
      <c r="J33" s="176">
        <v>148.354589</v>
      </c>
      <c r="K33" s="176">
        <v>84.384752</v>
      </c>
      <c r="L33" s="176">
        <v>4.674924</v>
      </c>
      <c r="M33" s="176">
        <v>0</v>
      </c>
      <c r="N33" s="176">
        <v>-9.769962616701378E-15</v>
      </c>
      <c r="O33" s="176">
        <v>237.414265</v>
      </c>
    </row>
    <row r="34" spans="2:15" s="182" customFormat="1" ht="12" customHeight="1">
      <c r="B34" s="325"/>
      <c r="C34" s="325"/>
      <c r="D34" s="325"/>
      <c r="E34" s="325"/>
      <c r="F34" s="325" t="s">
        <v>482</v>
      </c>
      <c r="G34" s="325" t="s">
        <v>113</v>
      </c>
      <c r="H34" s="325"/>
      <c r="I34" s="176"/>
      <c r="J34" s="176">
        <v>2716.1645546396658</v>
      </c>
      <c r="K34" s="176">
        <v>300.4148863067937</v>
      </c>
      <c r="L34" s="176">
        <v>132.20078445709288</v>
      </c>
      <c r="M34" s="176">
        <v>6.847514748358702</v>
      </c>
      <c r="N34" s="176">
        <v>2.239136934426142</v>
      </c>
      <c r="O34" s="329">
        <v>3157.866877086337</v>
      </c>
    </row>
    <row r="35" spans="2:15" s="182" customFormat="1" ht="12" customHeight="1">
      <c r="B35" s="325"/>
      <c r="C35" s="325"/>
      <c r="D35" s="325"/>
      <c r="E35" s="325" t="s">
        <v>169</v>
      </c>
      <c r="F35" s="325"/>
      <c r="G35" s="325"/>
      <c r="H35" s="325"/>
      <c r="I35" s="176"/>
      <c r="J35" s="176">
        <v>4250.006288822941</v>
      </c>
      <c r="K35" s="176">
        <v>4213.442523925968</v>
      </c>
      <c r="L35" s="176">
        <v>57.52225932949786</v>
      </c>
      <c r="M35" s="176">
        <v>6.146635630973345</v>
      </c>
      <c r="N35" s="176">
        <v>-2.2391369344264547</v>
      </c>
      <c r="O35" s="176">
        <v>8524.878570774954</v>
      </c>
    </row>
    <row r="36" spans="2:15" s="182" customFormat="1" ht="12" customHeight="1">
      <c r="B36" s="325"/>
      <c r="C36" s="325"/>
      <c r="D36" s="325"/>
      <c r="E36" s="325"/>
      <c r="F36" s="325" t="s">
        <v>483</v>
      </c>
      <c r="G36" s="325" t="s">
        <v>110</v>
      </c>
      <c r="H36" s="325"/>
      <c r="I36" s="176"/>
      <c r="J36" s="176"/>
      <c r="K36" s="176"/>
      <c r="L36" s="176"/>
      <c r="M36" s="176"/>
      <c r="N36" s="176"/>
      <c r="O36" s="176"/>
    </row>
    <row r="37" spans="2:15" s="182" customFormat="1" ht="12" customHeight="1">
      <c r="B37" s="325"/>
      <c r="C37" s="325"/>
      <c r="D37" s="325"/>
      <c r="E37" s="325"/>
      <c r="F37" s="325" t="s">
        <v>484</v>
      </c>
      <c r="G37" s="325" t="s">
        <v>473</v>
      </c>
      <c r="H37" s="325"/>
      <c r="I37" s="176"/>
      <c r="J37" s="176">
        <v>2907.2488989729704</v>
      </c>
      <c r="K37" s="176">
        <v>3848.5685910171337</v>
      </c>
      <c r="L37" s="176">
        <v>0</v>
      </c>
      <c r="M37" s="176">
        <v>0</v>
      </c>
      <c r="N37" s="176">
        <v>0</v>
      </c>
      <c r="O37" s="176">
        <v>6755.817489990104</v>
      </c>
    </row>
    <row r="38" spans="2:15" s="182" customFormat="1" ht="12" customHeight="1">
      <c r="B38" s="325"/>
      <c r="C38" s="325"/>
      <c r="D38" s="325"/>
      <c r="E38" s="325"/>
      <c r="F38" s="325" t="s">
        <v>485</v>
      </c>
      <c r="G38" s="325" t="s">
        <v>112</v>
      </c>
      <c r="H38" s="325"/>
      <c r="I38" s="176"/>
      <c r="J38" s="176">
        <v>1.986492</v>
      </c>
      <c r="K38" s="176">
        <v>-1.986492</v>
      </c>
      <c r="L38" s="176">
        <v>0</v>
      </c>
      <c r="M38" s="176">
        <v>0</v>
      </c>
      <c r="N38" s="176">
        <v>0</v>
      </c>
      <c r="O38" s="176">
        <v>0</v>
      </c>
    </row>
    <row r="39" spans="2:15" s="182" customFormat="1" ht="12" customHeight="1">
      <c r="B39" s="325"/>
      <c r="C39" s="325"/>
      <c r="D39" s="325"/>
      <c r="E39" s="325"/>
      <c r="F39" s="325" t="s">
        <v>486</v>
      </c>
      <c r="G39" s="325" t="s">
        <v>113</v>
      </c>
      <c r="H39" s="325"/>
      <c r="I39" s="176"/>
      <c r="J39" s="176">
        <v>1340.7708978499707</v>
      </c>
      <c r="K39" s="176">
        <v>366.8604249088344</v>
      </c>
      <c r="L39" s="176">
        <v>57.52225932949786</v>
      </c>
      <c r="M39" s="176">
        <v>6.146635630973345</v>
      </c>
      <c r="N39" s="176">
        <v>-2.2391369344264547</v>
      </c>
      <c r="O39" s="176">
        <v>1769.06108078485</v>
      </c>
    </row>
    <row r="40" spans="2:15" s="218" customFormat="1" ht="12" customHeight="1">
      <c r="B40" s="327"/>
      <c r="C40" s="327" t="s">
        <v>431</v>
      </c>
      <c r="D40" s="327" t="s">
        <v>385</v>
      </c>
      <c r="E40" s="327"/>
      <c r="F40" s="327"/>
      <c r="G40" s="327"/>
      <c r="H40" s="327"/>
      <c r="I40" s="328"/>
      <c r="J40" s="328">
        <v>816.5479160000001</v>
      </c>
      <c r="K40" s="328">
        <v>-588.1031171345486</v>
      </c>
      <c r="L40" s="328">
        <v>-118.240718454914</v>
      </c>
      <c r="M40" s="328">
        <v>485.8388185439494</v>
      </c>
      <c r="N40" s="328">
        <v>183.31916447</v>
      </c>
      <c r="O40" s="328">
        <v>779.3620634244869</v>
      </c>
    </row>
    <row r="41" spans="2:15" s="182" customFormat="1" ht="12" customHeight="1">
      <c r="B41" s="325"/>
      <c r="C41" s="325"/>
      <c r="D41" s="325" t="s">
        <v>487</v>
      </c>
      <c r="E41" s="325" t="s">
        <v>110</v>
      </c>
      <c r="F41" s="325"/>
      <c r="G41" s="325"/>
      <c r="H41" s="325"/>
      <c r="I41" s="176"/>
      <c r="J41" s="176">
        <v>0</v>
      </c>
      <c r="K41" s="176">
        <v>0</v>
      </c>
      <c r="L41" s="176">
        <v>0</v>
      </c>
      <c r="M41" s="176">
        <v>0</v>
      </c>
      <c r="N41" s="176">
        <v>0</v>
      </c>
      <c r="O41" s="176">
        <v>0</v>
      </c>
    </row>
    <row r="42" spans="2:15" s="182" customFormat="1" ht="12" customHeight="1">
      <c r="B42" s="325"/>
      <c r="C42" s="325"/>
      <c r="D42" s="325" t="s">
        <v>488</v>
      </c>
      <c r="E42" s="325" t="s">
        <v>473</v>
      </c>
      <c r="F42" s="325"/>
      <c r="G42" s="325"/>
      <c r="H42" s="325"/>
      <c r="I42" s="176"/>
      <c r="J42" s="176">
        <v>0</v>
      </c>
      <c r="K42" s="176">
        <v>0</v>
      </c>
      <c r="L42" s="176">
        <v>0</v>
      </c>
      <c r="M42" s="176">
        <v>0</v>
      </c>
      <c r="N42" s="176">
        <v>0</v>
      </c>
      <c r="O42" s="176">
        <v>0</v>
      </c>
    </row>
    <row r="43" spans="2:15" s="182" customFormat="1" ht="12" customHeight="1">
      <c r="B43" s="325"/>
      <c r="C43" s="325"/>
      <c r="D43" s="325" t="s">
        <v>489</v>
      </c>
      <c r="E43" s="325" t="s">
        <v>112</v>
      </c>
      <c r="F43" s="325"/>
      <c r="G43" s="325"/>
      <c r="H43" s="325"/>
      <c r="I43" s="176"/>
      <c r="J43" s="176">
        <v>653.5381466800001</v>
      </c>
      <c r="K43" s="176">
        <v>-306.5348037634702</v>
      </c>
      <c r="L43" s="176">
        <v>-134.3895482327684</v>
      </c>
      <c r="M43" s="176">
        <v>439.18198695623846</v>
      </c>
      <c r="N43" s="176">
        <v>0</v>
      </c>
      <c r="O43" s="176">
        <v>651.7957816399999</v>
      </c>
    </row>
    <row r="44" spans="2:15" s="182" customFormat="1" ht="12" customHeight="1">
      <c r="B44" s="325"/>
      <c r="C44" s="325"/>
      <c r="D44" s="325" t="s">
        <v>490</v>
      </c>
      <c r="E44" s="325" t="s">
        <v>113</v>
      </c>
      <c r="F44" s="325"/>
      <c r="G44" s="325"/>
      <c r="H44" s="325"/>
      <c r="I44" s="176"/>
      <c r="J44" s="176">
        <v>163.00976932</v>
      </c>
      <c r="K44" s="176">
        <v>-281.5683133710784</v>
      </c>
      <c r="L44" s="176">
        <v>16.14882977785439</v>
      </c>
      <c r="M44" s="176">
        <v>46.65683158771097</v>
      </c>
      <c r="N44" s="176">
        <v>183.31916447</v>
      </c>
      <c r="O44" s="176">
        <v>127.56628178448699</v>
      </c>
    </row>
    <row r="45" spans="2:15" s="218" customFormat="1" ht="12" customHeight="1">
      <c r="B45" s="327"/>
      <c r="C45" s="327" t="s">
        <v>491</v>
      </c>
      <c r="D45" s="327" t="s">
        <v>76</v>
      </c>
      <c r="E45" s="327"/>
      <c r="F45" s="327"/>
      <c r="G45" s="327"/>
      <c r="H45" s="327"/>
      <c r="I45" s="328"/>
      <c r="J45" s="328">
        <v>20133.639778674078</v>
      </c>
      <c r="K45" s="328">
        <v>-883.2993707478306</v>
      </c>
      <c r="L45" s="328">
        <v>0</v>
      </c>
      <c r="M45" s="328">
        <v>32.58728236098981</v>
      </c>
      <c r="N45" s="328">
        <v>5.678947388904589</v>
      </c>
      <c r="O45" s="328">
        <v>19288.606637676145</v>
      </c>
    </row>
    <row r="46" spans="2:15" s="182" customFormat="1" ht="12" customHeight="1">
      <c r="B46" s="325"/>
      <c r="C46" s="325"/>
      <c r="D46" s="325" t="s">
        <v>221</v>
      </c>
      <c r="E46" s="325" t="s">
        <v>21</v>
      </c>
      <c r="F46" s="325"/>
      <c r="G46" s="325"/>
      <c r="H46" s="325"/>
      <c r="I46" s="176"/>
      <c r="J46" s="176">
        <v>8723.64501167408</v>
      </c>
      <c r="K46" s="176">
        <v>-688.5190799979348</v>
      </c>
      <c r="L46" s="176">
        <v>0</v>
      </c>
      <c r="M46" s="176">
        <v>0</v>
      </c>
      <c r="N46" s="176">
        <v>0</v>
      </c>
      <c r="O46" s="176">
        <v>8035.125931676144</v>
      </c>
    </row>
    <row r="47" spans="2:15" s="182" customFormat="1" ht="12" customHeight="1">
      <c r="B47" s="325"/>
      <c r="C47" s="325"/>
      <c r="D47" s="325"/>
      <c r="E47" s="325" t="s">
        <v>492</v>
      </c>
      <c r="F47" s="325" t="s">
        <v>473</v>
      </c>
      <c r="G47" s="325"/>
      <c r="H47" s="325"/>
      <c r="I47" s="176"/>
      <c r="J47" s="176">
        <v>0</v>
      </c>
      <c r="K47" s="176">
        <v>0</v>
      </c>
      <c r="L47" s="176">
        <v>0</v>
      </c>
      <c r="M47" s="176">
        <v>0</v>
      </c>
      <c r="N47" s="176">
        <v>0</v>
      </c>
      <c r="O47" s="176">
        <v>0</v>
      </c>
    </row>
    <row r="48" spans="2:15" s="182" customFormat="1" ht="12" customHeight="1">
      <c r="B48" s="325"/>
      <c r="C48" s="325"/>
      <c r="D48" s="325"/>
      <c r="E48" s="325"/>
      <c r="F48" s="325" t="s">
        <v>493</v>
      </c>
      <c r="G48" s="325" t="s">
        <v>494</v>
      </c>
      <c r="H48" s="325"/>
      <c r="I48" s="176"/>
      <c r="J48" s="176">
        <v>0</v>
      </c>
      <c r="K48" s="176">
        <v>0</v>
      </c>
      <c r="L48" s="176">
        <v>0</v>
      </c>
      <c r="M48" s="176">
        <v>0</v>
      </c>
      <c r="N48" s="176">
        <v>0</v>
      </c>
      <c r="O48" s="176">
        <v>0</v>
      </c>
    </row>
    <row r="49" spans="2:15" s="182" customFormat="1" ht="12" customHeight="1">
      <c r="B49" s="325"/>
      <c r="C49" s="325"/>
      <c r="D49" s="325"/>
      <c r="E49" s="325"/>
      <c r="F49" s="325" t="s">
        <v>495</v>
      </c>
      <c r="G49" s="325" t="s">
        <v>496</v>
      </c>
      <c r="H49" s="325"/>
      <c r="I49" s="176"/>
      <c r="J49" s="176">
        <v>0</v>
      </c>
      <c r="K49" s="176">
        <v>0</v>
      </c>
      <c r="L49" s="176">
        <v>0</v>
      </c>
      <c r="M49" s="176">
        <v>0</v>
      </c>
      <c r="N49" s="176">
        <v>0</v>
      </c>
      <c r="O49" s="176">
        <v>0</v>
      </c>
    </row>
    <row r="50" spans="2:15" s="182" customFormat="1" ht="12" customHeight="1">
      <c r="B50" s="325"/>
      <c r="C50" s="325"/>
      <c r="D50" s="325"/>
      <c r="E50" s="325" t="s">
        <v>497</v>
      </c>
      <c r="F50" s="325" t="s">
        <v>113</v>
      </c>
      <c r="G50" s="325"/>
      <c r="H50" s="325"/>
      <c r="I50" s="176"/>
      <c r="J50" s="176">
        <v>8723.64501167408</v>
      </c>
      <c r="K50" s="176">
        <v>-688.5190799979348</v>
      </c>
      <c r="L50" s="176">
        <v>0</v>
      </c>
      <c r="M50" s="176">
        <v>0</v>
      </c>
      <c r="N50" s="176">
        <v>0</v>
      </c>
      <c r="O50" s="176">
        <v>8035.125931676144</v>
      </c>
    </row>
    <row r="51" spans="2:15" s="182" customFormat="1" ht="12" customHeight="1">
      <c r="B51" s="325"/>
      <c r="C51" s="325"/>
      <c r="D51" s="325"/>
      <c r="E51" s="325"/>
      <c r="F51" s="325" t="s">
        <v>498</v>
      </c>
      <c r="G51" s="325" t="s">
        <v>494</v>
      </c>
      <c r="H51" s="325"/>
      <c r="I51" s="176"/>
      <c r="J51" s="176"/>
      <c r="K51" s="176"/>
      <c r="L51" s="176"/>
      <c r="M51" s="176"/>
      <c r="N51" s="176"/>
      <c r="O51" s="176"/>
    </row>
    <row r="52" spans="2:15" s="182" customFormat="1" ht="12" customHeight="1">
      <c r="B52" s="325"/>
      <c r="C52" s="325"/>
      <c r="D52" s="325"/>
      <c r="E52" s="325"/>
      <c r="F52" s="325" t="s">
        <v>499</v>
      </c>
      <c r="G52" s="325" t="s">
        <v>496</v>
      </c>
      <c r="H52" s="325"/>
      <c r="I52" s="176"/>
      <c r="J52" s="176">
        <v>8723.64501167408</v>
      </c>
      <c r="K52" s="176">
        <v>-688.5190799979348</v>
      </c>
      <c r="L52" s="176">
        <v>0</v>
      </c>
      <c r="M52" s="176">
        <v>0</v>
      </c>
      <c r="N52" s="176">
        <v>0</v>
      </c>
      <c r="O52" s="176">
        <v>8035.125931676144</v>
      </c>
    </row>
    <row r="53" spans="2:15" s="182" customFormat="1" ht="12" customHeight="1">
      <c r="B53" s="325"/>
      <c r="C53" s="325"/>
      <c r="D53" s="325"/>
      <c r="E53" s="325"/>
      <c r="F53" s="325"/>
      <c r="G53" s="325" t="s">
        <v>500</v>
      </c>
      <c r="H53" s="325" t="s">
        <v>61</v>
      </c>
      <c r="I53" s="176"/>
      <c r="J53" s="329">
        <v>1392.454</v>
      </c>
      <c r="K53" s="329">
        <v>-87.45399999999995</v>
      </c>
      <c r="L53" s="329">
        <v>0</v>
      </c>
      <c r="M53" s="329">
        <v>0</v>
      </c>
      <c r="N53" s="329">
        <v>0</v>
      </c>
      <c r="O53" s="329">
        <v>1305</v>
      </c>
    </row>
    <row r="54" spans="2:15" s="182" customFormat="1" ht="12" customHeight="1">
      <c r="B54" s="325"/>
      <c r="C54" s="325"/>
      <c r="D54" s="325"/>
      <c r="E54" s="325"/>
      <c r="F54" s="325"/>
      <c r="G54" s="325" t="s">
        <v>501</v>
      </c>
      <c r="H54" s="325" t="s">
        <v>62</v>
      </c>
      <c r="I54" s="176"/>
      <c r="J54" s="329">
        <v>7331.191011674079</v>
      </c>
      <c r="K54" s="329">
        <v>-601.0650799979348</v>
      </c>
      <c r="L54" s="329">
        <v>0</v>
      </c>
      <c r="M54" s="329">
        <v>0</v>
      </c>
      <c r="N54" s="329">
        <v>0</v>
      </c>
      <c r="O54" s="329">
        <v>6730.125931676144</v>
      </c>
    </row>
    <row r="55" spans="2:15" s="182" customFormat="1" ht="12" customHeight="1">
      <c r="B55" s="325"/>
      <c r="C55" s="325"/>
      <c r="D55" s="325" t="s">
        <v>222</v>
      </c>
      <c r="E55" s="325" t="s">
        <v>22</v>
      </c>
      <c r="F55" s="325"/>
      <c r="G55" s="325"/>
      <c r="H55" s="325"/>
      <c r="I55" s="176"/>
      <c r="J55" s="176">
        <v>805.579002</v>
      </c>
      <c r="K55" s="176">
        <v>193.356837</v>
      </c>
      <c r="L55" s="176">
        <v>0</v>
      </c>
      <c r="M55" s="176">
        <v>0</v>
      </c>
      <c r="N55" s="176">
        <v>5.674595000000011</v>
      </c>
      <c r="O55" s="176">
        <v>1004.610434</v>
      </c>
    </row>
    <row r="56" spans="2:15" s="182" customFormat="1" ht="12" customHeight="1">
      <c r="B56" s="325"/>
      <c r="C56" s="325"/>
      <c r="D56" s="325"/>
      <c r="E56" s="325" t="s">
        <v>502</v>
      </c>
      <c r="F56" s="325" t="s">
        <v>110</v>
      </c>
      <c r="G56" s="325"/>
      <c r="H56" s="325"/>
      <c r="I56" s="176"/>
      <c r="J56" s="176">
        <v>0</v>
      </c>
      <c r="K56" s="176">
        <v>0</v>
      </c>
      <c r="L56" s="176">
        <v>0</v>
      </c>
      <c r="M56" s="176">
        <v>0</v>
      </c>
      <c r="N56" s="176">
        <v>0</v>
      </c>
      <c r="O56" s="176">
        <v>0</v>
      </c>
    </row>
    <row r="57" spans="2:15" s="182" customFormat="1" ht="12" customHeight="1">
      <c r="B57" s="325"/>
      <c r="C57" s="325"/>
      <c r="D57" s="325"/>
      <c r="E57" s="325"/>
      <c r="F57" s="325" t="s">
        <v>503</v>
      </c>
      <c r="G57" s="325" t="s">
        <v>494</v>
      </c>
      <c r="H57" s="325"/>
      <c r="I57" s="176"/>
      <c r="J57" s="176">
        <v>0</v>
      </c>
      <c r="K57" s="176">
        <v>0</v>
      </c>
      <c r="L57" s="176">
        <v>0</v>
      </c>
      <c r="M57" s="176">
        <v>0</v>
      </c>
      <c r="N57" s="176">
        <v>0</v>
      </c>
      <c r="O57" s="176">
        <v>0</v>
      </c>
    </row>
    <row r="58" spans="2:15" s="182" customFormat="1" ht="12" customHeight="1">
      <c r="B58" s="325"/>
      <c r="C58" s="325"/>
      <c r="D58" s="325"/>
      <c r="E58" s="325"/>
      <c r="F58" s="325" t="s">
        <v>504</v>
      </c>
      <c r="G58" s="325" t="s">
        <v>496</v>
      </c>
      <c r="H58" s="325"/>
      <c r="I58" s="176"/>
      <c r="J58" s="176">
        <v>0</v>
      </c>
      <c r="K58" s="176">
        <v>0</v>
      </c>
      <c r="L58" s="176">
        <v>0</v>
      </c>
      <c r="M58" s="176">
        <v>0</v>
      </c>
      <c r="N58" s="176">
        <v>0</v>
      </c>
      <c r="O58" s="176">
        <v>0</v>
      </c>
    </row>
    <row r="59" spans="2:15" s="182" customFormat="1" ht="12" customHeight="1">
      <c r="B59" s="325"/>
      <c r="C59" s="325"/>
      <c r="D59" s="325"/>
      <c r="E59" s="325" t="s">
        <v>505</v>
      </c>
      <c r="F59" s="325" t="s">
        <v>473</v>
      </c>
      <c r="G59" s="325"/>
      <c r="H59" s="325"/>
      <c r="I59" s="176"/>
      <c r="J59" s="176">
        <v>0</v>
      </c>
      <c r="K59" s="176">
        <v>0</v>
      </c>
      <c r="L59" s="176">
        <v>0</v>
      </c>
      <c r="M59" s="176">
        <v>0</v>
      </c>
      <c r="N59" s="176">
        <v>0</v>
      </c>
      <c r="O59" s="176">
        <v>0</v>
      </c>
    </row>
    <row r="60" spans="2:15" s="182" customFormat="1" ht="12" customHeight="1">
      <c r="B60" s="325"/>
      <c r="C60" s="325"/>
      <c r="D60" s="325"/>
      <c r="E60" s="325"/>
      <c r="F60" s="325" t="s">
        <v>506</v>
      </c>
      <c r="G60" s="325" t="s">
        <v>494</v>
      </c>
      <c r="H60" s="325"/>
      <c r="I60" s="176"/>
      <c r="J60" s="176">
        <v>0</v>
      </c>
      <c r="K60" s="176">
        <v>0</v>
      </c>
      <c r="L60" s="176">
        <v>0</v>
      </c>
      <c r="M60" s="176">
        <v>0</v>
      </c>
      <c r="N60" s="176">
        <v>0</v>
      </c>
      <c r="O60" s="176">
        <v>0</v>
      </c>
    </row>
    <row r="61" spans="2:15" s="182" customFormat="1" ht="12" customHeight="1">
      <c r="B61" s="325"/>
      <c r="C61" s="325"/>
      <c r="D61" s="325"/>
      <c r="E61" s="325"/>
      <c r="F61" s="325" t="s">
        <v>507</v>
      </c>
      <c r="G61" s="325" t="s">
        <v>496</v>
      </c>
      <c r="H61" s="325"/>
      <c r="I61" s="176"/>
      <c r="J61" s="176">
        <v>0</v>
      </c>
      <c r="K61" s="176">
        <v>0</v>
      </c>
      <c r="L61" s="176">
        <v>0</v>
      </c>
      <c r="M61" s="176">
        <v>0</v>
      </c>
      <c r="N61" s="176">
        <v>0</v>
      </c>
      <c r="O61" s="176">
        <v>0</v>
      </c>
    </row>
    <row r="62" spans="2:15" s="182" customFormat="1" ht="12" customHeight="1">
      <c r="B62" s="325"/>
      <c r="C62" s="325"/>
      <c r="D62" s="325"/>
      <c r="E62" s="325" t="s">
        <v>508</v>
      </c>
      <c r="F62" s="325" t="s">
        <v>112</v>
      </c>
      <c r="G62" s="325"/>
      <c r="H62" s="325"/>
      <c r="I62" s="176"/>
      <c r="J62" s="176">
        <v>788.213977</v>
      </c>
      <c r="K62" s="176">
        <v>188.78146500000003</v>
      </c>
      <c r="L62" s="176">
        <v>0</v>
      </c>
      <c r="M62" s="176">
        <v>0</v>
      </c>
      <c r="N62" s="176">
        <v>5.674595000000011</v>
      </c>
      <c r="O62" s="176">
        <v>982.6700370000001</v>
      </c>
    </row>
    <row r="63" spans="2:15" s="182" customFormat="1" ht="12" customHeight="1">
      <c r="B63" s="325"/>
      <c r="C63" s="325"/>
      <c r="D63" s="325"/>
      <c r="E63" s="325"/>
      <c r="F63" s="325" t="s">
        <v>509</v>
      </c>
      <c r="G63" s="325" t="s">
        <v>494</v>
      </c>
      <c r="H63" s="325"/>
      <c r="I63" s="176"/>
      <c r="J63" s="176">
        <v>313.05112892007855</v>
      </c>
      <c r="K63" s="176">
        <v>63.22860989286192</v>
      </c>
      <c r="L63" s="176">
        <v>0</v>
      </c>
      <c r="M63" s="176">
        <v>0</v>
      </c>
      <c r="N63" s="176">
        <v>-77.31996924979069</v>
      </c>
      <c r="O63" s="176">
        <v>298.95976956314985</v>
      </c>
    </row>
    <row r="64" spans="2:15" s="182" customFormat="1" ht="12" customHeight="1">
      <c r="B64" s="325"/>
      <c r="C64" s="325"/>
      <c r="D64" s="325"/>
      <c r="E64" s="325"/>
      <c r="F64" s="325" t="s">
        <v>510</v>
      </c>
      <c r="G64" s="325" t="s">
        <v>496</v>
      </c>
      <c r="H64" s="325"/>
      <c r="I64" s="176"/>
      <c r="J64" s="176">
        <v>475.16284807992145</v>
      </c>
      <c r="K64" s="176">
        <v>125.5528551071381</v>
      </c>
      <c r="L64" s="176">
        <v>0</v>
      </c>
      <c r="M64" s="176">
        <v>0</v>
      </c>
      <c r="N64" s="176">
        <v>82.9945642497907</v>
      </c>
      <c r="O64" s="176">
        <v>683.7102674368502</v>
      </c>
    </row>
    <row r="65" spans="5:15" s="186" customFormat="1" ht="12" customHeight="1">
      <c r="E65" s="186" t="s">
        <v>511</v>
      </c>
      <c r="F65" s="183" t="s">
        <v>113</v>
      </c>
      <c r="G65" s="183"/>
      <c r="H65" s="183"/>
      <c r="I65" s="183"/>
      <c r="J65" s="183">
        <v>17.365025</v>
      </c>
      <c r="K65" s="183">
        <v>4.575372000000001</v>
      </c>
      <c r="L65" s="183">
        <v>0</v>
      </c>
      <c r="M65" s="183">
        <v>0</v>
      </c>
      <c r="N65" s="183">
        <v>0</v>
      </c>
      <c r="O65" s="183">
        <v>21.940397</v>
      </c>
    </row>
    <row r="66" spans="2:15" s="182" customFormat="1" ht="12" customHeight="1">
      <c r="B66" s="325"/>
      <c r="C66" s="325"/>
      <c r="D66" s="325"/>
      <c r="E66" s="325"/>
      <c r="F66" s="325" t="s">
        <v>512</v>
      </c>
      <c r="G66" s="325" t="s">
        <v>494</v>
      </c>
      <c r="H66" s="325"/>
      <c r="I66" s="176"/>
      <c r="J66" s="176"/>
      <c r="K66" s="176"/>
      <c r="L66" s="176"/>
      <c r="M66" s="176"/>
      <c r="N66" s="176"/>
      <c r="O66" s="176"/>
    </row>
    <row r="67" spans="2:15" s="182" customFormat="1" ht="12" customHeight="1">
      <c r="B67" s="325"/>
      <c r="C67" s="325"/>
      <c r="D67" s="325"/>
      <c r="E67" s="325"/>
      <c r="F67" s="325" t="s">
        <v>513</v>
      </c>
      <c r="G67" s="325" t="s">
        <v>496</v>
      </c>
      <c r="H67" s="325"/>
      <c r="I67" s="176"/>
      <c r="J67" s="176">
        <v>17.365025</v>
      </c>
      <c r="K67" s="176">
        <v>4.575372000000001</v>
      </c>
      <c r="L67" s="176"/>
      <c r="M67" s="176"/>
      <c r="N67" s="176"/>
      <c r="O67" s="176">
        <v>21.940397</v>
      </c>
    </row>
    <row r="68" spans="2:15" s="182" customFormat="1" ht="12" customHeight="1">
      <c r="B68" s="325"/>
      <c r="C68" s="325"/>
      <c r="D68" s="325" t="s">
        <v>223</v>
      </c>
      <c r="E68" s="325" t="s">
        <v>23</v>
      </c>
      <c r="F68" s="325"/>
      <c r="G68" s="325"/>
      <c r="H68" s="325"/>
      <c r="I68" s="176"/>
      <c r="J68" s="176">
        <v>10250.167765</v>
      </c>
      <c r="K68" s="176">
        <v>-388.13712774989585</v>
      </c>
      <c r="L68" s="176">
        <v>0</v>
      </c>
      <c r="M68" s="176">
        <v>31.387282360989808</v>
      </c>
      <c r="N68" s="176">
        <v>0.0043523889045786746</v>
      </c>
      <c r="O68" s="176">
        <v>9893.422272</v>
      </c>
    </row>
    <row r="69" spans="2:15" s="182" customFormat="1" ht="12" customHeight="1">
      <c r="B69" s="325"/>
      <c r="C69" s="325"/>
      <c r="D69" s="325"/>
      <c r="E69" s="325" t="s">
        <v>514</v>
      </c>
      <c r="F69" s="325" t="s">
        <v>110</v>
      </c>
      <c r="G69" s="325"/>
      <c r="H69" s="325"/>
      <c r="I69" s="176"/>
      <c r="J69" s="176"/>
      <c r="K69" s="176"/>
      <c r="L69" s="176"/>
      <c r="M69" s="176"/>
      <c r="N69" s="176"/>
      <c r="O69" s="176"/>
    </row>
    <row r="70" spans="2:15" s="182" customFormat="1" ht="12" customHeight="1">
      <c r="B70" s="325"/>
      <c r="C70" s="325"/>
      <c r="D70" s="325"/>
      <c r="E70" s="325" t="s">
        <v>515</v>
      </c>
      <c r="F70" s="325" t="s">
        <v>473</v>
      </c>
      <c r="G70" s="325"/>
      <c r="H70" s="325"/>
      <c r="I70" s="176"/>
      <c r="J70" s="176">
        <v>623.857095293714</v>
      </c>
      <c r="K70" s="176">
        <v>-32.930388119983036</v>
      </c>
      <c r="L70" s="176">
        <v>0</v>
      </c>
      <c r="M70" s="176">
        <v>0</v>
      </c>
      <c r="N70" s="176">
        <v>0</v>
      </c>
      <c r="O70" s="176">
        <v>590.926707173731</v>
      </c>
    </row>
    <row r="71" spans="2:15" s="182" customFormat="1" ht="12" customHeight="1">
      <c r="B71" s="325"/>
      <c r="C71" s="325"/>
      <c r="D71" s="325"/>
      <c r="E71" s="325" t="s">
        <v>516</v>
      </c>
      <c r="F71" s="325" t="s">
        <v>112</v>
      </c>
      <c r="G71" s="325"/>
      <c r="H71" s="325"/>
      <c r="I71" s="176"/>
      <c r="J71" s="176">
        <v>3452.167765</v>
      </c>
      <c r="K71" s="176">
        <v>-1427.6657079999998</v>
      </c>
      <c r="L71" s="176">
        <v>0</v>
      </c>
      <c r="M71" s="176">
        <v>6.920211999999999</v>
      </c>
      <c r="N71" s="176">
        <v>2.999999871633463E-06</v>
      </c>
      <c r="O71" s="176">
        <v>2031.422272</v>
      </c>
    </row>
    <row r="72" spans="2:15" s="182" customFormat="1" ht="12" customHeight="1">
      <c r="B72" s="325"/>
      <c r="C72" s="325"/>
      <c r="D72" s="325"/>
      <c r="E72" s="325" t="s">
        <v>517</v>
      </c>
      <c r="F72" s="325" t="s">
        <v>113</v>
      </c>
      <c r="G72" s="325"/>
      <c r="H72" s="325"/>
      <c r="I72" s="176"/>
      <c r="J72" s="176">
        <v>6174.142904706287</v>
      </c>
      <c r="K72" s="176">
        <v>1072.458968370087</v>
      </c>
      <c r="L72" s="176">
        <v>0</v>
      </c>
      <c r="M72" s="176">
        <v>24.46707036098981</v>
      </c>
      <c r="N72" s="176">
        <v>0.004349388904707041</v>
      </c>
      <c r="O72" s="176">
        <v>7271.073292826269</v>
      </c>
    </row>
    <row r="73" spans="2:15" s="182" customFormat="1" ht="12" customHeight="1">
      <c r="B73" s="325"/>
      <c r="C73" s="325"/>
      <c r="D73" s="325"/>
      <c r="E73" s="325"/>
      <c r="F73" s="325" t="s">
        <v>518</v>
      </c>
      <c r="G73" s="325" t="s">
        <v>61</v>
      </c>
      <c r="H73" s="325"/>
      <c r="I73" s="176"/>
      <c r="J73" s="176">
        <v>428.87299999999993</v>
      </c>
      <c r="K73" s="176">
        <v>296.53200000000015</v>
      </c>
      <c r="L73" s="176">
        <v>0</v>
      </c>
      <c r="M73" s="176">
        <v>0</v>
      </c>
      <c r="N73" s="176">
        <v>0</v>
      </c>
      <c r="O73" s="176">
        <v>725.405</v>
      </c>
    </row>
    <row r="74" spans="2:15" s="182" customFormat="1" ht="12" customHeight="1">
      <c r="B74" s="325"/>
      <c r="C74" s="325"/>
      <c r="D74" s="325"/>
      <c r="E74" s="325"/>
      <c r="F74" s="325" t="s">
        <v>519</v>
      </c>
      <c r="G74" s="325" t="s">
        <v>62</v>
      </c>
      <c r="H74" s="325"/>
      <c r="I74" s="176"/>
      <c r="J74" s="176">
        <v>5745.269904706287</v>
      </c>
      <c r="K74" s="176">
        <v>775.9269683700868</v>
      </c>
      <c r="L74" s="176">
        <v>0</v>
      </c>
      <c r="M74" s="176">
        <v>24.46707036098981</v>
      </c>
      <c r="N74" s="176">
        <v>0.004349388904707041</v>
      </c>
      <c r="O74" s="176">
        <v>6545.668292826269</v>
      </c>
    </row>
    <row r="75" spans="2:15" s="182" customFormat="1" ht="12" customHeight="1">
      <c r="B75" s="325"/>
      <c r="C75" s="325"/>
      <c r="D75" s="325" t="s">
        <v>224</v>
      </c>
      <c r="E75" s="325" t="s">
        <v>24</v>
      </c>
      <c r="F75" s="325"/>
      <c r="G75" s="325"/>
      <c r="H75" s="325"/>
      <c r="I75" s="176"/>
      <c r="J75" s="176">
        <v>354.248</v>
      </c>
      <c r="K75" s="176">
        <v>0</v>
      </c>
      <c r="L75" s="176">
        <v>0</v>
      </c>
      <c r="M75" s="176">
        <v>1.2</v>
      </c>
      <c r="N75" s="176">
        <v>0</v>
      </c>
      <c r="O75" s="176">
        <v>355.448</v>
      </c>
    </row>
    <row r="76" spans="2:15" s="182" customFormat="1" ht="12" customHeight="1">
      <c r="B76" s="325"/>
      <c r="C76" s="325"/>
      <c r="D76" s="325"/>
      <c r="E76" s="325" t="s">
        <v>225</v>
      </c>
      <c r="F76" s="325" t="s">
        <v>110</v>
      </c>
      <c r="G76" s="325"/>
      <c r="H76" s="325"/>
      <c r="I76" s="176"/>
      <c r="J76" s="176">
        <v>246.44799999999998</v>
      </c>
      <c r="K76" s="176">
        <v>0</v>
      </c>
      <c r="L76" s="176">
        <v>0</v>
      </c>
      <c r="M76" s="176">
        <v>1.2</v>
      </c>
      <c r="N76" s="176">
        <v>0</v>
      </c>
      <c r="O76" s="176">
        <v>247.648</v>
      </c>
    </row>
    <row r="77" spans="2:15" s="182" customFormat="1" ht="12" customHeight="1">
      <c r="B77" s="325"/>
      <c r="C77" s="325"/>
      <c r="D77" s="325"/>
      <c r="E77" s="325"/>
      <c r="F77" s="325" t="s">
        <v>520</v>
      </c>
      <c r="G77" s="325" t="s">
        <v>494</v>
      </c>
      <c r="H77" s="325"/>
      <c r="I77" s="176"/>
      <c r="J77" s="176">
        <v>246.44799999999998</v>
      </c>
      <c r="K77" s="176">
        <v>0</v>
      </c>
      <c r="L77" s="176">
        <v>0</v>
      </c>
      <c r="M77" s="176">
        <v>1.2</v>
      </c>
      <c r="N77" s="176">
        <v>0</v>
      </c>
      <c r="O77" s="176">
        <v>247.648</v>
      </c>
    </row>
    <row r="78" spans="2:15" s="182" customFormat="1" ht="12" customHeight="1">
      <c r="B78" s="325"/>
      <c r="C78" s="325"/>
      <c r="D78" s="325"/>
      <c r="E78" s="325"/>
      <c r="F78" s="325" t="s">
        <v>521</v>
      </c>
      <c r="G78" s="325" t="s">
        <v>496</v>
      </c>
      <c r="H78" s="325"/>
      <c r="I78" s="176"/>
      <c r="J78" s="176">
        <v>0</v>
      </c>
      <c r="K78" s="176">
        <v>0</v>
      </c>
      <c r="L78" s="176">
        <v>0</v>
      </c>
      <c r="M78" s="176">
        <v>0</v>
      </c>
      <c r="N78" s="176">
        <v>0</v>
      </c>
      <c r="O78" s="176">
        <v>0</v>
      </c>
    </row>
    <row r="79" spans="2:15" s="182" customFormat="1" ht="12" customHeight="1">
      <c r="B79" s="325"/>
      <c r="C79" s="325"/>
      <c r="D79" s="325"/>
      <c r="E79" s="325" t="s">
        <v>226</v>
      </c>
      <c r="F79" s="325" t="s">
        <v>473</v>
      </c>
      <c r="G79" s="325"/>
      <c r="H79" s="325"/>
      <c r="I79" s="176"/>
      <c r="J79" s="176">
        <v>107.8</v>
      </c>
      <c r="K79" s="176">
        <v>0</v>
      </c>
      <c r="L79" s="176">
        <v>0</v>
      </c>
      <c r="M79" s="176">
        <v>0</v>
      </c>
      <c r="N79" s="176">
        <v>0</v>
      </c>
      <c r="O79" s="176">
        <v>107.8</v>
      </c>
    </row>
    <row r="80" spans="2:15" s="182" customFormat="1" ht="12" customHeight="1">
      <c r="B80" s="325"/>
      <c r="C80" s="325"/>
      <c r="D80" s="325"/>
      <c r="E80" s="325"/>
      <c r="F80" s="325" t="s">
        <v>522</v>
      </c>
      <c r="G80" s="325" t="s">
        <v>494</v>
      </c>
      <c r="H80" s="325"/>
      <c r="I80" s="176"/>
      <c r="J80" s="176">
        <v>107.8</v>
      </c>
      <c r="K80" s="176">
        <v>0</v>
      </c>
      <c r="L80" s="176">
        <v>0</v>
      </c>
      <c r="M80" s="176">
        <v>0</v>
      </c>
      <c r="N80" s="176">
        <v>0</v>
      </c>
      <c r="O80" s="176">
        <v>107.8</v>
      </c>
    </row>
    <row r="81" spans="2:15" s="182" customFormat="1" ht="12" customHeight="1">
      <c r="B81" s="325"/>
      <c r="C81" s="325"/>
      <c r="D81" s="325"/>
      <c r="E81" s="325"/>
      <c r="F81" s="325" t="s">
        <v>523</v>
      </c>
      <c r="G81" s="325" t="s">
        <v>496</v>
      </c>
      <c r="H81" s="325"/>
      <c r="I81" s="176"/>
      <c r="J81" s="176">
        <v>0</v>
      </c>
      <c r="K81" s="176">
        <v>0</v>
      </c>
      <c r="L81" s="176">
        <v>0</v>
      </c>
      <c r="M81" s="176">
        <v>0</v>
      </c>
      <c r="N81" s="176">
        <v>0</v>
      </c>
      <c r="O81" s="176">
        <v>0</v>
      </c>
    </row>
    <row r="82" spans="2:15" s="182" customFormat="1" ht="12" customHeight="1">
      <c r="B82" s="325"/>
      <c r="C82" s="325"/>
      <c r="D82" s="325"/>
      <c r="E82" s="325" t="s">
        <v>524</v>
      </c>
      <c r="F82" s="325" t="s">
        <v>112</v>
      </c>
      <c r="G82" s="325"/>
      <c r="H82" s="325"/>
      <c r="I82" s="176"/>
      <c r="J82" s="176">
        <v>0</v>
      </c>
      <c r="K82" s="176">
        <v>0</v>
      </c>
      <c r="L82" s="176">
        <v>0</v>
      </c>
      <c r="M82" s="176">
        <v>0</v>
      </c>
      <c r="N82" s="176">
        <v>0</v>
      </c>
      <c r="O82" s="176">
        <v>0</v>
      </c>
    </row>
    <row r="83" spans="2:15" s="182" customFormat="1" ht="12" customHeight="1">
      <c r="B83" s="325"/>
      <c r="C83" s="325"/>
      <c r="D83" s="325"/>
      <c r="E83" s="325"/>
      <c r="F83" s="325" t="s">
        <v>525</v>
      </c>
      <c r="G83" s="325" t="s">
        <v>494</v>
      </c>
      <c r="H83" s="325"/>
      <c r="I83" s="176"/>
      <c r="J83" s="176">
        <v>0</v>
      </c>
      <c r="K83" s="176">
        <v>0</v>
      </c>
      <c r="L83" s="176">
        <v>0</v>
      </c>
      <c r="M83" s="176">
        <v>0</v>
      </c>
      <c r="N83" s="176">
        <v>0</v>
      </c>
      <c r="O83" s="176">
        <v>0</v>
      </c>
    </row>
    <row r="84" spans="2:15" s="182" customFormat="1" ht="12" customHeight="1">
      <c r="B84" s="325"/>
      <c r="C84" s="325"/>
      <c r="D84" s="325"/>
      <c r="E84" s="325"/>
      <c r="F84" s="325" t="s">
        <v>526</v>
      </c>
      <c r="G84" s="325" t="s">
        <v>496</v>
      </c>
      <c r="H84" s="325"/>
      <c r="I84" s="176"/>
      <c r="J84" s="176">
        <v>0</v>
      </c>
      <c r="K84" s="176">
        <v>0</v>
      </c>
      <c r="L84" s="176">
        <v>0</v>
      </c>
      <c r="M84" s="176">
        <v>0</v>
      </c>
      <c r="N84" s="176">
        <v>0</v>
      </c>
      <c r="O84" s="176">
        <v>0</v>
      </c>
    </row>
    <row r="85" spans="2:15" s="182" customFormat="1" ht="12" customHeight="1">
      <c r="B85" s="325"/>
      <c r="C85" s="325"/>
      <c r="D85" s="325"/>
      <c r="E85" s="325" t="s">
        <v>527</v>
      </c>
      <c r="F85" s="325" t="s">
        <v>113</v>
      </c>
      <c r="G85" s="325"/>
      <c r="H85" s="325"/>
      <c r="I85" s="176"/>
      <c r="J85" s="176"/>
      <c r="K85" s="176"/>
      <c r="L85" s="176"/>
      <c r="M85" s="176"/>
      <c r="N85" s="176"/>
      <c r="O85" s="176"/>
    </row>
    <row r="86" spans="2:15" s="182" customFormat="1" ht="12" customHeight="1">
      <c r="B86" s="325"/>
      <c r="C86" s="325"/>
      <c r="D86" s="325"/>
      <c r="E86" s="325"/>
      <c r="F86" s="325" t="s">
        <v>528</v>
      </c>
      <c r="G86" s="325" t="s">
        <v>494</v>
      </c>
      <c r="H86" s="325"/>
      <c r="I86" s="176"/>
      <c r="J86" s="176"/>
      <c r="K86" s="176"/>
      <c r="L86" s="176"/>
      <c r="M86" s="176"/>
      <c r="N86" s="176"/>
      <c r="O86" s="176"/>
    </row>
    <row r="87" spans="2:15" s="182" customFormat="1" ht="12" customHeight="1">
      <c r="B87" s="325"/>
      <c r="C87" s="325"/>
      <c r="D87" s="325"/>
      <c r="E87" s="325"/>
      <c r="F87" s="325" t="s">
        <v>529</v>
      </c>
      <c r="G87" s="325" t="s">
        <v>496</v>
      </c>
      <c r="H87" s="325"/>
      <c r="I87" s="176"/>
      <c r="J87" s="176"/>
      <c r="K87" s="176"/>
      <c r="L87" s="176"/>
      <c r="M87" s="176"/>
      <c r="N87" s="176"/>
      <c r="O87" s="176"/>
    </row>
    <row r="88" spans="2:15" s="182" customFormat="1" ht="12" customHeight="1">
      <c r="B88" s="325"/>
      <c r="C88" s="325"/>
      <c r="D88" s="325"/>
      <c r="E88" s="325"/>
      <c r="F88" s="325"/>
      <c r="G88" s="325" t="s">
        <v>530</v>
      </c>
      <c r="H88" s="325" t="s">
        <v>61</v>
      </c>
      <c r="I88" s="176"/>
      <c r="J88" s="176"/>
      <c r="K88" s="176"/>
      <c r="L88" s="176"/>
      <c r="M88" s="176"/>
      <c r="N88" s="176"/>
      <c r="O88" s="176"/>
    </row>
    <row r="89" spans="2:15" s="182" customFormat="1" ht="12" customHeight="1">
      <c r="B89" s="325"/>
      <c r="C89" s="325"/>
      <c r="D89" s="325"/>
      <c r="E89" s="325"/>
      <c r="F89" s="325"/>
      <c r="G89" s="325" t="s">
        <v>531</v>
      </c>
      <c r="H89" s="325" t="s">
        <v>62</v>
      </c>
      <c r="I89" s="176"/>
      <c r="J89" s="176"/>
      <c r="K89" s="176"/>
      <c r="L89" s="176"/>
      <c r="M89" s="176"/>
      <c r="N89" s="176"/>
      <c r="O89" s="176"/>
    </row>
    <row r="90" spans="2:15" s="218" customFormat="1" ht="12" customHeight="1">
      <c r="B90" s="327"/>
      <c r="C90" s="327" t="s">
        <v>64</v>
      </c>
      <c r="D90" s="327" t="s">
        <v>596</v>
      </c>
      <c r="E90" s="327"/>
      <c r="F90" s="327"/>
      <c r="G90" s="327"/>
      <c r="H90" s="327"/>
      <c r="I90" s="328"/>
      <c r="J90" s="328">
        <v>17570.1</v>
      </c>
      <c r="K90" s="328">
        <v>1647.8499292526512</v>
      </c>
      <c r="L90" s="328">
        <v>41.200203061138</v>
      </c>
      <c r="M90" s="328">
        <v>169.79270414712067</v>
      </c>
      <c r="N90" s="328">
        <v>0.001726679088384045</v>
      </c>
      <c r="O90" s="328">
        <v>19428.94456314</v>
      </c>
    </row>
    <row r="91" spans="2:15" s="182" customFormat="1" ht="12" customHeight="1">
      <c r="B91" s="325"/>
      <c r="C91" s="325"/>
      <c r="D91" s="325" t="s">
        <v>532</v>
      </c>
      <c r="E91" s="325" t="s">
        <v>66</v>
      </c>
      <c r="F91" s="325"/>
      <c r="G91" s="326"/>
      <c r="H91" s="325"/>
      <c r="I91" s="176"/>
      <c r="J91" s="176">
        <v>4.4</v>
      </c>
      <c r="K91" s="176">
        <v>0</v>
      </c>
      <c r="L91" s="176">
        <v>0</v>
      </c>
      <c r="M91" s="176">
        <v>0</v>
      </c>
      <c r="N91" s="176">
        <v>-0.08041454000000048</v>
      </c>
      <c r="O91" s="176">
        <v>4.31958546</v>
      </c>
    </row>
    <row r="92" spans="2:15" s="182" customFormat="1" ht="12" customHeight="1">
      <c r="B92" s="325"/>
      <c r="C92" s="325"/>
      <c r="D92" s="325" t="s">
        <v>533</v>
      </c>
      <c r="E92" s="175" t="s">
        <v>67</v>
      </c>
      <c r="F92" s="174"/>
      <c r="G92" s="325"/>
      <c r="H92" s="325"/>
      <c r="I92" s="176"/>
      <c r="J92" s="176">
        <v>54.6</v>
      </c>
      <c r="K92" s="176">
        <v>-0.8636642029824089</v>
      </c>
      <c r="L92" s="176">
        <v>0</v>
      </c>
      <c r="M92" s="176">
        <v>0.8758023629824048</v>
      </c>
      <c r="N92" s="176">
        <v>0</v>
      </c>
      <c r="O92" s="176">
        <v>54.61213816</v>
      </c>
    </row>
    <row r="93" spans="2:15" s="182" customFormat="1" ht="12" customHeight="1">
      <c r="B93" s="325"/>
      <c r="C93" s="325"/>
      <c r="D93" s="325" t="s">
        <v>534</v>
      </c>
      <c r="E93" s="175" t="s">
        <v>68</v>
      </c>
      <c r="F93" s="174"/>
      <c r="G93" s="325"/>
      <c r="H93" s="325"/>
      <c r="I93" s="176"/>
      <c r="J93" s="176">
        <v>147.7</v>
      </c>
      <c r="K93" s="176">
        <v>-36.59869357451546</v>
      </c>
      <c r="L93" s="176">
        <v>0</v>
      </c>
      <c r="M93" s="176">
        <v>1.996770614518851</v>
      </c>
      <c r="N93" s="176">
        <v>0.11457575999671121</v>
      </c>
      <c r="O93" s="176">
        <v>113.21265280000009</v>
      </c>
    </row>
    <row r="94" spans="2:15" s="182" customFormat="1" ht="12" customHeight="1">
      <c r="B94" s="325"/>
      <c r="C94" s="325"/>
      <c r="D94" s="325" t="s">
        <v>535</v>
      </c>
      <c r="E94" s="175" t="s">
        <v>69</v>
      </c>
      <c r="F94" s="174"/>
      <c r="G94" s="325"/>
      <c r="H94" s="325"/>
      <c r="I94" s="176"/>
      <c r="J94" s="176">
        <v>17351.9</v>
      </c>
      <c r="K94" s="176">
        <v>1664.9059276701491</v>
      </c>
      <c r="L94" s="176">
        <v>41.200203061138</v>
      </c>
      <c r="M94" s="176">
        <v>166.9201311696193</v>
      </c>
      <c r="N94" s="176">
        <v>0.001726679091724484</v>
      </c>
      <c r="O94" s="176">
        <v>19224.92798858</v>
      </c>
    </row>
    <row r="95" spans="2:15" s="182" customFormat="1" ht="12" customHeight="1">
      <c r="B95" s="325"/>
      <c r="C95" s="325"/>
      <c r="D95" s="325"/>
      <c r="E95" s="175" t="s">
        <v>536</v>
      </c>
      <c r="F95" s="174" t="s">
        <v>70</v>
      </c>
      <c r="G95" s="325"/>
      <c r="H95" s="325"/>
      <c r="I95" s="176"/>
      <c r="J95" s="176">
        <v>9498.3</v>
      </c>
      <c r="K95" s="176">
        <v>1276.7367489476446</v>
      </c>
      <c r="L95" s="176">
        <v>0</v>
      </c>
      <c r="M95" s="176">
        <v>-2.908818556737959</v>
      </c>
      <c r="N95" s="176">
        <v>0.03588789909177566</v>
      </c>
      <c r="O95" s="176">
        <v>10772.163818289999</v>
      </c>
    </row>
    <row r="96" spans="2:15" s="182" customFormat="1" ht="12" customHeight="1">
      <c r="B96" s="325"/>
      <c r="C96" s="325"/>
      <c r="D96" s="325"/>
      <c r="E96" s="174" t="s">
        <v>537</v>
      </c>
      <c r="F96" s="175" t="s">
        <v>71</v>
      </c>
      <c r="G96" s="325"/>
      <c r="H96" s="325"/>
      <c r="I96" s="176"/>
      <c r="J96" s="176">
        <v>7853.6</v>
      </c>
      <c r="K96" s="176">
        <v>388.1691787225044</v>
      </c>
      <c r="L96" s="176">
        <v>41.200203061138</v>
      </c>
      <c r="M96" s="176">
        <v>169.82894972635728</v>
      </c>
      <c r="N96" s="176">
        <v>-0.03416122000005117</v>
      </c>
      <c r="O96" s="176">
        <v>8452.76417029</v>
      </c>
    </row>
    <row r="97" spans="2:15" s="182" customFormat="1" ht="12" customHeight="1">
      <c r="B97" s="325"/>
      <c r="C97" s="325"/>
      <c r="D97" s="325" t="s">
        <v>538</v>
      </c>
      <c r="E97" s="174" t="s">
        <v>72</v>
      </c>
      <c r="F97" s="175"/>
      <c r="G97" s="325"/>
      <c r="H97" s="325"/>
      <c r="I97" s="176"/>
      <c r="J97" s="176">
        <v>11.5</v>
      </c>
      <c r="K97" s="176">
        <v>20.40635935999994</v>
      </c>
      <c r="L97" s="176">
        <v>0</v>
      </c>
      <c r="M97" s="176">
        <v>1.1013412404281553E-13</v>
      </c>
      <c r="N97" s="176">
        <v>-0.03416122000005117</v>
      </c>
      <c r="O97" s="176">
        <v>31.87219814</v>
      </c>
    </row>
    <row r="98" spans="2:15" s="182" customFormat="1" ht="12" customHeight="1">
      <c r="B98" s="325"/>
      <c r="C98" s="325"/>
      <c r="D98" s="325"/>
      <c r="E98" s="174"/>
      <c r="F98" s="175"/>
      <c r="G98" s="325"/>
      <c r="H98" s="325"/>
      <c r="I98" s="176"/>
      <c r="J98" s="176"/>
      <c r="K98" s="176"/>
      <c r="L98" s="176"/>
      <c r="M98" s="176"/>
      <c r="N98" s="176"/>
      <c r="O98" s="176"/>
    </row>
    <row r="99" spans="2:15" s="182" customFormat="1" ht="12" customHeight="1">
      <c r="B99" s="293" t="s">
        <v>672</v>
      </c>
      <c r="C99" s="325"/>
      <c r="D99" s="325"/>
      <c r="E99" s="174"/>
      <c r="F99" s="175"/>
      <c r="G99" s="325"/>
      <c r="H99" s="325"/>
      <c r="I99" s="176"/>
      <c r="J99" s="176"/>
      <c r="K99" s="176"/>
      <c r="L99" s="176"/>
      <c r="M99" s="176"/>
      <c r="N99" s="176"/>
      <c r="O99" s="176"/>
    </row>
    <row r="100" spans="2:15" s="186" customFormat="1" ht="9" customHeight="1">
      <c r="B100" s="213"/>
      <c r="C100" s="177"/>
      <c r="D100" s="177"/>
      <c r="E100" s="177"/>
      <c r="F100" s="177"/>
      <c r="G100" s="177"/>
      <c r="H100" s="177"/>
      <c r="I100" s="177"/>
      <c r="J100" s="177"/>
      <c r="K100" s="312" t="s">
        <v>559</v>
      </c>
      <c r="L100" s="312"/>
      <c r="M100" s="312"/>
      <c r="N100" s="312"/>
      <c r="O100" s="178"/>
    </row>
    <row r="101" spans="6:15" s="186" customFormat="1" ht="23.25" customHeight="1">
      <c r="F101" s="183"/>
      <c r="G101" s="183"/>
      <c r="H101" s="183"/>
      <c r="I101" s="183"/>
      <c r="J101" s="313"/>
      <c r="K101" s="314" t="s">
        <v>587</v>
      </c>
      <c r="L101" s="315"/>
      <c r="M101" s="315"/>
      <c r="N101" s="315"/>
      <c r="O101" s="316"/>
    </row>
    <row r="102" spans="2:15" s="186" customFormat="1" ht="16.5" customHeight="1">
      <c r="B102" s="175" t="s">
        <v>1</v>
      </c>
      <c r="C102" s="179"/>
      <c r="D102" s="179"/>
      <c r="E102" s="179"/>
      <c r="F102" s="182"/>
      <c r="G102" s="182"/>
      <c r="H102" s="182"/>
      <c r="I102" s="182"/>
      <c r="J102" s="317"/>
      <c r="K102" s="318"/>
      <c r="L102" s="319" t="s">
        <v>679</v>
      </c>
      <c r="M102" s="319" t="s">
        <v>680</v>
      </c>
      <c r="N102" s="318" t="s">
        <v>681</v>
      </c>
      <c r="O102" s="182"/>
    </row>
    <row r="103" spans="6:15" s="175" customFormat="1" ht="12" customHeight="1">
      <c r="F103" s="176"/>
      <c r="G103" s="176"/>
      <c r="H103" s="176"/>
      <c r="I103" s="320"/>
      <c r="J103" s="339" t="s">
        <v>685</v>
      </c>
      <c r="K103" s="321" t="s">
        <v>560</v>
      </c>
      <c r="L103" s="322" t="s">
        <v>682</v>
      </c>
      <c r="M103" s="322" t="s">
        <v>683</v>
      </c>
      <c r="N103" s="323" t="s">
        <v>684</v>
      </c>
      <c r="O103" s="339" t="s">
        <v>717</v>
      </c>
    </row>
    <row r="104" spans="2:15" s="186" customFormat="1" ht="9" customHeight="1">
      <c r="B104" s="208"/>
      <c r="C104" s="208"/>
      <c r="D104" s="208"/>
      <c r="E104" s="208"/>
      <c r="F104" s="324"/>
      <c r="G104" s="324"/>
      <c r="H104" s="324"/>
      <c r="I104" s="324"/>
      <c r="J104" s="324"/>
      <c r="K104" s="324"/>
      <c r="L104" s="324"/>
      <c r="M104" s="324"/>
      <c r="N104" s="324"/>
      <c r="O104" s="324"/>
    </row>
    <row r="105" spans="1:15" ht="12" customHeight="1">
      <c r="A105" s="179"/>
      <c r="F105" s="182"/>
      <c r="G105" s="182"/>
      <c r="H105" s="182"/>
      <c r="I105" s="183"/>
      <c r="J105" s="183"/>
      <c r="K105" s="183"/>
      <c r="L105" s="183"/>
      <c r="M105" s="183"/>
      <c r="N105" s="183"/>
      <c r="O105" s="183"/>
    </row>
    <row r="106" spans="2:15" s="182" customFormat="1" ht="12" customHeight="1">
      <c r="B106" s="182" t="s">
        <v>375</v>
      </c>
      <c r="C106" s="182" t="s">
        <v>8</v>
      </c>
      <c r="D106" s="330"/>
      <c r="I106" s="183"/>
      <c r="J106" s="183">
        <v>128993.43218494316</v>
      </c>
      <c r="K106" s="183">
        <v>4076.259010032967</v>
      </c>
      <c r="L106" s="183">
        <v>1980.5355354629671</v>
      </c>
      <c r="M106" s="183">
        <v>1937.1627719632495</v>
      </c>
      <c r="N106" s="183">
        <v>-30.939402922351128</v>
      </c>
      <c r="O106" s="183">
        <v>136956.48886543937</v>
      </c>
    </row>
    <row r="107" spans="2:15" s="182" customFormat="1" ht="12" customHeight="1">
      <c r="B107" s="218"/>
      <c r="C107" s="218"/>
      <c r="D107" s="331"/>
      <c r="I107" s="183"/>
      <c r="J107" s="332"/>
      <c r="K107" s="332"/>
      <c r="L107" s="332"/>
      <c r="M107" s="332"/>
      <c r="N107" s="332"/>
      <c r="O107" s="183"/>
    </row>
    <row r="108" spans="3:15" s="218" customFormat="1" ht="12" customHeight="1">
      <c r="C108" s="218" t="s">
        <v>370</v>
      </c>
      <c r="D108" s="218" t="s">
        <v>230</v>
      </c>
      <c r="I108" s="332"/>
      <c r="J108" s="332">
        <v>75000.58603331605</v>
      </c>
      <c r="K108" s="332">
        <v>3643.406421660265</v>
      </c>
      <c r="L108" s="332">
        <v>310.9</v>
      </c>
      <c r="M108" s="332">
        <v>1510.7415958237136</v>
      </c>
      <c r="N108" s="332">
        <v>35.70287100000123</v>
      </c>
      <c r="O108" s="332">
        <v>80501.37568775941</v>
      </c>
    </row>
    <row r="109" spans="4:15" s="182" customFormat="1" ht="12" customHeight="1">
      <c r="D109" s="182" t="s">
        <v>148</v>
      </c>
      <c r="E109" s="182" t="s">
        <v>462</v>
      </c>
      <c r="I109" s="183"/>
      <c r="J109" s="183">
        <v>72065.87477231605</v>
      </c>
      <c r="K109" s="183">
        <v>4238.761891660265</v>
      </c>
      <c r="L109" s="183">
        <v>310.9</v>
      </c>
      <c r="M109" s="183">
        <v>1498.1415958237137</v>
      </c>
      <c r="N109" s="183">
        <v>0</v>
      </c>
      <c r="O109" s="183">
        <v>78113.71702575941</v>
      </c>
    </row>
    <row r="110" spans="5:15" s="182" customFormat="1" ht="12" customHeight="1">
      <c r="E110" s="182" t="s">
        <v>149</v>
      </c>
      <c r="I110" s="183"/>
      <c r="J110" s="183"/>
      <c r="K110" s="183"/>
      <c r="L110" s="183"/>
      <c r="M110" s="183"/>
      <c r="N110" s="183"/>
      <c r="O110" s="183"/>
    </row>
    <row r="111" spans="5:15" s="182" customFormat="1" ht="12" customHeight="1">
      <c r="E111" s="182" t="s">
        <v>463</v>
      </c>
      <c r="F111" s="182" t="s">
        <v>540</v>
      </c>
      <c r="I111" s="183"/>
      <c r="J111" s="183"/>
      <c r="K111" s="183"/>
      <c r="L111" s="183"/>
      <c r="M111" s="183"/>
      <c r="N111" s="183"/>
      <c r="O111" s="183"/>
    </row>
    <row r="112" spans="5:15" s="182" customFormat="1" ht="12" customHeight="1">
      <c r="E112" s="182" t="s">
        <v>465</v>
      </c>
      <c r="F112" s="182" t="s">
        <v>541</v>
      </c>
      <c r="I112" s="183"/>
      <c r="J112" s="183">
        <v>72065.87477231605</v>
      </c>
      <c r="K112" s="183">
        <v>4238.761891660265</v>
      </c>
      <c r="L112" s="183">
        <v>310.9</v>
      </c>
      <c r="M112" s="183">
        <v>1498.1415958237137</v>
      </c>
      <c r="N112" s="183">
        <v>0</v>
      </c>
      <c r="O112" s="183">
        <v>78113.71702575941</v>
      </c>
    </row>
    <row r="113" spans="1:15" ht="12" customHeight="1">
      <c r="A113" s="179"/>
      <c r="B113" s="182"/>
      <c r="C113" s="182"/>
      <c r="D113" s="182" t="s">
        <v>152</v>
      </c>
      <c r="E113" s="182" t="s">
        <v>17</v>
      </c>
      <c r="F113" s="182"/>
      <c r="G113" s="182"/>
      <c r="H113" s="182"/>
      <c r="I113" s="183"/>
      <c r="J113" s="183">
        <v>2934.7112610000004</v>
      </c>
      <c r="K113" s="183">
        <v>-595.35547</v>
      </c>
      <c r="L113" s="183">
        <v>0</v>
      </c>
      <c r="M113" s="183">
        <v>12.6</v>
      </c>
      <c r="N113" s="183">
        <v>35.70287100000123</v>
      </c>
      <c r="O113" s="183">
        <v>2387.6586620000016</v>
      </c>
    </row>
    <row r="114" spans="1:15" ht="12" customHeight="1">
      <c r="A114" s="179"/>
      <c r="B114" s="182"/>
      <c r="C114" s="182"/>
      <c r="D114" s="182"/>
      <c r="E114" s="182" t="s">
        <v>467</v>
      </c>
      <c r="F114" s="182" t="s">
        <v>540</v>
      </c>
      <c r="G114" s="182"/>
      <c r="H114" s="182"/>
      <c r="I114" s="183"/>
      <c r="J114" s="183"/>
      <c r="K114" s="183"/>
      <c r="L114" s="183"/>
      <c r="M114" s="183"/>
      <c r="N114" s="183"/>
      <c r="O114" s="183"/>
    </row>
    <row r="115" spans="1:15" ht="12" customHeight="1">
      <c r="A115" s="179"/>
      <c r="B115" s="182"/>
      <c r="C115" s="182"/>
      <c r="D115" s="182"/>
      <c r="E115" s="182" t="s">
        <v>468</v>
      </c>
      <c r="F115" s="182" t="s">
        <v>541</v>
      </c>
      <c r="G115" s="182"/>
      <c r="H115" s="182"/>
      <c r="I115" s="183"/>
      <c r="J115" s="183">
        <v>2934.7112610000004</v>
      </c>
      <c r="K115" s="183">
        <v>-595.35547</v>
      </c>
      <c r="L115" s="183">
        <v>0</v>
      </c>
      <c r="M115" s="183">
        <v>12.6</v>
      </c>
      <c r="N115" s="183">
        <v>35.70287100000123</v>
      </c>
      <c r="O115" s="183">
        <v>2387.6586620000016</v>
      </c>
    </row>
    <row r="116" spans="2:15" s="219" customFormat="1" ht="12" customHeight="1">
      <c r="B116" s="218"/>
      <c r="C116" s="218" t="s">
        <v>374</v>
      </c>
      <c r="D116" s="218" t="s">
        <v>74</v>
      </c>
      <c r="E116" s="218"/>
      <c r="F116" s="218"/>
      <c r="G116" s="218"/>
      <c r="H116" s="218"/>
      <c r="I116" s="332"/>
      <c r="J116" s="332">
        <v>17954.45644834732</v>
      </c>
      <c r="K116" s="332">
        <v>141.32082746060894</v>
      </c>
      <c r="L116" s="332">
        <v>1766.814274579292</v>
      </c>
      <c r="M116" s="332">
        <v>80.40587744049992</v>
      </c>
      <c r="N116" s="332">
        <v>0.001023777999590969</v>
      </c>
      <c r="O116" s="332">
        <v>19942.99845160572</v>
      </c>
    </row>
    <row r="117" spans="1:15" ht="12" customHeight="1">
      <c r="A117" s="179"/>
      <c r="B117" s="182"/>
      <c r="C117" s="182"/>
      <c r="D117" s="182" t="s">
        <v>542</v>
      </c>
      <c r="E117" s="182" t="s">
        <v>157</v>
      </c>
      <c r="F117" s="182"/>
      <c r="G117" s="182"/>
      <c r="H117" s="182"/>
      <c r="I117" s="183"/>
      <c r="J117" s="183">
        <v>6810.757472125319</v>
      </c>
      <c r="K117" s="183">
        <v>-441.11929253939115</v>
      </c>
      <c r="L117" s="183">
        <v>1721.6005006422924</v>
      </c>
      <c r="M117" s="183">
        <v>80.40587744049992</v>
      </c>
      <c r="N117" s="183">
        <v>0</v>
      </c>
      <c r="O117" s="183">
        <v>8171.64455766872</v>
      </c>
    </row>
    <row r="118" spans="1:15" ht="12" customHeight="1">
      <c r="A118" s="179"/>
      <c r="B118" s="182"/>
      <c r="C118" s="182"/>
      <c r="D118" s="182"/>
      <c r="E118" s="182" t="s">
        <v>471</v>
      </c>
      <c r="F118" s="182" t="s">
        <v>543</v>
      </c>
      <c r="G118" s="182"/>
      <c r="H118" s="182"/>
      <c r="I118" s="183"/>
      <c r="J118" s="183">
        <v>1289.7099338237335</v>
      </c>
      <c r="K118" s="183">
        <v>-206.83739729677256</v>
      </c>
      <c r="L118" s="183">
        <v>228.86196027405703</v>
      </c>
      <c r="M118" s="183">
        <v>17.019416096012208</v>
      </c>
      <c r="N118" s="333">
        <v>0</v>
      </c>
      <c r="O118" s="183">
        <v>1328.7539128970302</v>
      </c>
    </row>
    <row r="119" spans="1:15" ht="12" customHeight="1">
      <c r="A119" s="179"/>
      <c r="B119" s="182"/>
      <c r="C119" s="182"/>
      <c r="D119" s="182"/>
      <c r="E119" s="182" t="s">
        <v>472</v>
      </c>
      <c r="F119" s="182" t="s">
        <v>113</v>
      </c>
      <c r="G119" s="182"/>
      <c r="H119" s="182"/>
      <c r="I119" s="183"/>
      <c r="J119" s="183">
        <v>5521.0475383015855</v>
      </c>
      <c r="K119" s="183">
        <v>-234.2818952426186</v>
      </c>
      <c r="L119" s="183">
        <v>1492.7385403682354</v>
      </c>
      <c r="M119" s="183">
        <v>63.386461344487714</v>
      </c>
      <c r="N119" s="183">
        <v>0</v>
      </c>
      <c r="O119" s="183">
        <v>6842.89064477169</v>
      </c>
    </row>
    <row r="120" spans="1:15" ht="12" customHeight="1">
      <c r="A120" s="179"/>
      <c r="B120" s="182"/>
      <c r="C120" s="182"/>
      <c r="D120" s="182" t="s">
        <v>544</v>
      </c>
      <c r="E120" s="182" t="s">
        <v>163</v>
      </c>
      <c r="F120" s="182"/>
      <c r="G120" s="182"/>
      <c r="H120" s="182"/>
      <c r="I120" s="183"/>
      <c r="J120" s="183">
        <v>11143.698976222</v>
      </c>
      <c r="K120" s="183">
        <v>582.4401200000001</v>
      </c>
      <c r="L120" s="183">
        <v>45.21377393699963</v>
      </c>
      <c r="M120" s="183">
        <v>0</v>
      </c>
      <c r="N120" s="183">
        <v>0.001023777999590969</v>
      </c>
      <c r="O120" s="183">
        <v>11771.353893937</v>
      </c>
    </row>
    <row r="121" spans="1:15" ht="12" customHeight="1">
      <c r="A121" s="179"/>
      <c r="B121" s="182"/>
      <c r="C121" s="182"/>
      <c r="D121" s="182"/>
      <c r="E121" s="182" t="s">
        <v>477</v>
      </c>
      <c r="F121" s="182" t="s">
        <v>478</v>
      </c>
      <c r="G121" s="182"/>
      <c r="H121" s="182"/>
      <c r="I121" s="183"/>
      <c r="J121" s="183">
        <v>11110.698976222</v>
      </c>
      <c r="K121" s="183">
        <v>576.8401200000001</v>
      </c>
      <c r="L121" s="183">
        <v>45.21377393699963</v>
      </c>
      <c r="M121" s="183">
        <v>0</v>
      </c>
      <c r="N121" s="183">
        <v>0.0010237779995923013</v>
      </c>
      <c r="O121" s="183">
        <v>11732.753893936999</v>
      </c>
    </row>
    <row r="122" spans="1:15" ht="12" customHeight="1">
      <c r="A122" s="179"/>
      <c r="B122" s="182"/>
      <c r="C122" s="182"/>
      <c r="D122" s="182"/>
      <c r="E122" s="182"/>
      <c r="F122" s="182" t="s">
        <v>479</v>
      </c>
      <c r="G122" s="182" t="s">
        <v>110</v>
      </c>
      <c r="H122" s="182"/>
      <c r="I122" s="183"/>
      <c r="J122" s="183">
        <v>0</v>
      </c>
      <c r="K122" s="183">
        <v>0</v>
      </c>
      <c r="L122" s="183">
        <v>0</v>
      </c>
      <c r="M122" s="183">
        <v>0</v>
      </c>
      <c r="N122" s="183">
        <v>0</v>
      </c>
      <c r="O122" s="183">
        <v>0</v>
      </c>
    </row>
    <row r="123" spans="1:15" ht="12" customHeight="1">
      <c r="A123" s="179"/>
      <c r="B123" s="182"/>
      <c r="C123" s="182"/>
      <c r="D123" s="182"/>
      <c r="E123" s="182"/>
      <c r="F123" s="182" t="s">
        <v>480</v>
      </c>
      <c r="G123" s="182" t="s">
        <v>473</v>
      </c>
      <c r="H123" s="182"/>
      <c r="I123" s="183"/>
      <c r="J123" s="183">
        <v>3194.498976222</v>
      </c>
      <c r="K123" s="183">
        <v>-113.41688</v>
      </c>
      <c r="L123" s="183">
        <v>-2.9890390630006003</v>
      </c>
      <c r="M123" s="183">
        <v>0</v>
      </c>
      <c r="N123" s="183">
        <v>0.001023778000327269</v>
      </c>
      <c r="O123" s="183">
        <v>3078.0940809369995</v>
      </c>
    </row>
    <row r="124" spans="1:15" ht="12" customHeight="1">
      <c r="A124" s="179"/>
      <c r="B124" s="182"/>
      <c r="C124" s="182"/>
      <c r="D124" s="182"/>
      <c r="E124" s="182"/>
      <c r="F124" s="182" t="s">
        <v>481</v>
      </c>
      <c r="G124" s="182" t="s">
        <v>112</v>
      </c>
      <c r="H124" s="182"/>
      <c r="I124" s="183"/>
      <c r="J124" s="183">
        <v>1310</v>
      </c>
      <c r="K124" s="183">
        <v>-1.42</v>
      </c>
      <c r="L124" s="183">
        <v>6.830899999999789</v>
      </c>
      <c r="M124" s="183">
        <v>0</v>
      </c>
      <c r="N124" s="183">
        <v>6.750155989720952E-14</v>
      </c>
      <c r="O124" s="183">
        <v>1315.4108999999999</v>
      </c>
    </row>
    <row r="125" spans="1:15" ht="12" customHeight="1">
      <c r="A125" s="179"/>
      <c r="B125" s="182"/>
      <c r="C125" s="182"/>
      <c r="D125" s="182"/>
      <c r="E125" s="182"/>
      <c r="F125" s="182" t="s">
        <v>482</v>
      </c>
      <c r="G125" s="182" t="s">
        <v>113</v>
      </c>
      <c r="H125" s="182"/>
      <c r="I125" s="183"/>
      <c r="J125" s="183">
        <v>6606.2</v>
      </c>
      <c r="K125" s="183">
        <v>691.677</v>
      </c>
      <c r="L125" s="183">
        <v>41.37191300000044</v>
      </c>
      <c r="M125" s="183">
        <v>0</v>
      </c>
      <c r="N125" s="183">
        <v>-8.024692021990631E-13</v>
      </c>
      <c r="O125" s="183">
        <v>7339.248912999999</v>
      </c>
    </row>
    <row r="126" spans="1:15" ht="12" customHeight="1">
      <c r="A126" s="179"/>
      <c r="B126" s="182"/>
      <c r="C126" s="182"/>
      <c r="D126" s="182"/>
      <c r="E126" s="182"/>
      <c r="F126" s="182"/>
      <c r="G126" s="182" t="s">
        <v>241</v>
      </c>
      <c r="H126" s="182" t="s">
        <v>61</v>
      </c>
      <c r="I126" s="183"/>
      <c r="J126" s="334">
        <v>2642.7</v>
      </c>
      <c r="K126" s="334">
        <v>513.15</v>
      </c>
      <c r="L126" s="334">
        <v>38.6094500000006</v>
      </c>
      <c r="M126" s="334">
        <v>0</v>
      </c>
      <c r="N126" s="334">
        <v>-1.0658141036401503E-13</v>
      </c>
      <c r="O126" s="334">
        <v>3194.4594500000003</v>
      </c>
    </row>
    <row r="127" spans="1:15" ht="12" customHeight="1">
      <c r="A127" s="179"/>
      <c r="B127" s="182"/>
      <c r="C127" s="182"/>
      <c r="D127" s="182"/>
      <c r="E127" s="182"/>
      <c r="F127" s="182"/>
      <c r="G127" s="182" t="s">
        <v>242</v>
      </c>
      <c r="H127" s="182" t="s">
        <v>62</v>
      </c>
      <c r="I127" s="183"/>
      <c r="J127" s="334">
        <v>3963.5</v>
      </c>
      <c r="K127" s="334">
        <v>178.52700000000004</v>
      </c>
      <c r="L127" s="334">
        <v>2.76246299999984</v>
      </c>
      <c r="M127" s="334">
        <v>0</v>
      </c>
      <c r="N127" s="334">
        <v>-6.958877918350481E-13</v>
      </c>
      <c r="O127" s="334">
        <v>4144.789462999999</v>
      </c>
    </row>
    <row r="128" spans="1:15" ht="12" customHeight="1">
      <c r="A128" s="179"/>
      <c r="B128" s="182"/>
      <c r="C128" s="182"/>
      <c r="D128" s="182"/>
      <c r="E128" s="182" t="s">
        <v>545</v>
      </c>
      <c r="F128" s="182" t="s">
        <v>546</v>
      </c>
      <c r="G128" s="182"/>
      <c r="H128" s="182"/>
      <c r="I128" s="183"/>
      <c r="J128" s="183">
        <v>33</v>
      </c>
      <c r="K128" s="183">
        <v>5.6</v>
      </c>
      <c r="L128" s="183">
        <v>0</v>
      </c>
      <c r="M128" s="183">
        <v>0</v>
      </c>
      <c r="N128" s="183">
        <v>-1.3322676295501878E-15</v>
      </c>
      <c r="O128" s="183">
        <v>38.6</v>
      </c>
    </row>
    <row r="129" spans="1:15" ht="12" customHeight="1">
      <c r="A129" s="179"/>
      <c r="B129" s="182"/>
      <c r="C129" s="182"/>
      <c r="D129" s="182"/>
      <c r="E129" s="182"/>
      <c r="F129" s="182" t="s">
        <v>483</v>
      </c>
      <c r="G129" s="182" t="s">
        <v>110</v>
      </c>
      <c r="H129" s="182"/>
      <c r="I129" s="183"/>
      <c r="J129" s="183">
        <v>0</v>
      </c>
      <c r="K129" s="183">
        <v>2.7</v>
      </c>
      <c r="L129" s="183">
        <v>0</v>
      </c>
      <c r="M129" s="183">
        <v>0</v>
      </c>
      <c r="N129" s="183">
        <v>0</v>
      </c>
      <c r="O129" s="183">
        <v>2.7</v>
      </c>
    </row>
    <row r="130" spans="1:15" ht="12" customHeight="1">
      <c r="A130" s="179"/>
      <c r="B130" s="182"/>
      <c r="C130" s="182"/>
      <c r="D130" s="182"/>
      <c r="E130" s="182"/>
      <c r="F130" s="182" t="s">
        <v>484</v>
      </c>
      <c r="G130" s="182" t="s">
        <v>547</v>
      </c>
      <c r="H130" s="182"/>
      <c r="I130" s="183"/>
      <c r="J130" s="183"/>
      <c r="K130" s="183"/>
      <c r="L130" s="183"/>
      <c r="M130" s="183"/>
      <c r="N130" s="183"/>
      <c r="O130" s="183"/>
    </row>
    <row r="131" spans="1:15" ht="12" customHeight="1">
      <c r="A131" s="179"/>
      <c r="B131" s="182"/>
      <c r="C131" s="182"/>
      <c r="D131" s="182"/>
      <c r="E131" s="182"/>
      <c r="F131" s="182" t="s">
        <v>485</v>
      </c>
      <c r="G131" s="182" t="s">
        <v>112</v>
      </c>
      <c r="H131" s="182"/>
      <c r="I131" s="183"/>
      <c r="J131" s="183">
        <v>33</v>
      </c>
      <c r="K131" s="183">
        <v>2.9</v>
      </c>
      <c r="L131" s="183">
        <v>0</v>
      </c>
      <c r="M131" s="183">
        <v>0</v>
      </c>
      <c r="N131" s="183">
        <v>-1.3322676295501878E-15</v>
      </c>
      <c r="O131" s="183">
        <v>35.9</v>
      </c>
    </row>
    <row r="132" spans="1:15" ht="12" customHeight="1">
      <c r="A132" s="179"/>
      <c r="B132" s="182"/>
      <c r="C132" s="182"/>
      <c r="D132" s="182"/>
      <c r="E132" s="182"/>
      <c r="F132" s="182" t="s">
        <v>486</v>
      </c>
      <c r="G132" s="182" t="s">
        <v>113</v>
      </c>
      <c r="H132" s="182"/>
      <c r="I132" s="183"/>
      <c r="J132" s="183"/>
      <c r="K132" s="183"/>
      <c r="L132" s="183"/>
      <c r="M132" s="183"/>
      <c r="N132" s="183"/>
      <c r="O132" s="183"/>
    </row>
    <row r="133" spans="2:15" s="219" customFormat="1" ht="12" customHeight="1">
      <c r="B133" s="218"/>
      <c r="C133" s="218" t="s">
        <v>431</v>
      </c>
      <c r="D133" s="218" t="s">
        <v>385</v>
      </c>
      <c r="E133" s="218"/>
      <c r="F133" s="218"/>
      <c r="G133" s="218"/>
      <c r="H133" s="218"/>
      <c r="I133" s="332"/>
      <c r="J133" s="332">
        <v>1094.5197206</v>
      </c>
      <c r="K133" s="332">
        <v>-399.79556999258784</v>
      </c>
      <c r="L133" s="332">
        <v>-97.17873911632492</v>
      </c>
      <c r="M133" s="332">
        <v>334.3963776990357</v>
      </c>
      <c r="N133" s="332">
        <v>6.170620663503</v>
      </c>
      <c r="O133" s="332">
        <v>938.1124098536261</v>
      </c>
    </row>
    <row r="134" spans="1:15" ht="12" customHeight="1">
      <c r="A134" s="179"/>
      <c r="B134" s="182"/>
      <c r="C134" s="182"/>
      <c r="D134" s="182" t="s">
        <v>487</v>
      </c>
      <c r="E134" s="182" t="s">
        <v>110</v>
      </c>
      <c r="F134" s="182"/>
      <c r="G134" s="182"/>
      <c r="H134" s="182"/>
      <c r="I134" s="183"/>
      <c r="J134" s="183">
        <v>0</v>
      </c>
      <c r="K134" s="183">
        <v>0</v>
      </c>
      <c r="L134" s="183">
        <v>0</v>
      </c>
      <c r="M134" s="183">
        <v>0</v>
      </c>
      <c r="N134" s="183">
        <v>0</v>
      </c>
      <c r="O134" s="183">
        <v>0</v>
      </c>
    </row>
    <row r="135" spans="1:15" ht="12" customHeight="1">
      <c r="A135" s="179"/>
      <c r="B135" s="182"/>
      <c r="C135" s="182"/>
      <c r="D135" s="182" t="s">
        <v>488</v>
      </c>
      <c r="E135" s="182" t="s">
        <v>473</v>
      </c>
      <c r="F135" s="182"/>
      <c r="G135" s="182"/>
      <c r="H135" s="182"/>
      <c r="I135" s="183"/>
      <c r="J135" s="183">
        <v>0</v>
      </c>
      <c r="K135" s="183">
        <v>0</v>
      </c>
      <c r="L135" s="183">
        <v>0</v>
      </c>
      <c r="M135" s="183">
        <v>0</v>
      </c>
      <c r="N135" s="183">
        <v>0</v>
      </c>
      <c r="O135" s="183">
        <v>0</v>
      </c>
    </row>
    <row r="136" spans="1:15" ht="12" customHeight="1">
      <c r="A136" s="179"/>
      <c r="B136" s="182"/>
      <c r="C136" s="182"/>
      <c r="D136" s="182" t="s">
        <v>489</v>
      </c>
      <c r="E136" s="182" t="s">
        <v>112</v>
      </c>
      <c r="F136" s="182"/>
      <c r="G136" s="182"/>
      <c r="H136" s="182"/>
      <c r="I136" s="183"/>
      <c r="J136" s="183">
        <v>678.4435949599999</v>
      </c>
      <c r="K136" s="183">
        <v>-257.6389552444629</v>
      </c>
      <c r="L136" s="183">
        <v>-144.49513128168286</v>
      </c>
      <c r="M136" s="183">
        <v>229.81467691614574</v>
      </c>
      <c r="N136" s="183">
        <v>0</v>
      </c>
      <c r="O136" s="183">
        <v>506.12418535000006</v>
      </c>
    </row>
    <row r="137" spans="1:15" ht="12" customHeight="1">
      <c r="A137" s="179"/>
      <c r="B137" s="182"/>
      <c r="C137" s="182"/>
      <c r="D137" s="182" t="s">
        <v>490</v>
      </c>
      <c r="E137" s="182" t="s">
        <v>113</v>
      </c>
      <c r="F137" s="182"/>
      <c r="G137" s="182"/>
      <c r="H137" s="182"/>
      <c r="I137" s="183"/>
      <c r="J137" s="183">
        <v>416.07612564000004</v>
      </c>
      <c r="K137" s="183">
        <v>-142.15661474812492</v>
      </c>
      <c r="L137" s="183">
        <v>47.31639216535793</v>
      </c>
      <c r="M137" s="183">
        <v>104.58170078288995</v>
      </c>
      <c r="N137" s="183">
        <v>6.170620663503</v>
      </c>
      <c r="O137" s="183">
        <v>431.98822450362604</v>
      </c>
    </row>
    <row r="138" spans="2:15" s="219" customFormat="1" ht="12" customHeight="1">
      <c r="B138" s="218"/>
      <c r="C138" s="218" t="s">
        <v>491</v>
      </c>
      <c r="D138" s="218" t="s">
        <v>76</v>
      </c>
      <c r="E138" s="218"/>
      <c r="F138" s="218"/>
      <c r="G138" s="218"/>
      <c r="H138" s="218"/>
      <c r="I138" s="332"/>
      <c r="J138" s="332">
        <v>34943.86998267978</v>
      </c>
      <c r="K138" s="332">
        <v>691.3273309046808</v>
      </c>
      <c r="L138" s="332">
        <v>0</v>
      </c>
      <c r="M138" s="332">
        <v>11.618920999999999</v>
      </c>
      <c r="N138" s="332">
        <v>-72.81391836385495</v>
      </c>
      <c r="O138" s="332">
        <v>35574.00231622061</v>
      </c>
    </row>
    <row r="139" spans="1:15" ht="12" customHeight="1">
      <c r="A139" s="179"/>
      <c r="B139" s="182"/>
      <c r="C139" s="182"/>
      <c r="D139" s="182" t="s">
        <v>221</v>
      </c>
      <c r="E139" s="182" t="s">
        <v>21</v>
      </c>
      <c r="F139" s="182"/>
      <c r="G139" s="182"/>
      <c r="H139" s="182"/>
      <c r="I139" s="183"/>
      <c r="J139" s="183">
        <v>7860.162053784557</v>
      </c>
      <c r="K139" s="183">
        <v>667.2356460010393</v>
      </c>
      <c r="L139" s="183">
        <v>0</v>
      </c>
      <c r="M139" s="183">
        <v>0</v>
      </c>
      <c r="N139" s="183">
        <v>61.42561223724172</v>
      </c>
      <c r="O139" s="183">
        <v>8588.82331202284</v>
      </c>
    </row>
    <row r="140" spans="1:15" ht="12" customHeight="1">
      <c r="A140" s="179"/>
      <c r="B140" s="182"/>
      <c r="C140" s="182"/>
      <c r="D140" s="182"/>
      <c r="E140" s="182" t="s">
        <v>492</v>
      </c>
      <c r="F140" s="182" t="s">
        <v>473</v>
      </c>
      <c r="G140" s="182"/>
      <c r="H140" s="182"/>
      <c r="I140" s="183"/>
      <c r="J140" s="183">
        <v>0</v>
      </c>
      <c r="K140" s="183">
        <v>-61.38894340848298</v>
      </c>
      <c r="L140" s="183">
        <v>0</v>
      </c>
      <c r="M140" s="183">
        <v>0</v>
      </c>
      <c r="N140" s="183">
        <v>61.388943408483</v>
      </c>
      <c r="O140" s="183">
        <v>0</v>
      </c>
    </row>
    <row r="141" spans="1:15" ht="12" customHeight="1">
      <c r="A141" s="179"/>
      <c r="B141" s="182"/>
      <c r="C141" s="182"/>
      <c r="D141" s="182"/>
      <c r="E141" s="182"/>
      <c r="F141" s="182" t="s">
        <v>493</v>
      </c>
      <c r="G141" s="182" t="s">
        <v>494</v>
      </c>
      <c r="H141" s="182"/>
      <c r="I141" s="183"/>
      <c r="J141" s="183"/>
      <c r="K141" s="183">
        <v>-61.38894340848298</v>
      </c>
      <c r="L141" s="183">
        <v>0</v>
      </c>
      <c r="M141" s="183">
        <v>0</v>
      </c>
      <c r="N141" s="183">
        <v>61.388943408483</v>
      </c>
      <c r="O141" s="183"/>
    </row>
    <row r="142" spans="1:15" ht="12" customHeight="1">
      <c r="A142" s="179"/>
      <c r="B142" s="182"/>
      <c r="C142" s="182"/>
      <c r="D142" s="182"/>
      <c r="E142" s="182"/>
      <c r="F142" s="182" t="s">
        <v>495</v>
      </c>
      <c r="G142" s="182" t="s">
        <v>496</v>
      </c>
      <c r="H142" s="182"/>
      <c r="I142" s="183"/>
      <c r="J142" s="183">
        <v>0</v>
      </c>
      <c r="K142" s="183">
        <v>0</v>
      </c>
      <c r="L142" s="183">
        <v>0</v>
      </c>
      <c r="M142" s="183">
        <v>0</v>
      </c>
      <c r="N142" s="183">
        <v>0</v>
      </c>
      <c r="O142" s="183">
        <v>0</v>
      </c>
    </row>
    <row r="143" spans="1:15" ht="12" customHeight="1">
      <c r="A143" s="179"/>
      <c r="B143" s="182"/>
      <c r="C143" s="182"/>
      <c r="D143" s="182"/>
      <c r="E143" s="182" t="s">
        <v>497</v>
      </c>
      <c r="F143" s="182" t="s">
        <v>113</v>
      </c>
      <c r="G143" s="182"/>
      <c r="H143" s="182"/>
      <c r="I143" s="183"/>
      <c r="J143" s="183">
        <v>7860.162053784557</v>
      </c>
      <c r="K143" s="183">
        <v>728.6245894095223</v>
      </c>
      <c r="L143" s="183">
        <v>0</v>
      </c>
      <c r="M143" s="183">
        <v>0</v>
      </c>
      <c r="N143" s="183">
        <v>0.036668828758720906</v>
      </c>
      <c r="O143" s="183">
        <v>8588.82331202284</v>
      </c>
    </row>
    <row r="144" spans="1:15" ht="12" customHeight="1">
      <c r="A144" s="179"/>
      <c r="B144" s="335"/>
      <c r="C144" s="335"/>
      <c r="D144" s="335"/>
      <c r="E144" s="335"/>
      <c r="F144" s="335" t="s">
        <v>498</v>
      </c>
      <c r="G144" s="335" t="s">
        <v>494</v>
      </c>
      <c r="H144" s="335"/>
      <c r="I144" s="183"/>
      <c r="J144" s="183">
        <v>2131.812124017</v>
      </c>
      <c r="K144" s="183">
        <v>-50.592715577</v>
      </c>
      <c r="L144" s="183">
        <v>0</v>
      </c>
      <c r="M144" s="183">
        <v>0</v>
      </c>
      <c r="N144" s="183">
        <v>-0.0006455410004164719</v>
      </c>
      <c r="O144" s="183">
        <v>2081.2187628989996</v>
      </c>
    </row>
    <row r="145" spans="1:15" ht="12" customHeight="1">
      <c r="A145" s="179"/>
      <c r="B145" s="335"/>
      <c r="C145" s="335"/>
      <c r="D145" s="335"/>
      <c r="E145" s="335"/>
      <c r="F145" s="335"/>
      <c r="G145" s="335" t="s">
        <v>548</v>
      </c>
      <c r="H145" s="335" t="s">
        <v>61</v>
      </c>
      <c r="I145" s="183"/>
      <c r="J145" s="183">
        <v>546.942</v>
      </c>
      <c r="K145" s="183">
        <v>-17.984</v>
      </c>
      <c r="L145" s="183">
        <v>0</v>
      </c>
      <c r="M145" s="183">
        <v>0</v>
      </c>
      <c r="N145" s="183">
        <v>-3.552713678800501E-14</v>
      </c>
      <c r="O145" s="183">
        <v>528.958</v>
      </c>
    </row>
    <row r="146" spans="1:15" ht="12" customHeight="1">
      <c r="A146" s="179"/>
      <c r="B146" s="335"/>
      <c r="C146" s="335"/>
      <c r="D146" s="335"/>
      <c r="E146" s="335"/>
      <c r="F146" s="335"/>
      <c r="G146" s="335" t="s">
        <v>549</v>
      </c>
      <c r="H146" s="335" t="s">
        <v>62</v>
      </c>
      <c r="I146" s="183"/>
      <c r="J146" s="183">
        <v>1584.8701240169999</v>
      </c>
      <c r="K146" s="183">
        <v>-32.608715577</v>
      </c>
      <c r="L146" s="183">
        <v>0</v>
      </c>
      <c r="M146" s="183">
        <v>0</v>
      </c>
      <c r="N146" s="183">
        <v>-0.0006455410003809448</v>
      </c>
      <c r="O146" s="183">
        <v>1552.2607628989995</v>
      </c>
    </row>
    <row r="147" spans="1:15" ht="12" customHeight="1">
      <c r="A147" s="179"/>
      <c r="B147" s="335"/>
      <c r="C147" s="335"/>
      <c r="D147" s="335"/>
      <c r="E147" s="335"/>
      <c r="F147" s="335" t="s">
        <v>499</v>
      </c>
      <c r="G147" s="335" t="s">
        <v>496</v>
      </c>
      <c r="H147" s="335"/>
      <c r="I147" s="183"/>
      <c r="J147" s="183">
        <v>5728.349929767558</v>
      </c>
      <c r="K147" s="183">
        <v>779.2173049865223</v>
      </c>
      <c r="L147" s="183">
        <v>0</v>
      </c>
      <c r="M147" s="183">
        <v>0</v>
      </c>
      <c r="N147" s="183">
        <v>0.03731436975913738</v>
      </c>
      <c r="O147" s="183">
        <v>6507.60454912384</v>
      </c>
    </row>
    <row r="148" spans="1:15" ht="12" customHeight="1">
      <c r="A148" s="179"/>
      <c r="B148" s="335"/>
      <c r="C148" s="335"/>
      <c r="D148" s="335"/>
      <c r="E148" s="335"/>
      <c r="F148" s="335"/>
      <c r="G148" s="335" t="s">
        <v>500</v>
      </c>
      <c r="H148" s="335" t="s">
        <v>61</v>
      </c>
      <c r="I148" s="183"/>
      <c r="J148" s="183">
        <v>1006.2</v>
      </c>
      <c r="K148" s="183">
        <v>21.700000000000074</v>
      </c>
      <c r="L148" s="183">
        <v>0</v>
      </c>
      <c r="M148" s="183">
        <v>0</v>
      </c>
      <c r="N148" s="183">
        <v>4.973799150320701E-14</v>
      </c>
      <c r="O148" s="183">
        <v>1027.9</v>
      </c>
    </row>
    <row r="149" spans="1:15" ht="12" customHeight="1">
      <c r="A149" s="179"/>
      <c r="B149" s="335"/>
      <c r="C149" s="335"/>
      <c r="D149" s="335"/>
      <c r="E149" s="335"/>
      <c r="F149" s="335"/>
      <c r="G149" s="335" t="s">
        <v>501</v>
      </c>
      <c r="H149" s="335" t="s">
        <v>62</v>
      </c>
      <c r="I149" s="183"/>
      <c r="J149" s="183">
        <v>4722.149929767558</v>
      </c>
      <c r="K149" s="183">
        <v>757.5173049865223</v>
      </c>
      <c r="L149" s="183">
        <v>0</v>
      </c>
      <c r="M149" s="183">
        <v>0</v>
      </c>
      <c r="N149" s="183">
        <v>0.03731436975908764</v>
      </c>
      <c r="O149" s="183">
        <v>5479.70454912384</v>
      </c>
    </row>
    <row r="150" spans="1:15" ht="12" customHeight="1">
      <c r="A150" s="179"/>
      <c r="B150" s="182"/>
      <c r="C150" s="182"/>
      <c r="D150" s="182" t="s">
        <v>222</v>
      </c>
      <c r="E150" s="182" t="s">
        <v>22</v>
      </c>
      <c r="F150" s="182"/>
      <c r="G150" s="182"/>
      <c r="H150" s="182"/>
      <c r="I150" s="183"/>
      <c r="J150" s="183">
        <v>26685.917184895225</v>
      </c>
      <c r="K150" s="183">
        <v>161.96539189278167</v>
      </c>
      <c r="L150" s="183">
        <v>0</v>
      </c>
      <c r="M150" s="183">
        <v>10.7</v>
      </c>
      <c r="N150" s="183">
        <v>-125.75731659023684</v>
      </c>
      <c r="O150" s="183">
        <v>26732.825260197773</v>
      </c>
    </row>
    <row r="151" spans="1:15" ht="12" customHeight="1">
      <c r="A151" s="179"/>
      <c r="B151" s="182"/>
      <c r="C151" s="182"/>
      <c r="D151" s="182"/>
      <c r="E151" s="182" t="s">
        <v>502</v>
      </c>
      <c r="F151" s="182" t="s">
        <v>110</v>
      </c>
      <c r="G151" s="182"/>
      <c r="H151" s="182"/>
      <c r="I151" s="183"/>
      <c r="J151" s="183">
        <v>0.32208529999999985</v>
      </c>
      <c r="K151" s="183">
        <v>-0.281</v>
      </c>
      <c r="L151" s="183">
        <v>0</v>
      </c>
      <c r="M151" s="183">
        <v>0</v>
      </c>
      <c r="N151" s="183">
        <v>0.12</v>
      </c>
      <c r="O151" s="183">
        <v>0.16108529999999985</v>
      </c>
    </row>
    <row r="152" spans="1:15" ht="12" customHeight="1">
      <c r="A152" s="179"/>
      <c r="B152" s="182"/>
      <c r="C152" s="182"/>
      <c r="D152" s="182"/>
      <c r="E152" s="182"/>
      <c r="F152" s="182" t="s">
        <v>503</v>
      </c>
      <c r="G152" s="182" t="s">
        <v>550</v>
      </c>
      <c r="H152" s="182"/>
      <c r="I152" s="183"/>
      <c r="J152" s="183">
        <v>0</v>
      </c>
      <c r="K152" s="183">
        <v>0</v>
      </c>
      <c r="L152" s="183">
        <v>0</v>
      </c>
      <c r="M152" s="183">
        <v>0</v>
      </c>
      <c r="N152" s="183">
        <v>0</v>
      </c>
      <c r="O152" s="183">
        <v>0</v>
      </c>
    </row>
    <row r="153" spans="1:15" ht="12" customHeight="1">
      <c r="A153" s="179"/>
      <c r="B153" s="182"/>
      <c r="C153" s="182"/>
      <c r="D153" s="182"/>
      <c r="E153" s="182"/>
      <c r="F153" s="182" t="s">
        <v>504</v>
      </c>
      <c r="G153" s="182" t="s">
        <v>551</v>
      </c>
      <c r="H153" s="182"/>
      <c r="I153" s="183"/>
      <c r="J153" s="183">
        <v>0.32208529999999985</v>
      </c>
      <c r="K153" s="183">
        <v>-0.281</v>
      </c>
      <c r="L153" s="183">
        <v>0</v>
      </c>
      <c r="M153" s="183">
        <v>0</v>
      </c>
      <c r="N153" s="183">
        <v>0.12</v>
      </c>
      <c r="O153" s="183">
        <v>0.16108529999999985</v>
      </c>
    </row>
    <row r="154" spans="1:15" ht="12" customHeight="1">
      <c r="A154" s="179"/>
      <c r="B154" s="182"/>
      <c r="C154" s="182"/>
      <c r="D154" s="182"/>
      <c r="E154" s="182"/>
      <c r="F154" s="182" t="s">
        <v>552</v>
      </c>
      <c r="G154" s="182" t="s">
        <v>496</v>
      </c>
      <c r="H154" s="182"/>
      <c r="I154" s="183"/>
      <c r="J154" s="183">
        <v>0</v>
      </c>
      <c r="K154" s="183">
        <v>0</v>
      </c>
      <c r="L154" s="183">
        <v>0</v>
      </c>
      <c r="M154" s="183">
        <v>0</v>
      </c>
      <c r="N154" s="183">
        <v>0</v>
      </c>
      <c r="O154" s="183">
        <v>0</v>
      </c>
    </row>
    <row r="155" spans="1:15" ht="12" customHeight="1">
      <c r="A155" s="179"/>
      <c r="B155" s="182"/>
      <c r="C155" s="182"/>
      <c r="D155" s="182"/>
      <c r="E155" s="182" t="s">
        <v>553</v>
      </c>
      <c r="F155" s="182" t="s">
        <v>473</v>
      </c>
      <c r="G155" s="182"/>
      <c r="H155" s="182"/>
      <c r="I155" s="183"/>
      <c r="J155" s="183">
        <v>1088.2757102133244</v>
      </c>
      <c r="K155" s="183">
        <v>35.54317831571191</v>
      </c>
      <c r="L155" s="183">
        <v>0</v>
      </c>
      <c r="M155" s="183">
        <v>3.6</v>
      </c>
      <c r="N155" s="183">
        <v>-0.026669324066352917</v>
      </c>
      <c r="O155" s="183">
        <v>1127.39221920497</v>
      </c>
    </row>
    <row r="156" spans="1:15" ht="12" customHeight="1">
      <c r="A156" s="179"/>
      <c r="B156" s="182"/>
      <c r="C156" s="182"/>
      <c r="D156" s="182"/>
      <c r="E156" s="182"/>
      <c r="F156" s="182" t="s">
        <v>506</v>
      </c>
      <c r="G156" s="182" t="s">
        <v>494</v>
      </c>
      <c r="H156" s="182"/>
      <c r="I156" s="183"/>
      <c r="J156" s="183">
        <v>1088.2757102133244</v>
      </c>
      <c r="K156" s="183">
        <v>35.54317831571191</v>
      </c>
      <c r="L156" s="183">
        <v>0</v>
      </c>
      <c r="M156" s="183">
        <v>3.6</v>
      </c>
      <c r="N156" s="183">
        <v>-0.026669324066352917</v>
      </c>
      <c r="O156" s="183">
        <v>1127.39221920497</v>
      </c>
    </row>
    <row r="157" spans="1:15" ht="12" customHeight="1">
      <c r="A157" s="179"/>
      <c r="B157" s="182"/>
      <c r="C157" s="182"/>
      <c r="D157" s="182"/>
      <c r="E157" s="182"/>
      <c r="F157" s="182" t="s">
        <v>507</v>
      </c>
      <c r="G157" s="182" t="s">
        <v>496</v>
      </c>
      <c r="H157" s="182"/>
      <c r="I157" s="183"/>
      <c r="J157" s="183">
        <v>0</v>
      </c>
      <c r="K157" s="183">
        <v>0</v>
      </c>
      <c r="L157" s="183">
        <v>0</v>
      </c>
      <c r="M157" s="183">
        <v>0</v>
      </c>
      <c r="N157" s="183">
        <v>0</v>
      </c>
      <c r="O157" s="183">
        <v>0</v>
      </c>
    </row>
    <row r="158" spans="1:15" ht="12" customHeight="1">
      <c r="A158" s="179"/>
      <c r="B158" s="182"/>
      <c r="C158" s="182"/>
      <c r="D158" s="182"/>
      <c r="E158" s="182" t="s">
        <v>508</v>
      </c>
      <c r="F158" s="182" t="s">
        <v>112</v>
      </c>
      <c r="G158" s="182"/>
      <c r="H158" s="182"/>
      <c r="I158" s="183"/>
      <c r="J158" s="183">
        <v>6738.981670241713</v>
      </c>
      <c r="K158" s="183">
        <v>-519.0979653818363</v>
      </c>
      <c r="L158" s="183">
        <v>0</v>
      </c>
      <c r="M158" s="183">
        <v>0</v>
      </c>
      <c r="N158" s="183">
        <v>-0.04691481598433711</v>
      </c>
      <c r="O158" s="183">
        <v>6219.8367900438925</v>
      </c>
    </row>
    <row r="159" spans="1:15" ht="12" customHeight="1">
      <c r="A159" s="179"/>
      <c r="B159" s="182"/>
      <c r="C159" s="182"/>
      <c r="D159" s="182"/>
      <c r="E159" s="182"/>
      <c r="F159" s="182" t="s">
        <v>509</v>
      </c>
      <c r="G159" s="182" t="s">
        <v>494</v>
      </c>
      <c r="H159" s="182"/>
      <c r="I159" s="183"/>
      <c r="J159" s="183">
        <v>6291.783251331713</v>
      </c>
      <c r="K159" s="183">
        <v>-1824.090750951836</v>
      </c>
      <c r="L159" s="183">
        <v>0</v>
      </c>
      <c r="M159" s="183">
        <v>0</v>
      </c>
      <c r="N159" s="183">
        <v>-0.04691481598433711</v>
      </c>
      <c r="O159" s="183">
        <v>4467.645585563892</v>
      </c>
    </row>
    <row r="160" spans="1:15" ht="12" customHeight="1">
      <c r="A160" s="179"/>
      <c r="B160" s="182"/>
      <c r="C160" s="182"/>
      <c r="D160" s="182"/>
      <c r="E160" s="182"/>
      <c r="F160" s="182" t="s">
        <v>510</v>
      </c>
      <c r="G160" s="182" t="s">
        <v>496</v>
      </c>
      <c r="H160" s="182"/>
      <c r="I160" s="183"/>
      <c r="J160" s="183">
        <v>447.19841891</v>
      </c>
      <c r="K160" s="183">
        <v>1304.9927855699998</v>
      </c>
      <c r="L160" s="183">
        <v>0</v>
      </c>
      <c r="M160" s="183">
        <v>0</v>
      </c>
      <c r="N160" s="183">
        <v>0</v>
      </c>
      <c r="O160" s="183">
        <v>1752.19120448</v>
      </c>
    </row>
    <row r="161" spans="1:15" ht="12" customHeight="1">
      <c r="A161" s="179"/>
      <c r="B161" s="182"/>
      <c r="C161" s="182"/>
      <c r="D161" s="182"/>
      <c r="E161" s="182" t="s">
        <v>511</v>
      </c>
      <c r="F161" s="182" t="s">
        <v>113</v>
      </c>
      <c r="G161" s="182"/>
      <c r="H161" s="182"/>
      <c r="I161" s="183"/>
      <c r="J161" s="183">
        <v>18858.33771914019</v>
      </c>
      <c r="K161" s="183">
        <v>645.801178958906</v>
      </c>
      <c r="L161" s="183">
        <v>0</v>
      </c>
      <c r="M161" s="183">
        <v>7.1</v>
      </c>
      <c r="N161" s="183">
        <v>-125.80373245018615</v>
      </c>
      <c r="O161" s="183">
        <v>19385.43516564891</v>
      </c>
    </row>
    <row r="162" spans="1:15" ht="12" customHeight="1">
      <c r="A162" s="179"/>
      <c r="B162" s="182"/>
      <c r="C162" s="182"/>
      <c r="D162" s="182"/>
      <c r="E162" s="182"/>
      <c r="F162" s="182" t="s">
        <v>512</v>
      </c>
      <c r="G162" s="182" t="s">
        <v>494</v>
      </c>
      <c r="H162" s="182"/>
      <c r="I162" s="183"/>
      <c r="J162" s="183">
        <v>17656.388989840187</v>
      </c>
      <c r="K162" s="183">
        <v>1165.9691268289062</v>
      </c>
      <c r="L162" s="183">
        <v>0</v>
      </c>
      <c r="M162" s="183">
        <v>7.1</v>
      </c>
      <c r="N162" s="183">
        <v>-125.80373245018603</v>
      </c>
      <c r="O162" s="183">
        <v>18703.65438421891</v>
      </c>
    </row>
    <row r="163" spans="1:15" ht="12" customHeight="1">
      <c r="A163" s="179"/>
      <c r="B163" s="182"/>
      <c r="C163" s="182"/>
      <c r="D163" s="182"/>
      <c r="E163" s="182"/>
      <c r="F163" s="182"/>
      <c r="G163" s="182" t="s">
        <v>554</v>
      </c>
      <c r="H163" s="182" t="s">
        <v>61</v>
      </c>
      <c r="I163" s="183"/>
      <c r="J163" s="183">
        <v>1986.43826522789</v>
      </c>
      <c r="K163" s="183">
        <v>-150.527258</v>
      </c>
      <c r="L163" s="183">
        <v>0</v>
      </c>
      <c r="M163" s="183">
        <v>0.1</v>
      </c>
      <c r="N163" s="183">
        <v>0.03812399101985306</v>
      </c>
      <c r="O163" s="183">
        <v>1836.04913121891</v>
      </c>
    </row>
    <row r="164" spans="1:15" ht="12" customHeight="1">
      <c r="A164" s="179"/>
      <c r="B164" s="182"/>
      <c r="C164" s="182"/>
      <c r="D164" s="182"/>
      <c r="E164" s="182"/>
      <c r="F164" s="182"/>
      <c r="G164" s="182" t="s">
        <v>555</v>
      </c>
      <c r="H164" s="182" t="s">
        <v>62</v>
      </c>
      <c r="I164" s="183"/>
      <c r="J164" s="183">
        <v>15669.950724612298</v>
      </c>
      <c r="K164" s="183">
        <v>1316.4963848289062</v>
      </c>
      <c r="L164" s="183">
        <v>0</v>
      </c>
      <c r="M164" s="183">
        <v>7</v>
      </c>
      <c r="N164" s="183">
        <v>-125.84185644120589</v>
      </c>
      <c r="O164" s="183">
        <v>16867.605252999998</v>
      </c>
    </row>
    <row r="165" spans="1:15" ht="12" customHeight="1">
      <c r="A165" s="179"/>
      <c r="B165" s="182"/>
      <c r="C165" s="182"/>
      <c r="D165" s="182"/>
      <c r="E165" s="182"/>
      <c r="F165" s="182" t="s">
        <v>513</v>
      </c>
      <c r="G165" s="182" t="s">
        <v>496</v>
      </c>
      <c r="H165" s="182"/>
      <c r="I165" s="183"/>
      <c r="J165" s="183">
        <v>1201.9487293000002</v>
      </c>
      <c r="K165" s="183">
        <v>-520.1679478700001</v>
      </c>
      <c r="L165" s="183">
        <v>0</v>
      </c>
      <c r="M165" s="183">
        <v>0</v>
      </c>
      <c r="N165" s="183">
        <v>-1.1368683772161603E-13</v>
      </c>
      <c r="O165" s="183">
        <v>681.7807814299999</v>
      </c>
    </row>
    <row r="166" spans="1:15" ht="12" customHeight="1">
      <c r="A166" s="179"/>
      <c r="B166" s="182"/>
      <c r="C166" s="182"/>
      <c r="D166" s="182"/>
      <c r="E166" s="182"/>
      <c r="F166" s="182"/>
      <c r="G166" s="182" t="s">
        <v>556</v>
      </c>
      <c r="H166" s="182" t="s">
        <v>61</v>
      </c>
      <c r="I166" s="183"/>
      <c r="J166" s="183">
        <v>0</v>
      </c>
      <c r="K166" s="183">
        <v>0</v>
      </c>
      <c r="L166" s="183">
        <v>0</v>
      </c>
      <c r="M166" s="183">
        <v>0</v>
      </c>
      <c r="N166" s="183">
        <v>0</v>
      </c>
      <c r="O166" s="183">
        <v>0</v>
      </c>
    </row>
    <row r="167" spans="1:15" ht="12" customHeight="1">
      <c r="A167" s="179"/>
      <c r="B167" s="182"/>
      <c r="C167" s="182"/>
      <c r="D167" s="182"/>
      <c r="E167" s="182"/>
      <c r="F167" s="182"/>
      <c r="G167" s="182" t="s">
        <v>557</v>
      </c>
      <c r="H167" s="182" t="s">
        <v>62</v>
      </c>
      <c r="I167" s="183"/>
      <c r="J167" s="183">
        <v>1201.9487293000002</v>
      </c>
      <c r="K167" s="183">
        <v>-520.1679478700001</v>
      </c>
      <c r="L167" s="183">
        <v>0</v>
      </c>
      <c r="M167" s="183">
        <v>0</v>
      </c>
      <c r="N167" s="183">
        <v>-1.1368683772161603E-13</v>
      </c>
      <c r="O167" s="183">
        <v>681.7807814299999</v>
      </c>
    </row>
    <row r="168" spans="1:15" ht="12" customHeight="1">
      <c r="A168" s="179"/>
      <c r="B168" s="182"/>
      <c r="C168" s="182"/>
      <c r="D168" s="182" t="s">
        <v>223</v>
      </c>
      <c r="E168" s="182" t="s">
        <v>23</v>
      </c>
      <c r="F168" s="182"/>
      <c r="G168" s="182"/>
      <c r="H168" s="182"/>
      <c r="I168" s="183"/>
      <c r="J168" s="183">
        <v>392.590744</v>
      </c>
      <c r="K168" s="183">
        <v>-146.17370698914016</v>
      </c>
      <c r="L168" s="183">
        <v>0</v>
      </c>
      <c r="M168" s="183">
        <v>0.9189209999999992</v>
      </c>
      <c r="N168" s="183">
        <v>-8.482214010859837</v>
      </c>
      <c r="O168" s="183">
        <v>238.853744</v>
      </c>
    </row>
    <row r="169" spans="1:15" ht="12" customHeight="1">
      <c r="A169" s="179"/>
      <c r="B169" s="182"/>
      <c r="C169" s="182"/>
      <c r="D169" s="182"/>
      <c r="E169" s="182" t="s">
        <v>514</v>
      </c>
      <c r="F169" s="182" t="s">
        <v>110</v>
      </c>
      <c r="G169" s="182"/>
      <c r="H169" s="182"/>
      <c r="I169" s="183"/>
      <c r="J169" s="183">
        <v>161.590744</v>
      </c>
      <c r="K169" s="183">
        <v>0</v>
      </c>
      <c r="L169" s="183">
        <v>0</v>
      </c>
      <c r="M169" s="183">
        <v>0.9189209999999992</v>
      </c>
      <c r="N169" s="183">
        <v>-8.455921000000005</v>
      </c>
      <c r="O169" s="183">
        <v>154.053744</v>
      </c>
    </row>
    <row r="170" spans="1:15" ht="12" customHeight="1">
      <c r="A170" s="179"/>
      <c r="B170" s="182"/>
      <c r="C170" s="182"/>
      <c r="D170" s="182"/>
      <c r="E170" s="182" t="s">
        <v>515</v>
      </c>
      <c r="F170" s="182" t="s">
        <v>112</v>
      </c>
      <c r="G170" s="182"/>
      <c r="H170" s="182"/>
      <c r="I170" s="183"/>
      <c r="J170" s="334">
        <v>231</v>
      </c>
      <c r="K170" s="334">
        <v>-146.17370698914016</v>
      </c>
      <c r="L170" s="334">
        <v>0</v>
      </c>
      <c r="M170" s="334">
        <v>0</v>
      </c>
      <c r="N170" s="334">
        <v>-0.026293010859831156</v>
      </c>
      <c r="O170" s="334">
        <v>84.8</v>
      </c>
    </row>
    <row r="171" spans="1:15" ht="12" customHeight="1">
      <c r="A171" s="179"/>
      <c r="B171" s="182"/>
      <c r="C171" s="182"/>
      <c r="D171" s="182" t="s">
        <v>558</v>
      </c>
      <c r="E171" s="182" t="s">
        <v>25</v>
      </c>
      <c r="F171" s="182"/>
      <c r="G171" s="182"/>
      <c r="H171" s="182"/>
      <c r="I171" s="183"/>
      <c r="J171" s="183">
        <v>5.2</v>
      </c>
      <c r="K171" s="183">
        <v>8.3</v>
      </c>
      <c r="L171" s="183">
        <v>0</v>
      </c>
      <c r="M171" s="183">
        <v>0</v>
      </c>
      <c r="N171" s="183">
        <v>0</v>
      </c>
      <c r="O171" s="183">
        <v>13.5</v>
      </c>
    </row>
    <row r="172" spans="1:15" ht="12" customHeight="1">
      <c r="A172" s="179"/>
      <c r="B172" s="182"/>
      <c r="C172" s="182"/>
      <c r="D172" s="182"/>
      <c r="E172" s="182" t="s">
        <v>225</v>
      </c>
      <c r="F172" s="182" t="s">
        <v>110</v>
      </c>
      <c r="G172" s="182"/>
      <c r="H172" s="182"/>
      <c r="I172" s="183"/>
      <c r="J172" s="183">
        <v>5.2</v>
      </c>
      <c r="K172" s="183">
        <v>8.3</v>
      </c>
      <c r="L172" s="183">
        <v>0</v>
      </c>
      <c r="M172" s="183">
        <v>0</v>
      </c>
      <c r="N172" s="183">
        <v>0</v>
      </c>
      <c r="O172" s="183">
        <v>13.5</v>
      </c>
    </row>
    <row r="173" spans="1:15" ht="12" customHeight="1">
      <c r="A173" s="179"/>
      <c r="B173" s="182"/>
      <c r="C173" s="182"/>
      <c r="D173" s="182"/>
      <c r="E173" s="182"/>
      <c r="F173" s="182" t="s">
        <v>520</v>
      </c>
      <c r="G173" s="182" t="s">
        <v>494</v>
      </c>
      <c r="H173" s="182"/>
      <c r="I173" s="183"/>
      <c r="J173" s="183">
        <v>0</v>
      </c>
      <c r="K173" s="183">
        <v>0</v>
      </c>
      <c r="L173" s="183">
        <v>0</v>
      </c>
      <c r="M173" s="183">
        <v>0</v>
      </c>
      <c r="N173" s="183">
        <v>0</v>
      </c>
      <c r="O173" s="183">
        <v>0</v>
      </c>
    </row>
    <row r="174" spans="1:15" ht="12" customHeight="1">
      <c r="A174" s="179"/>
      <c r="B174" s="182"/>
      <c r="C174" s="182"/>
      <c r="D174" s="182"/>
      <c r="E174" s="182"/>
      <c r="F174" s="182" t="s">
        <v>521</v>
      </c>
      <c r="G174" s="182" t="s">
        <v>496</v>
      </c>
      <c r="H174" s="182"/>
      <c r="I174" s="183"/>
      <c r="J174" s="183">
        <v>5.2</v>
      </c>
      <c r="K174" s="183">
        <v>8.3</v>
      </c>
      <c r="L174" s="183">
        <v>0</v>
      </c>
      <c r="M174" s="183">
        <v>0</v>
      </c>
      <c r="N174" s="183">
        <v>0</v>
      </c>
      <c r="O174" s="183">
        <v>13.5</v>
      </c>
    </row>
    <row r="175" spans="1:15" ht="12" customHeight="1">
      <c r="A175" s="179"/>
      <c r="B175" s="182"/>
      <c r="C175" s="182"/>
      <c r="D175" s="182"/>
      <c r="E175" s="182" t="s">
        <v>226</v>
      </c>
      <c r="F175" s="182" t="s">
        <v>473</v>
      </c>
      <c r="G175" s="182"/>
      <c r="H175" s="182"/>
      <c r="I175" s="183"/>
      <c r="J175" s="183">
        <v>0</v>
      </c>
      <c r="K175" s="183">
        <v>0</v>
      </c>
      <c r="L175" s="183">
        <v>0</v>
      </c>
      <c r="M175" s="183">
        <v>0</v>
      </c>
      <c r="N175" s="183">
        <v>0</v>
      </c>
      <c r="O175" s="183">
        <v>0</v>
      </c>
    </row>
    <row r="176" spans="1:15" ht="12" customHeight="1">
      <c r="A176" s="179"/>
      <c r="B176" s="182"/>
      <c r="C176" s="182"/>
      <c r="D176" s="182"/>
      <c r="E176" s="182"/>
      <c r="F176" s="182" t="s">
        <v>522</v>
      </c>
      <c r="G176" s="182" t="s">
        <v>494</v>
      </c>
      <c r="H176" s="182"/>
      <c r="I176" s="183"/>
      <c r="J176" s="183">
        <v>0</v>
      </c>
      <c r="K176" s="183">
        <v>0</v>
      </c>
      <c r="L176" s="183">
        <v>0</v>
      </c>
      <c r="M176" s="183">
        <v>0</v>
      </c>
      <c r="N176" s="183">
        <v>0</v>
      </c>
      <c r="O176" s="183">
        <v>0</v>
      </c>
    </row>
    <row r="177" spans="1:15" ht="12" customHeight="1">
      <c r="A177" s="179"/>
      <c r="B177" s="182"/>
      <c r="C177" s="182"/>
      <c r="D177" s="182"/>
      <c r="E177" s="182"/>
      <c r="F177" s="182" t="s">
        <v>523</v>
      </c>
      <c r="G177" s="182" t="s">
        <v>496</v>
      </c>
      <c r="H177" s="182"/>
      <c r="I177" s="183"/>
      <c r="J177" s="183">
        <v>0</v>
      </c>
      <c r="K177" s="183">
        <v>0</v>
      </c>
      <c r="L177" s="183">
        <v>0</v>
      </c>
      <c r="M177" s="183">
        <v>0</v>
      </c>
      <c r="N177" s="183">
        <v>0</v>
      </c>
      <c r="O177" s="183">
        <v>0</v>
      </c>
    </row>
    <row r="178" spans="1:15" ht="12" customHeight="1">
      <c r="A178" s="179"/>
      <c r="B178" s="182"/>
      <c r="C178" s="182"/>
      <c r="D178" s="182"/>
      <c r="E178" s="182" t="s">
        <v>524</v>
      </c>
      <c r="F178" s="182" t="s">
        <v>112</v>
      </c>
      <c r="G178" s="182"/>
      <c r="H178" s="182"/>
      <c r="I178" s="183"/>
      <c r="J178" s="183">
        <v>0</v>
      </c>
      <c r="K178" s="183">
        <v>0</v>
      </c>
      <c r="L178" s="183">
        <v>0</v>
      </c>
      <c r="M178" s="183">
        <v>0</v>
      </c>
      <c r="N178" s="183">
        <v>0</v>
      </c>
      <c r="O178" s="183">
        <v>0</v>
      </c>
    </row>
    <row r="179" spans="1:15" ht="12" customHeight="1">
      <c r="A179" s="179"/>
      <c r="B179" s="182"/>
      <c r="C179" s="182"/>
      <c r="D179" s="182"/>
      <c r="E179" s="182"/>
      <c r="F179" s="182" t="s">
        <v>525</v>
      </c>
      <c r="G179" s="182" t="s">
        <v>494</v>
      </c>
      <c r="H179" s="182"/>
      <c r="I179" s="183"/>
      <c r="J179" s="183">
        <v>0</v>
      </c>
      <c r="K179" s="183">
        <v>0</v>
      </c>
      <c r="L179" s="183">
        <v>0</v>
      </c>
      <c r="M179" s="183">
        <v>0</v>
      </c>
      <c r="N179" s="183">
        <v>0</v>
      </c>
      <c r="O179" s="183">
        <v>0</v>
      </c>
    </row>
    <row r="180" spans="1:15" ht="12" customHeight="1">
      <c r="A180" s="179"/>
      <c r="B180" s="182"/>
      <c r="C180" s="182"/>
      <c r="D180" s="182"/>
      <c r="E180" s="182"/>
      <c r="F180" s="182" t="s">
        <v>526</v>
      </c>
      <c r="G180" s="182" t="s">
        <v>496</v>
      </c>
      <c r="H180" s="182"/>
      <c r="I180" s="183"/>
      <c r="J180" s="183">
        <v>0</v>
      </c>
      <c r="K180" s="183">
        <v>0</v>
      </c>
      <c r="L180" s="183">
        <v>0</v>
      </c>
      <c r="M180" s="183">
        <v>0</v>
      </c>
      <c r="N180" s="183">
        <v>0</v>
      </c>
      <c r="O180" s="183">
        <v>0</v>
      </c>
    </row>
    <row r="181" spans="1:15" ht="12" customHeight="1">
      <c r="A181" s="179"/>
      <c r="B181" s="182"/>
      <c r="C181" s="182"/>
      <c r="D181" s="182"/>
      <c r="E181" s="182" t="s">
        <v>527</v>
      </c>
      <c r="F181" s="182" t="s">
        <v>113</v>
      </c>
      <c r="G181" s="182"/>
      <c r="H181" s="182"/>
      <c r="I181" s="183"/>
      <c r="J181" s="183">
        <v>0</v>
      </c>
      <c r="K181" s="183">
        <v>0</v>
      </c>
      <c r="L181" s="183">
        <v>0</v>
      </c>
      <c r="M181" s="183">
        <v>0</v>
      </c>
      <c r="N181" s="183">
        <v>0</v>
      </c>
      <c r="O181" s="183">
        <v>0</v>
      </c>
    </row>
    <row r="182" spans="1:15" ht="12" customHeight="1">
      <c r="A182" s="179"/>
      <c r="B182" s="182"/>
      <c r="C182" s="182"/>
      <c r="D182" s="182"/>
      <c r="E182" s="182"/>
      <c r="F182" s="182" t="s">
        <v>528</v>
      </c>
      <c r="G182" s="182" t="s">
        <v>494</v>
      </c>
      <c r="H182" s="182"/>
      <c r="I182" s="183"/>
      <c r="J182" s="183"/>
      <c r="K182" s="183"/>
      <c r="L182" s="183"/>
      <c r="M182" s="183"/>
      <c r="N182" s="183"/>
      <c r="O182" s="183"/>
    </row>
    <row r="183" spans="1:15" ht="9.75" customHeight="1">
      <c r="A183" s="179"/>
      <c r="B183" s="182"/>
      <c r="C183" s="182"/>
      <c r="D183" s="182"/>
      <c r="E183" s="182"/>
      <c r="F183" s="182" t="s">
        <v>529</v>
      </c>
      <c r="G183" s="182" t="s">
        <v>496</v>
      </c>
      <c r="H183" s="182"/>
      <c r="I183" s="183"/>
      <c r="J183" s="183"/>
      <c r="K183" s="183"/>
      <c r="L183" s="183"/>
      <c r="M183" s="183"/>
      <c r="N183" s="183"/>
      <c r="O183" s="183"/>
    </row>
    <row r="184" spans="1:15" ht="12" customHeight="1">
      <c r="A184" s="179"/>
      <c r="B184" s="274"/>
      <c r="C184" s="274"/>
      <c r="D184" s="274"/>
      <c r="E184" s="274"/>
      <c r="F184" s="274"/>
      <c r="G184" s="274"/>
      <c r="H184" s="274"/>
      <c r="I184" s="274"/>
      <c r="J184" s="274"/>
      <c r="K184" s="274"/>
      <c r="L184" s="274"/>
      <c r="M184" s="274"/>
      <c r="N184" s="274"/>
      <c r="O184" s="274"/>
    </row>
    <row r="185" spans="1:13" ht="12.75" customHeight="1">
      <c r="A185" s="179"/>
      <c r="B185" s="336" t="s">
        <v>460</v>
      </c>
      <c r="C185" s="337" t="s">
        <v>539</v>
      </c>
      <c r="D185" s="337"/>
      <c r="E185" s="337"/>
      <c r="F185" s="337"/>
      <c r="G185" s="337"/>
      <c r="H185" s="337"/>
      <c r="I185" s="337"/>
      <c r="J185" s="337"/>
      <c r="K185" s="337"/>
      <c r="L185" s="338"/>
      <c r="M185" s="338"/>
    </row>
    <row r="186" spans="1:13" ht="12.75" customHeight="1">
      <c r="A186" s="179"/>
      <c r="C186" s="337" t="s">
        <v>686</v>
      </c>
      <c r="D186" s="337"/>
      <c r="E186" s="337"/>
      <c r="F186" s="337"/>
      <c r="G186" s="337"/>
      <c r="H186" s="337"/>
      <c r="I186" s="337"/>
      <c r="J186" s="337"/>
      <c r="K186" s="337"/>
      <c r="L186" s="338"/>
      <c r="M186" s="338"/>
    </row>
    <row r="187" ht="8.25" customHeight="1"/>
  </sheetData>
  <printOptions/>
  <pageMargins left="0.9055118110236221" right="0.7874015748031497" top="0.94" bottom="1.29" header="0" footer="0"/>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P186"/>
  <sheetViews>
    <sheetView zoomScale="75" zoomScaleNormal="75" workbookViewId="0" topLeftCell="A1">
      <selection activeCell="A1" sqref="A1"/>
    </sheetView>
  </sheetViews>
  <sheetFormatPr defaultColWidth="11.421875" defaultRowHeight="12.75"/>
  <cols>
    <col min="1" max="1" width="2.8515625" style="155" customWidth="1"/>
    <col min="2" max="4" width="3.7109375" style="179" customWidth="1"/>
    <col min="5" max="5" width="6.7109375" style="179" customWidth="1"/>
    <col min="6" max="6" width="7.140625" style="179" customWidth="1"/>
    <col min="7" max="7" width="8.8515625" style="179" customWidth="1"/>
    <col min="8" max="8" width="21.28125" style="179" customWidth="1"/>
    <col min="9" max="9" width="1.7109375" style="155" customWidth="1"/>
    <col min="10" max="14" width="11.7109375" style="179" customWidth="1"/>
    <col min="15" max="15" width="11.7109375" style="182" customWidth="1"/>
    <col min="16" max="16" width="10.7109375" style="186" customWidth="1"/>
    <col min="17" max="16384" width="11.421875" style="179" customWidth="1"/>
  </cols>
  <sheetData>
    <row r="1" spans="2:15" s="175" customFormat="1" ht="12.75" customHeight="1">
      <c r="B1" s="158" t="s">
        <v>724</v>
      </c>
      <c r="C1" s="308"/>
      <c r="D1" s="308"/>
      <c r="E1" s="308"/>
      <c r="F1" s="308"/>
      <c r="G1" s="308"/>
      <c r="H1" s="308"/>
      <c r="I1" s="308"/>
      <c r="J1" s="308"/>
      <c r="K1" s="308"/>
      <c r="L1" s="308"/>
      <c r="M1" s="308"/>
      <c r="N1" s="308"/>
      <c r="O1" s="309"/>
    </row>
    <row r="2" spans="2:15" s="175" customFormat="1" ht="12.75" customHeight="1">
      <c r="B2" s="156" t="s">
        <v>692</v>
      </c>
      <c r="C2" s="174"/>
      <c r="D2" s="174"/>
      <c r="E2" s="174"/>
      <c r="F2" s="174"/>
      <c r="G2" s="174"/>
      <c r="H2" s="310"/>
      <c r="J2" s="212"/>
      <c r="K2" s="212"/>
      <c r="L2" s="212"/>
      <c r="M2" s="212"/>
      <c r="N2" s="212"/>
      <c r="O2" s="212"/>
    </row>
    <row r="3" spans="2:15" s="175" customFormat="1" ht="12.75" customHeight="1">
      <c r="B3" s="159" t="s">
        <v>0</v>
      </c>
      <c r="C3" s="174"/>
      <c r="D3" s="174"/>
      <c r="E3" s="174"/>
      <c r="F3" s="174"/>
      <c r="G3" s="174"/>
      <c r="H3" s="310"/>
      <c r="J3" s="212"/>
      <c r="K3" s="212"/>
      <c r="L3" s="212"/>
      <c r="M3" s="212"/>
      <c r="N3" s="212"/>
      <c r="O3" s="212"/>
    </row>
    <row r="4" spans="2:15" s="186" customFormat="1" ht="12" customHeight="1">
      <c r="B4" s="179"/>
      <c r="C4" s="180"/>
      <c r="D4" s="180"/>
      <c r="E4" s="180"/>
      <c r="F4" s="180"/>
      <c r="G4" s="180"/>
      <c r="H4" s="180"/>
      <c r="I4" s="180"/>
      <c r="J4" s="180"/>
      <c r="K4" s="181"/>
      <c r="L4" s="181"/>
      <c r="M4" s="181"/>
      <c r="N4" s="181"/>
      <c r="O4" s="311"/>
    </row>
    <row r="5" spans="2:15" s="186" customFormat="1" ht="9" customHeight="1">
      <c r="B5" s="213"/>
      <c r="C5" s="177"/>
      <c r="D5" s="177"/>
      <c r="E5" s="177"/>
      <c r="F5" s="177"/>
      <c r="G5" s="177"/>
      <c r="H5" s="177"/>
      <c r="I5" s="177"/>
      <c r="J5" s="177"/>
      <c r="K5" s="312" t="s">
        <v>559</v>
      </c>
      <c r="L5" s="312"/>
      <c r="M5" s="312"/>
      <c r="N5" s="312"/>
      <c r="O5" s="178"/>
    </row>
    <row r="6" spans="6:15" s="186" customFormat="1" ht="23.25" customHeight="1">
      <c r="F6" s="183"/>
      <c r="G6" s="183"/>
      <c r="H6" s="183"/>
      <c r="I6" s="183"/>
      <c r="J6" s="313"/>
      <c r="K6" s="314" t="s">
        <v>588</v>
      </c>
      <c r="L6" s="315"/>
      <c r="M6" s="315"/>
      <c r="N6" s="315"/>
      <c r="O6" s="316"/>
    </row>
    <row r="7" spans="2:15" s="186" customFormat="1" ht="16.5" customHeight="1">
      <c r="B7" s="175" t="s">
        <v>1</v>
      </c>
      <c r="C7" s="179"/>
      <c r="D7" s="179"/>
      <c r="E7" s="179"/>
      <c r="F7" s="182"/>
      <c r="G7" s="182"/>
      <c r="H7" s="182"/>
      <c r="I7" s="182"/>
      <c r="J7" s="317"/>
      <c r="K7" s="318"/>
      <c r="L7" s="319" t="s">
        <v>679</v>
      </c>
      <c r="M7" s="319" t="s">
        <v>680</v>
      </c>
      <c r="N7" s="318" t="s">
        <v>681</v>
      </c>
      <c r="O7" s="182"/>
    </row>
    <row r="8" spans="6:15" s="175" customFormat="1" ht="12" customHeight="1">
      <c r="F8" s="176"/>
      <c r="G8" s="176"/>
      <c r="H8" s="176"/>
      <c r="I8" s="320"/>
      <c r="J8" s="317">
        <v>2005</v>
      </c>
      <c r="K8" s="321" t="s">
        <v>560</v>
      </c>
      <c r="L8" s="322" t="s">
        <v>682</v>
      </c>
      <c r="M8" s="322" t="s">
        <v>683</v>
      </c>
      <c r="N8" s="323" t="s">
        <v>684</v>
      </c>
      <c r="O8" s="175">
        <v>2006</v>
      </c>
    </row>
    <row r="9" spans="2:15" s="186" customFormat="1" ht="9" customHeight="1">
      <c r="B9" s="208"/>
      <c r="C9" s="208"/>
      <c r="D9" s="208"/>
      <c r="E9" s="208"/>
      <c r="F9" s="324"/>
      <c r="G9" s="324"/>
      <c r="H9" s="324"/>
      <c r="I9" s="324"/>
      <c r="J9" s="324"/>
      <c r="K9" s="324"/>
      <c r="L9" s="324"/>
      <c r="M9" s="324"/>
      <c r="N9" s="324"/>
      <c r="O9" s="324"/>
    </row>
    <row r="10" spans="1:16" ht="12" customHeight="1">
      <c r="A10" s="179"/>
      <c r="F10" s="182"/>
      <c r="G10" s="182"/>
      <c r="H10" s="182"/>
      <c r="I10" s="183"/>
      <c r="J10" s="183"/>
      <c r="K10" s="183"/>
      <c r="L10" s="183"/>
      <c r="M10" s="183"/>
      <c r="N10" s="183"/>
      <c r="O10" s="183"/>
      <c r="P10" s="179"/>
    </row>
    <row r="11" spans="1:16" ht="12" customHeight="1">
      <c r="A11" s="179"/>
      <c r="B11" s="174" t="s">
        <v>144</v>
      </c>
      <c r="C11" s="310"/>
      <c r="D11" s="174"/>
      <c r="E11" s="174"/>
      <c r="F11" s="325"/>
      <c r="G11" s="325"/>
      <c r="H11" s="325"/>
      <c r="I11" s="176"/>
      <c r="J11" s="176">
        <v>-32664.229961611607</v>
      </c>
      <c r="K11" s="176">
        <v>7054.087313902093</v>
      </c>
      <c r="L11" s="176">
        <v>6633.842261978833</v>
      </c>
      <c r="M11" s="176">
        <v>4246.611588092411</v>
      </c>
      <c r="N11" s="176">
        <v>339.55585172292945</v>
      </c>
      <c r="O11" s="176">
        <v>-14390.171711874733</v>
      </c>
      <c r="P11" s="179"/>
    </row>
    <row r="12" spans="1:16" ht="12" customHeight="1">
      <c r="A12" s="179"/>
      <c r="B12" s="174"/>
      <c r="C12" s="174"/>
      <c r="D12" s="174"/>
      <c r="E12" s="174"/>
      <c r="F12" s="325"/>
      <c r="G12" s="325"/>
      <c r="H12" s="325"/>
      <c r="I12" s="176"/>
      <c r="J12" s="176"/>
      <c r="K12" s="176"/>
      <c r="L12" s="176"/>
      <c r="M12" s="176"/>
      <c r="N12" s="176"/>
      <c r="O12" s="176"/>
      <c r="P12" s="179"/>
    </row>
    <row r="13" spans="2:15" s="182" customFormat="1" ht="12" customHeight="1">
      <c r="B13" s="325" t="s">
        <v>368</v>
      </c>
      <c r="C13" s="325" t="s">
        <v>432</v>
      </c>
      <c r="D13" s="325"/>
      <c r="E13" s="326"/>
      <c r="F13" s="325"/>
      <c r="G13" s="325"/>
      <c r="H13" s="325"/>
      <c r="I13" s="176"/>
      <c r="J13" s="176">
        <v>91899.68535867099</v>
      </c>
      <c r="K13" s="176">
        <v>18196.870692877434</v>
      </c>
      <c r="L13" s="176">
        <v>9085.531180733533</v>
      </c>
      <c r="M13" s="176">
        <v>3263.9469129885456</v>
      </c>
      <c r="N13" s="176">
        <v>120.28300829413482</v>
      </c>
      <c r="O13" s="176">
        <v>122566.31715356464</v>
      </c>
    </row>
    <row r="14" spans="2:15" s="182" customFormat="1" ht="12" customHeight="1">
      <c r="B14" s="325"/>
      <c r="C14" s="325"/>
      <c r="D14" s="325"/>
      <c r="E14" s="325"/>
      <c r="F14" s="325"/>
      <c r="G14" s="325"/>
      <c r="H14" s="325"/>
      <c r="I14" s="176"/>
      <c r="J14" s="176">
        <v>0</v>
      </c>
      <c r="K14" s="176"/>
      <c r="L14" s="176"/>
      <c r="M14" s="176"/>
      <c r="N14" s="176"/>
      <c r="O14" s="176">
        <v>0</v>
      </c>
    </row>
    <row r="15" spans="2:15" s="218" customFormat="1" ht="12" customHeight="1">
      <c r="B15" s="327"/>
      <c r="C15" s="327" t="s">
        <v>370</v>
      </c>
      <c r="D15" s="327" t="s">
        <v>139</v>
      </c>
      <c r="E15" s="327"/>
      <c r="F15" s="327"/>
      <c r="G15" s="327"/>
      <c r="H15" s="327"/>
      <c r="I15" s="328"/>
      <c r="J15" s="328">
        <v>21358.89483364643</v>
      </c>
      <c r="K15" s="328">
        <v>2875.6032860244586</v>
      </c>
      <c r="L15" s="328">
        <v>1923.7582471972887</v>
      </c>
      <c r="M15" s="328">
        <v>574.7287569171303</v>
      </c>
      <c r="N15" s="328">
        <v>29.2</v>
      </c>
      <c r="O15" s="328">
        <v>26762.18512378531</v>
      </c>
    </row>
    <row r="16" spans="2:15" s="182" customFormat="1" ht="12" customHeight="1">
      <c r="B16" s="325"/>
      <c r="C16" s="325"/>
      <c r="D16" s="325" t="s">
        <v>148</v>
      </c>
      <c r="E16" s="325" t="s">
        <v>462</v>
      </c>
      <c r="F16" s="325"/>
      <c r="G16" s="325"/>
      <c r="H16" s="325"/>
      <c r="I16" s="176"/>
      <c r="J16" s="176">
        <v>18761.44142912643</v>
      </c>
      <c r="K16" s="176">
        <v>1963.2229580496448</v>
      </c>
      <c r="L16" s="176">
        <v>1923.7582471972887</v>
      </c>
      <c r="M16" s="176">
        <v>574.7287569171303</v>
      </c>
      <c r="N16" s="176">
        <v>29.2</v>
      </c>
      <c r="O16" s="176">
        <v>23252.3513912905</v>
      </c>
    </row>
    <row r="17" spans="2:15" s="182" customFormat="1" ht="12" customHeight="1">
      <c r="B17" s="325"/>
      <c r="C17" s="325"/>
      <c r="D17" s="325"/>
      <c r="E17" s="325" t="s">
        <v>149</v>
      </c>
      <c r="F17" s="325"/>
      <c r="G17" s="325"/>
      <c r="H17" s="325"/>
      <c r="I17" s="176"/>
      <c r="J17" s="176"/>
      <c r="K17" s="176"/>
      <c r="L17" s="176"/>
      <c r="M17" s="176"/>
      <c r="N17" s="176"/>
      <c r="O17" s="176"/>
    </row>
    <row r="18" spans="2:15" s="182" customFormat="1" ht="12" customHeight="1">
      <c r="B18" s="325"/>
      <c r="C18" s="325"/>
      <c r="D18" s="325"/>
      <c r="E18" s="325" t="s">
        <v>463</v>
      </c>
      <c r="F18" s="325" t="s">
        <v>464</v>
      </c>
      <c r="G18" s="325"/>
      <c r="H18" s="325"/>
      <c r="I18" s="176"/>
      <c r="J18" s="176">
        <v>18761.44142912643</v>
      </c>
      <c r="K18" s="176">
        <v>1963.2229580496448</v>
      </c>
      <c r="L18" s="176">
        <v>1923.7582471972887</v>
      </c>
      <c r="M18" s="176">
        <v>574.7287569171303</v>
      </c>
      <c r="N18" s="176">
        <v>29.2</v>
      </c>
      <c r="O18" s="176">
        <v>23252.3513912905</v>
      </c>
    </row>
    <row r="19" spans="2:15" s="182" customFormat="1" ht="12" customHeight="1">
      <c r="B19" s="325"/>
      <c r="C19" s="325"/>
      <c r="D19" s="325"/>
      <c r="E19" s="325" t="s">
        <v>465</v>
      </c>
      <c r="F19" s="325" t="s">
        <v>466</v>
      </c>
      <c r="G19" s="325"/>
      <c r="H19" s="325"/>
      <c r="I19" s="176"/>
      <c r="J19" s="176"/>
      <c r="K19" s="176"/>
      <c r="L19" s="176"/>
      <c r="M19" s="176"/>
      <c r="N19" s="176"/>
      <c r="O19" s="176"/>
    </row>
    <row r="20" spans="2:15" s="182" customFormat="1" ht="12" customHeight="1">
      <c r="B20" s="325"/>
      <c r="C20" s="325"/>
      <c r="D20" s="325" t="s">
        <v>152</v>
      </c>
      <c r="E20" s="325" t="s">
        <v>17</v>
      </c>
      <c r="F20" s="325"/>
      <c r="G20" s="325"/>
      <c r="H20" s="325"/>
      <c r="I20" s="176"/>
      <c r="J20" s="176">
        <v>2597.45340452</v>
      </c>
      <c r="K20" s="176">
        <v>912.3803279748139</v>
      </c>
      <c r="L20" s="176">
        <v>0</v>
      </c>
      <c r="M20" s="176">
        <v>0</v>
      </c>
      <c r="N20" s="176">
        <v>0</v>
      </c>
      <c r="O20" s="176">
        <v>3509.8337324948134</v>
      </c>
    </row>
    <row r="21" spans="2:15" s="182" customFormat="1" ht="12" customHeight="1">
      <c r="B21" s="325"/>
      <c r="C21" s="325"/>
      <c r="D21" s="325"/>
      <c r="E21" s="325" t="s">
        <v>467</v>
      </c>
      <c r="F21" s="325" t="s">
        <v>464</v>
      </c>
      <c r="G21" s="325"/>
      <c r="H21" s="325"/>
      <c r="I21" s="176"/>
      <c r="J21" s="176">
        <v>2597.45340452</v>
      </c>
      <c r="K21" s="176">
        <v>912.3803279748139</v>
      </c>
      <c r="L21" s="176">
        <v>0</v>
      </c>
      <c r="M21" s="176">
        <v>0</v>
      </c>
      <c r="N21" s="176">
        <v>0</v>
      </c>
      <c r="O21" s="176">
        <v>3509.8337324948134</v>
      </c>
    </row>
    <row r="22" spans="2:15" s="182" customFormat="1" ht="12" customHeight="1">
      <c r="B22" s="325"/>
      <c r="C22" s="325"/>
      <c r="D22" s="325"/>
      <c r="E22" s="325" t="s">
        <v>468</v>
      </c>
      <c r="F22" s="325" t="s">
        <v>466</v>
      </c>
      <c r="G22" s="325"/>
      <c r="H22" s="325"/>
      <c r="I22" s="176"/>
      <c r="J22" s="176"/>
      <c r="K22" s="176"/>
      <c r="L22" s="176"/>
      <c r="M22" s="176"/>
      <c r="N22" s="176"/>
      <c r="O22" s="176"/>
    </row>
    <row r="23" spans="2:15" s="218" customFormat="1" ht="12" customHeight="1">
      <c r="B23" s="327"/>
      <c r="C23" s="327" t="s">
        <v>374</v>
      </c>
      <c r="D23" s="327" t="s">
        <v>74</v>
      </c>
      <c r="E23" s="327"/>
      <c r="F23" s="327"/>
      <c r="G23" s="327"/>
      <c r="H23" s="327"/>
      <c r="I23" s="328"/>
      <c r="J23" s="328">
        <v>37041.134492415644</v>
      </c>
      <c r="K23" s="328">
        <v>10850.881886439514</v>
      </c>
      <c r="L23" s="328">
        <v>7259.269556141023</v>
      </c>
      <c r="M23" s="328">
        <v>1113.672486046626</v>
      </c>
      <c r="N23" s="328">
        <v>42.26034449589293</v>
      </c>
      <c r="O23" s="328">
        <v>56307.218765538695</v>
      </c>
    </row>
    <row r="24" spans="2:15" s="182" customFormat="1" ht="12" customHeight="1">
      <c r="B24" s="325"/>
      <c r="C24" s="325"/>
      <c r="D24" s="325" t="s">
        <v>469</v>
      </c>
      <c r="E24" s="325" t="s">
        <v>470</v>
      </c>
      <c r="F24" s="325"/>
      <c r="G24" s="325"/>
      <c r="H24" s="325"/>
      <c r="I24" s="176"/>
      <c r="J24" s="176">
        <v>32741.29249986195</v>
      </c>
      <c r="K24" s="176">
        <v>3000.3799758778896</v>
      </c>
      <c r="L24" s="176">
        <v>7121.1163571159195</v>
      </c>
      <c r="M24" s="176">
        <v>1088.9399943998314</v>
      </c>
      <c r="N24" s="176">
        <v>17.608699978524577</v>
      </c>
      <c r="O24" s="176">
        <v>43969.33752723411</v>
      </c>
    </row>
    <row r="25" spans="2:15" s="182" customFormat="1" ht="12" customHeight="1">
      <c r="B25" s="325"/>
      <c r="C25" s="325"/>
      <c r="D25" s="325"/>
      <c r="E25" s="325" t="s">
        <v>471</v>
      </c>
      <c r="F25" s="325" t="s">
        <v>110</v>
      </c>
      <c r="G25" s="325"/>
      <c r="H25" s="325"/>
      <c r="I25" s="176"/>
      <c r="J25" s="176"/>
      <c r="K25" s="176"/>
      <c r="L25" s="176"/>
      <c r="M25" s="176"/>
      <c r="N25" s="176"/>
      <c r="O25" s="176"/>
    </row>
    <row r="26" spans="2:15" s="182" customFormat="1" ht="12" customHeight="1">
      <c r="B26" s="325"/>
      <c r="C26" s="325"/>
      <c r="D26" s="325"/>
      <c r="E26" s="325" t="s">
        <v>472</v>
      </c>
      <c r="F26" s="325" t="s">
        <v>473</v>
      </c>
      <c r="G26" s="325"/>
      <c r="H26" s="325"/>
      <c r="I26" s="176"/>
      <c r="J26" s="176">
        <v>0</v>
      </c>
      <c r="K26" s="176">
        <v>0</v>
      </c>
      <c r="L26" s="176">
        <v>0</v>
      </c>
      <c r="M26" s="176">
        <v>0</v>
      </c>
      <c r="N26" s="176">
        <v>0</v>
      </c>
      <c r="O26" s="176">
        <v>0</v>
      </c>
    </row>
    <row r="27" spans="2:15" s="182" customFormat="1" ht="12" customHeight="1">
      <c r="B27" s="325"/>
      <c r="C27" s="325"/>
      <c r="D27" s="325"/>
      <c r="E27" s="325" t="s">
        <v>474</v>
      </c>
      <c r="F27" s="325" t="s">
        <v>112</v>
      </c>
      <c r="G27" s="325"/>
      <c r="H27" s="325"/>
      <c r="I27" s="176"/>
      <c r="J27" s="176">
        <v>17.6</v>
      </c>
      <c r="K27" s="176">
        <v>17.375262999999997</v>
      </c>
      <c r="L27" s="176">
        <v>1.189952</v>
      </c>
      <c r="M27" s="176">
        <v>0</v>
      </c>
      <c r="N27" s="176">
        <v>-0.0025609999999944844</v>
      </c>
      <c r="O27" s="176">
        <v>36.162654</v>
      </c>
    </row>
    <row r="28" spans="2:15" s="182" customFormat="1" ht="12" customHeight="1">
      <c r="B28" s="325"/>
      <c r="C28" s="325"/>
      <c r="D28" s="325"/>
      <c r="E28" s="325" t="s">
        <v>475</v>
      </c>
      <c r="F28" s="325" t="s">
        <v>113</v>
      </c>
      <c r="G28" s="325"/>
      <c r="H28" s="325"/>
      <c r="I28" s="176"/>
      <c r="J28" s="176">
        <v>32723.69249986195</v>
      </c>
      <c r="K28" s="176">
        <v>2983.0047128778897</v>
      </c>
      <c r="L28" s="176">
        <v>7119.92640511592</v>
      </c>
      <c r="M28" s="176">
        <v>1088.9399943998314</v>
      </c>
      <c r="N28" s="176">
        <v>17.61126097852457</v>
      </c>
      <c r="O28" s="176">
        <v>43933.17487323411</v>
      </c>
    </row>
    <row r="29" spans="2:15" s="182" customFormat="1" ht="12" customHeight="1">
      <c r="B29" s="325"/>
      <c r="C29" s="325"/>
      <c r="D29" s="325" t="s">
        <v>476</v>
      </c>
      <c r="E29" s="325" t="s">
        <v>163</v>
      </c>
      <c r="F29" s="325"/>
      <c r="G29" s="325"/>
      <c r="H29" s="325"/>
      <c r="I29" s="176"/>
      <c r="J29" s="176">
        <v>4299.841992553694</v>
      </c>
      <c r="K29" s="176">
        <v>7850.501910561626</v>
      </c>
      <c r="L29" s="176">
        <v>138.1531990251027</v>
      </c>
      <c r="M29" s="176">
        <v>24.732491646794692</v>
      </c>
      <c r="N29" s="176">
        <v>24.651644517368357</v>
      </c>
      <c r="O29" s="176">
        <v>12337.881238304584</v>
      </c>
    </row>
    <row r="30" spans="2:15" s="182" customFormat="1" ht="12" customHeight="1">
      <c r="B30" s="325"/>
      <c r="C30" s="325"/>
      <c r="D30" s="325"/>
      <c r="E30" s="325" t="s">
        <v>477</v>
      </c>
      <c r="F30" s="325" t="s">
        <v>478</v>
      </c>
      <c r="G30" s="325"/>
      <c r="H30" s="325"/>
      <c r="I30" s="176"/>
      <c r="J30" s="176">
        <v>3038.651980575744</v>
      </c>
      <c r="K30" s="176">
        <v>942.5850705865796</v>
      </c>
      <c r="L30" s="176">
        <v>62.26270598871909</v>
      </c>
      <c r="M30" s="176">
        <v>13.557273866318987</v>
      </c>
      <c r="N30" s="176">
        <v>-244.0543634877304</v>
      </c>
      <c r="O30" s="176">
        <v>3813.0026675296313</v>
      </c>
    </row>
    <row r="31" spans="2:15" s="182" customFormat="1" ht="12" customHeight="1">
      <c r="B31" s="325"/>
      <c r="C31" s="325"/>
      <c r="D31" s="325"/>
      <c r="E31" s="325"/>
      <c r="F31" s="325" t="s">
        <v>479</v>
      </c>
      <c r="G31" s="325" t="s">
        <v>110</v>
      </c>
      <c r="H31" s="325"/>
      <c r="I31" s="176"/>
      <c r="J31" s="176"/>
      <c r="K31" s="176"/>
      <c r="L31" s="176"/>
      <c r="M31" s="176"/>
      <c r="N31" s="176"/>
      <c r="O31" s="176"/>
    </row>
    <row r="32" spans="2:15" s="182" customFormat="1" ht="12" customHeight="1">
      <c r="B32" s="325"/>
      <c r="C32" s="325"/>
      <c r="D32" s="325"/>
      <c r="E32" s="325"/>
      <c r="F32" s="325" t="s">
        <v>480</v>
      </c>
      <c r="G32" s="325" t="s">
        <v>473</v>
      </c>
      <c r="H32" s="325"/>
      <c r="I32" s="176"/>
      <c r="J32" s="176">
        <v>0</v>
      </c>
      <c r="K32" s="176">
        <v>417.72152544329464</v>
      </c>
      <c r="L32" s="176">
        <v>0</v>
      </c>
      <c r="M32" s="176">
        <v>0</v>
      </c>
      <c r="N32" s="176">
        <v>0</v>
      </c>
      <c r="O32" s="176">
        <v>417.72152544329464</v>
      </c>
    </row>
    <row r="33" spans="2:15" s="182" customFormat="1" ht="12" customHeight="1">
      <c r="B33" s="325"/>
      <c r="C33" s="325"/>
      <c r="D33" s="325"/>
      <c r="E33" s="325"/>
      <c r="F33" s="325" t="s">
        <v>481</v>
      </c>
      <c r="G33" s="325" t="s">
        <v>112</v>
      </c>
      <c r="H33" s="325"/>
      <c r="I33" s="176"/>
      <c r="J33" s="176">
        <v>304.575</v>
      </c>
      <c r="K33" s="176">
        <v>-92.10459199999984</v>
      </c>
      <c r="L33" s="176">
        <v>0.45250199999999996</v>
      </c>
      <c r="M33" s="176">
        <v>0</v>
      </c>
      <c r="N33" s="176">
        <v>24.491354999999846</v>
      </c>
      <c r="O33" s="176">
        <v>237.414265</v>
      </c>
    </row>
    <row r="34" spans="2:15" s="182" customFormat="1" ht="12" customHeight="1">
      <c r="B34" s="325"/>
      <c r="C34" s="325"/>
      <c r="D34" s="325"/>
      <c r="E34" s="325"/>
      <c r="F34" s="325" t="s">
        <v>482</v>
      </c>
      <c r="G34" s="325" t="s">
        <v>113</v>
      </c>
      <c r="H34" s="325"/>
      <c r="I34" s="176"/>
      <c r="J34" s="176">
        <v>2734.076980575744</v>
      </c>
      <c r="K34" s="176">
        <v>616.9681371432848</v>
      </c>
      <c r="L34" s="176">
        <v>61.81020398871908</v>
      </c>
      <c r="M34" s="176">
        <v>13.557273866318987</v>
      </c>
      <c r="N34" s="176">
        <v>-268.54571848773026</v>
      </c>
      <c r="O34" s="329">
        <v>3157.866877086337</v>
      </c>
    </row>
    <row r="35" spans="2:15" s="182" customFormat="1" ht="12" customHeight="1">
      <c r="B35" s="325"/>
      <c r="C35" s="325"/>
      <c r="D35" s="325"/>
      <c r="E35" s="325" t="s">
        <v>169</v>
      </c>
      <c r="F35" s="325"/>
      <c r="G35" s="325"/>
      <c r="H35" s="325"/>
      <c r="I35" s="176"/>
      <c r="J35" s="176">
        <v>1261.1900119779498</v>
      </c>
      <c r="K35" s="176">
        <v>6907.916839975047</v>
      </c>
      <c r="L35" s="176">
        <v>75.89049303638359</v>
      </c>
      <c r="M35" s="176">
        <v>11.175217780475705</v>
      </c>
      <c r="N35" s="176">
        <v>268.70600800509874</v>
      </c>
      <c r="O35" s="176">
        <v>8524.878570774954</v>
      </c>
    </row>
    <row r="36" spans="2:15" s="182" customFormat="1" ht="12" customHeight="1">
      <c r="B36" s="325"/>
      <c r="C36" s="325"/>
      <c r="D36" s="325"/>
      <c r="E36" s="325"/>
      <c r="F36" s="325" t="s">
        <v>483</v>
      </c>
      <c r="G36" s="325" t="s">
        <v>110</v>
      </c>
      <c r="H36" s="325"/>
      <c r="I36" s="176"/>
      <c r="J36" s="176"/>
      <c r="K36" s="176"/>
      <c r="L36" s="176"/>
      <c r="M36" s="176"/>
      <c r="N36" s="176"/>
      <c r="O36" s="176"/>
    </row>
    <row r="37" spans="2:15" s="182" customFormat="1" ht="12" customHeight="1">
      <c r="B37" s="325"/>
      <c r="C37" s="325"/>
      <c r="D37" s="325"/>
      <c r="E37" s="325"/>
      <c r="F37" s="325" t="s">
        <v>484</v>
      </c>
      <c r="G37" s="325" t="s">
        <v>473</v>
      </c>
      <c r="H37" s="325"/>
      <c r="I37" s="176"/>
      <c r="J37" s="176">
        <v>0</v>
      </c>
      <c r="K37" s="176">
        <v>6755.817489990104</v>
      </c>
      <c r="L37" s="176">
        <v>0</v>
      </c>
      <c r="M37" s="176">
        <v>0</v>
      </c>
      <c r="N37" s="176">
        <v>0</v>
      </c>
      <c r="O37" s="176">
        <v>6755.817489990104</v>
      </c>
    </row>
    <row r="38" spans="2:15" s="182" customFormat="1" ht="12" customHeight="1">
      <c r="B38" s="325"/>
      <c r="C38" s="325"/>
      <c r="D38" s="325"/>
      <c r="E38" s="325"/>
      <c r="F38" s="325" t="s">
        <v>485</v>
      </c>
      <c r="G38" s="325" t="s">
        <v>112</v>
      </c>
      <c r="H38" s="325"/>
      <c r="I38" s="176"/>
      <c r="J38" s="176">
        <v>3.327</v>
      </c>
      <c r="K38" s="176">
        <v>-3.338152</v>
      </c>
      <c r="L38" s="176">
        <v>-0.0842</v>
      </c>
      <c r="M38" s="176">
        <v>0</v>
      </c>
      <c r="N38" s="176">
        <v>0.09535200000000033</v>
      </c>
      <c r="O38" s="176">
        <v>0</v>
      </c>
    </row>
    <row r="39" spans="2:15" s="182" customFormat="1" ht="12" customHeight="1">
      <c r="B39" s="325"/>
      <c r="C39" s="325"/>
      <c r="D39" s="325"/>
      <c r="E39" s="325"/>
      <c r="F39" s="325" t="s">
        <v>486</v>
      </c>
      <c r="G39" s="325" t="s">
        <v>113</v>
      </c>
      <c r="H39" s="325"/>
      <c r="I39" s="176"/>
      <c r="J39" s="176">
        <v>1257.8630119779498</v>
      </c>
      <c r="K39" s="176">
        <v>155.43750198494206</v>
      </c>
      <c r="L39" s="176">
        <v>75.9746930363836</v>
      </c>
      <c r="M39" s="176">
        <v>11.175217780475705</v>
      </c>
      <c r="N39" s="176">
        <v>268.6106560050988</v>
      </c>
      <c r="O39" s="176">
        <v>1769.06108078485</v>
      </c>
    </row>
    <row r="40" spans="2:15" s="218" customFormat="1" ht="12" customHeight="1">
      <c r="B40" s="327"/>
      <c r="C40" s="327" t="s">
        <v>431</v>
      </c>
      <c r="D40" s="327" t="s">
        <v>385</v>
      </c>
      <c r="E40" s="327"/>
      <c r="F40" s="327"/>
      <c r="G40" s="327"/>
      <c r="H40" s="327"/>
      <c r="I40" s="328"/>
      <c r="J40" s="328">
        <v>1023.2267079500001</v>
      </c>
      <c r="K40" s="328">
        <v>-1500.7678999953969</v>
      </c>
      <c r="L40" s="328">
        <v>-49.496825665917044</v>
      </c>
      <c r="M40" s="328">
        <v>1090.9939628858006</v>
      </c>
      <c r="N40" s="328">
        <v>215.40611825000002</v>
      </c>
      <c r="O40" s="328">
        <v>779.3620634244869</v>
      </c>
    </row>
    <row r="41" spans="2:15" s="182" customFormat="1" ht="12" customHeight="1">
      <c r="B41" s="325"/>
      <c r="C41" s="325"/>
      <c r="D41" s="325" t="s">
        <v>487</v>
      </c>
      <c r="E41" s="325" t="s">
        <v>110</v>
      </c>
      <c r="F41" s="325"/>
      <c r="G41" s="325"/>
      <c r="H41" s="325"/>
      <c r="I41" s="176"/>
      <c r="J41" s="176">
        <v>0</v>
      </c>
      <c r="K41" s="176">
        <v>0</v>
      </c>
      <c r="L41" s="176">
        <v>0</v>
      </c>
      <c r="M41" s="176">
        <v>0</v>
      </c>
      <c r="N41" s="176">
        <v>0</v>
      </c>
      <c r="O41" s="176">
        <v>0</v>
      </c>
    </row>
    <row r="42" spans="2:15" s="182" customFormat="1" ht="12" customHeight="1">
      <c r="B42" s="325"/>
      <c r="C42" s="325"/>
      <c r="D42" s="325" t="s">
        <v>488</v>
      </c>
      <c r="E42" s="325" t="s">
        <v>473</v>
      </c>
      <c r="F42" s="325"/>
      <c r="G42" s="325"/>
      <c r="H42" s="325"/>
      <c r="I42" s="176"/>
      <c r="J42" s="176">
        <v>0</v>
      </c>
      <c r="K42" s="176">
        <v>0</v>
      </c>
      <c r="L42" s="176">
        <v>0</v>
      </c>
      <c r="M42" s="176">
        <v>0</v>
      </c>
      <c r="N42" s="176">
        <v>0</v>
      </c>
      <c r="O42" s="176">
        <v>0</v>
      </c>
    </row>
    <row r="43" spans="2:15" s="182" customFormat="1" ht="12" customHeight="1">
      <c r="B43" s="325"/>
      <c r="C43" s="325"/>
      <c r="D43" s="325" t="s">
        <v>489</v>
      </c>
      <c r="E43" s="325" t="s">
        <v>112</v>
      </c>
      <c r="F43" s="325"/>
      <c r="G43" s="325"/>
      <c r="H43" s="325"/>
      <c r="I43" s="176"/>
      <c r="J43" s="176">
        <v>781.8355208400001</v>
      </c>
      <c r="K43" s="176">
        <v>-1081.7968614738024</v>
      </c>
      <c r="L43" s="176">
        <v>-79.72059195282964</v>
      </c>
      <c r="M43" s="176">
        <v>1031.477714226632</v>
      </c>
      <c r="N43" s="176">
        <v>0</v>
      </c>
      <c r="O43" s="176">
        <v>651.7957816399999</v>
      </c>
    </row>
    <row r="44" spans="2:15" s="182" customFormat="1" ht="12" customHeight="1">
      <c r="B44" s="325"/>
      <c r="C44" s="325"/>
      <c r="D44" s="325" t="s">
        <v>490</v>
      </c>
      <c r="E44" s="325" t="s">
        <v>113</v>
      </c>
      <c r="F44" s="325"/>
      <c r="G44" s="325"/>
      <c r="H44" s="325"/>
      <c r="I44" s="176"/>
      <c r="J44" s="176">
        <v>241.39118711000003</v>
      </c>
      <c r="K44" s="176">
        <v>-418.9710385215942</v>
      </c>
      <c r="L44" s="176">
        <v>30.22376628691259</v>
      </c>
      <c r="M44" s="176">
        <v>59.51624865916863</v>
      </c>
      <c r="N44" s="176">
        <v>215.40611825000002</v>
      </c>
      <c r="O44" s="176">
        <v>127.56628178448699</v>
      </c>
    </row>
    <row r="45" spans="2:15" s="218" customFormat="1" ht="12" customHeight="1">
      <c r="B45" s="327"/>
      <c r="C45" s="327" t="s">
        <v>491</v>
      </c>
      <c r="D45" s="327" t="s">
        <v>76</v>
      </c>
      <c r="E45" s="327"/>
      <c r="F45" s="327"/>
      <c r="G45" s="327"/>
      <c r="H45" s="327"/>
      <c r="I45" s="328"/>
      <c r="J45" s="328">
        <v>15513.029324658915</v>
      </c>
      <c r="K45" s="328">
        <v>3973.7034911562077</v>
      </c>
      <c r="L45" s="328">
        <v>0</v>
      </c>
      <c r="M45" s="328">
        <v>-31.540997008132614</v>
      </c>
      <c r="N45" s="328">
        <v>-166.5851811308465</v>
      </c>
      <c r="O45" s="328">
        <v>19288.606637676145</v>
      </c>
    </row>
    <row r="46" spans="2:15" s="182" customFormat="1" ht="12" customHeight="1">
      <c r="B46" s="325"/>
      <c r="C46" s="325"/>
      <c r="D46" s="325" t="s">
        <v>221</v>
      </c>
      <c r="E46" s="325" t="s">
        <v>21</v>
      </c>
      <c r="F46" s="325"/>
      <c r="G46" s="325"/>
      <c r="H46" s="325"/>
      <c r="I46" s="176"/>
      <c r="J46" s="176">
        <v>6655.965785343306</v>
      </c>
      <c r="K46" s="176">
        <v>1379.1601463328382</v>
      </c>
      <c r="L46" s="176">
        <v>0</v>
      </c>
      <c r="M46" s="176">
        <v>0</v>
      </c>
      <c r="N46" s="176">
        <v>0</v>
      </c>
      <c r="O46" s="176">
        <v>8035.125931676144</v>
      </c>
    </row>
    <row r="47" spans="2:15" s="182" customFormat="1" ht="12" customHeight="1">
      <c r="B47" s="325"/>
      <c r="C47" s="325"/>
      <c r="D47" s="325"/>
      <c r="E47" s="325" t="s">
        <v>492</v>
      </c>
      <c r="F47" s="325" t="s">
        <v>473</v>
      </c>
      <c r="G47" s="325"/>
      <c r="H47" s="325"/>
      <c r="I47" s="176"/>
      <c r="J47" s="176">
        <v>0</v>
      </c>
      <c r="K47" s="176">
        <v>0</v>
      </c>
      <c r="L47" s="176">
        <v>0</v>
      </c>
      <c r="M47" s="176">
        <v>0</v>
      </c>
      <c r="N47" s="176">
        <v>0</v>
      </c>
      <c r="O47" s="176">
        <v>0</v>
      </c>
    </row>
    <row r="48" spans="2:15" s="182" customFormat="1" ht="12" customHeight="1">
      <c r="B48" s="325"/>
      <c r="C48" s="325"/>
      <c r="D48" s="325"/>
      <c r="E48" s="325"/>
      <c r="F48" s="325" t="s">
        <v>493</v>
      </c>
      <c r="G48" s="325" t="s">
        <v>494</v>
      </c>
      <c r="H48" s="325"/>
      <c r="I48" s="176"/>
      <c r="J48" s="176">
        <v>0</v>
      </c>
      <c r="K48" s="176">
        <v>0</v>
      </c>
      <c r="L48" s="176">
        <v>0</v>
      </c>
      <c r="M48" s="176">
        <v>0</v>
      </c>
      <c r="N48" s="176">
        <v>0</v>
      </c>
      <c r="O48" s="176">
        <v>0</v>
      </c>
    </row>
    <row r="49" spans="2:15" s="182" customFormat="1" ht="12" customHeight="1">
      <c r="B49" s="325"/>
      <c r="C49" s="325"/>
      <c r="D49" s="325"/>
      <c r="E49" s="325"/>
      <c r="F49" s="325" t="s">
        <v>495</v>
      </c>
      <c r="G49" s="325" t="s">
        <v>496</v>
      </c>
      <c r="H49" s="325"/>
      <c r="I49" s="176"/>
      <c r="J49" s="176">
        <v>0</v>
      </c>
      <c r="K49" s="176">
        <v>0</v>
      </c>
      <c r="L49" s="176">
        <v>0</v>
      </c>
      <c r="M49" s="176">
        <v>0</v>
      </c>
      <c r="N49" s="176">
        <v>0</v>
      </c>
      <c r="O49" s="176">
        <v>0</v>
      </c>
    </row>
    <row r="50" spans="2:15" s="182" customFormat="1" ht="12" customHeight="1">
      <c r="B50" s="325"/>
      <c r="C50" s="325"/>
      <c r="D50" s="325"/>
      <c r="E50" s="325" t="s">
        <v>497</v>
      </c>
      <c r="F50" s="325" t="s">
        <v>113</v>
      </c>
      <c r="G50" s="325"/>
      <c r="H50" s="325"/>
      <c r="I50" s="176"/>
      <c r="J50" s="176">
        <v>6655.965785343306</v>
      </c>
      <c r="K50" s="176">
        <v>1379.1601463328382</v>
      </c>
      <c r="L50" s="176">
        <v>0</v>
      </c>
      <c r="M50" s="176">
        <v>0</v>
      </c>
      <c r="N50" s="176">
        <v>0</v>
      </c>
      <c r="O50" s="176">
        <v>8035.125931676144</v>
      </c>
    </row>
    <row r="51" spans="2:15" s="182" customFormat="1" ht="12" customHeight="1">
      <c r="B51" s="325"/>
      <c r="C51" s="325"/>
      <c r="D51" s="325"/>
      <c r="E51" s="325"/>
      <c r="F51" s="325" t="s">
        <v>498</v>
      </c>
      <c r="G51" s="325" t="s">
        <v>494</v>
      </c>
      <c r="H51" s="325"/>
      <c r="I51" s="176"/>
      <c r="J51" s="176"/>
      <c r="K51" s="176"/>
      <c r="L51" s="176"/>
      <c r="M51" s="176"/>
      <c r="N51" s="176"/>
      <c r="O51" s="176"/>
    </row>
    <row r="52" spans="2:15" s="182" customFormat="1" ht="12" customHeight="1">
      <c r="B52" s="325"/>
      <c r="C52" s="325"/>
      <c r="D52" s="325"/>
      <c r="E52" s="325"/>
      <c r="F52" s="325" t="s">
        <v>499</v>
      </c>
      <c r="G52" s="325" t="s">
        <v>496</v>
      </c>
      <c r="H52" s="325"/>
      <c r="I52" s="176"/>
      <c r="J52" s="176">
        <v>6655.965785343306</v>
      </c>
      <c r="K52" s="176">
        <v>1379.1601463328382</v>
      </c>
      <c r="L52" s="176">
        <v>0</v>
      </c>
      <c r="M52" s="176">
        <v>0</v>
      </c>
      <c r="N52" s="176">
        <v>0</v>
      </c>
      <c r="O52" s="176">
        <v>8035.125931676144</v>
      </c>
    </row>
    <row r="53" spans="2:15" s="182" customFormat="1" ht="12" customHeight="1">
      <c r="B53" s="325"/>
      <c r="C53" s="325"/>
      <c r="D53" s="325"/>
      <c r="E53" s="325"/>
      <c r="F53" s="325"/>
      <c r="G53" s="325" t="s">
        <v>500</v>
      </c>
      <c r="H53" s="325" t="s">
        <v>61</v>
      </c>
      <c r="I53" s="176"/>
      <c r="J53" s="329">
        <v>985.1</v>
      </c>
      <c r="K53" s="329">
        <v>319.9</v>
      </c>
      <c r="L53" s="329">
        <v>0</v>
      </c>
      <c r="M53" s="329">
        <v>0</v>
      </c>
      <c r="N53" s="329">
        <v>0</v>
      </c>
      <c r="O53" s="329">
        <v>1305</v>
      </c>
    </row>
    <row r="54" spans="2:15" s="182" customFormat="1" ht="12" customHeight="1">
      <c r="B54" s="325"/>
      <c r="C54" s="325"/>
      <c r="D54" s="325"/>
      <c r="E54" s="325"/>
      <c r="F54" s="325"/>
      <c r="G54" s="325" t="s">
        <v>501</v>
      </c>
      <c r="H54" s="325" t="s">
        <v>62</v>
      </c>
      <c r="I54" s="176"/>
      <c r="J54" s="329">
        <v>5670.865785343306</v>
      </c>
      <c r="K54" s="329">
        <v>1059.2601463328383</v>
      </c>
      <c r="L54" s="329">
        <v>0</v>
      </c>
      <c r="M54" s="329">
        <v>0</v>
      </c>
      <c r="N54" s="329">
        <v>0</v>
      </c>
      <c r="O54" s="329">
        <v>6730.125931676144</v>
      </c>
    </row>
    <row r="55" spans="2:15" s="182" customFormat="1" ht="12" customHeight="1">
      <c r="B55" s="325"/>
      <c r="C55" s="325"/>
      <c r="D55" s="325" t="s">
        <v>222</v>
      </c>
      <c r="E55" s="325" t="s">
        <v>22</v>
      </c>
      <c r="F55" s="325"/>
      <c r="G55" s="325"/>
      <c r="H55" s="325"/>
      <c r="I55" s="176"/>
      <c r="J55" s="176">
        <v>680.75191734</v>
      </c>
      <c r="K55" s="176">
        <v>243.04229318848957</v>
      </c>
      <c r="L55" s="176">
        <v>0</v>
      </c>
      <c r="M55" s="176">
        <v>0</v>
      </c>
      <c r="N55" s="176">
        <v>80.81622347151048</v>
      </c>
      <c r="O55" s="176">
        <v>1004.610434</v>
      </c>
    </row>
    <row r="56" spans="2:15" s="182" customFormat="1" ht="12" customHeight="1">
      <c r="B56" s="325"/>
      <c r="C56" s="325"/>
      <c r="D56" s="325"/>
      <c r="E56" s="325" t="s">
        <v>502</v>
      </c>
      <c r="F56" s="325" t="s">
        <v>110</v>
      </c>
      <c r="G56" s="325"/>
      <c r="H56" s="325"/>
      <c r="I56" s="176"/>
      <c r="J56" s="176">
        <v>0</v>
      </c>
      <c r="K56" s="176">
        <v>0</v>
      </c>
      <c r="L56" s="176">
        <v>0</v>
      </c>
      <c r="M56" s="176">
        <v>0</v>
      </c>
      <c r="N56" s="176">
        <v>0</v>
      </c>
      <c r="O56" s="176">
        <v>0</v>
      </c>
    </row>
    <row r="57" spans="2:15" s="182" customFormat="1" ht="12" customHeight="1">
      <c r="B57" s="325"/>
      <c r="C57" s="325"/>
      <c r="D57" s="325"/>
      <c r="E57" s="325"/>
      <c r="F57" s="325" t="s">
        <v>503</v>
      </c>
      <c r="G57" s="325" t="s">
        <v>494</v>
      </c>
      <c r="H57" s="325"/>
      <c r="I57" s="176"/>
      <c r="J57" s="176">
        <v>0</v>
      </c>
      <c r="K57" s="176">
        <v>0</v>
      </c>
      <c r="L57" s="176">
        <v>0</v>
      </c>
      <c r="M57" s="176">
        <v>0</v>
      </c>
      <c r="N57" s="176">
        <v>0</v>
      </c>
      <c r="O57" s="176">
        <v>0</v>
      </c>
    </row>
    <row r="58" spans="2:15" s="182" customFormat="1" ht="12" customHeight="1">
      <c r="B58" s="325"/>
      <c r="C58" s="325"/>
      <c r="D58" s="325"/>
      <c r="E58" s="325"/>
      <c r="F58" s="325" t="s">
        <v>504</v>
      </c>
      <c r="G58" s="325" t="s">
        <v>496</v>
      </c>
      <c r="H58" s="325"/>
      <c r="I58" s="176"/>
      <c r="J58" s="176">
        <v>0</v>
      </c>
      <c r="K58" s="176">
        <v>0</v>
      </c>
      <c r="L58" s="176">
        <v>0</v>
      </c>
      <c r="M58" s="176">
        <v>0</v>
      </c>
      <c r="N58" s="176">
        <v>0</v>
      </c>
      <c r="O58" s="176">
        <v>0</v>
      </c>
    </row>
    <row r="59" spans="2:15" s="182" customFormat="1" ht="12" customHeight="1">
      <c r="B59" s="325"/>
      <c r="C59" s="325"/>
      <c r="D59" s="325"/>
      <c r="E59" s="325" t="s">
        <v>505</v>
      </c>
      <c r="F59" s="325" t="s">
        <v>473</v>
      </c>
      <c r="G59" s="325"/>
      <c r="H59" s="325"/>
      <c r="I59" s="176"/>
      <c r="J59" s="176">
        <v>0</v>
      </c>
      <c r="K59" s="176">
        <v>0</v>
      </c>
      <c r="L59" s="176">
        <v>0</v>
      </c>
      <c r="M59" s="176">
        <v>0</v>
      </c>
      <c r="N59" s="176">
        <v>0</v>
      </c>
      <c r="O59" s="176">
        <v>0</v>
      </c>
    </row>
    <row r="60" spans="2:15" s="182" customFormat="1" ht="12" customHeight="1">
      <c r="B60" s="325"/>
      <c r="C60" s="325"/>
      <c r="D60" s="325"/>
      <c r="E60" s="325"/>
      <c r="F60" s="325" t="s">
        <v>506</v>
      </c>
      <c r="G60" s="325" t="s">
        <v>494</v>
      </c>
      <c r="H60" s="325"/>
      <c r="I60" s="176"/>
      <c r="J60" s="176">
        <v>0</v>
      </c>
      <c r="K60" s="176">
        <v>0</v>
      </c>
      <c r="L60" s="176">
        <v>0</v>
      </c>
      <c r="M60" s="176">
        <v>0</v>
      </c>
      <c r="N60" s="176">
        <v>0</v>
      </c>
      <c r="O60" s="176">
        <v>0</v>
      </c>
    </row>
    <row r="61" spans="2:15" s="182" customFormat="1" ht="12" customHeight="1">
      <c r="B61" s="325"/>
      <c r="C61" s="325"/>
      <c r="D61" s="325"/>
      <c r="E61" s="325"/>
      <c r="F61" s="325" t="s">
        <v>507</v>
      </c>
      <c r="G61" s="325" t="s">
        <v>496</v>
      </c>
      <c r="H61" s="325"/>
      <c r="I61" s="176"/>
      <c r="J61" s="176">
        <v>0</v>
      </c>
      <c r="K61" s="176">
        <v>0</v>
      </c>
      <c r="L61" s="176">
        <v>0</v>
      </c>
      <c r="M61" s="176">
        <v>0</v>
      </c>
      <c r="N61" s="176">
        <v>0</v>
      </c>
      <c r="O61" s="176">
        <v>0</v>
      </c>
    </row>
    <row r="62" spans="2:15" s="182" customFormat="1" ht="12" customHeight="1">
      <c r="B62" s="325"/>
      <c r="C62" s="325"/>
      <c r="D62" s="325"/>
      <c r="E62" s="325" t="s">
        <v>508</v>
      </c>
      <c r="F62" s="325" t="s">
        <v>112</v>
      </c>
      <c r="G62" s="325"/>
      <c r="H62" s="325"/>
      <c r="I62" s="176"/>
      <c r="J62" s="176">
        <v>678.697</v>
      </c>
      <c r="K62" s="176">
        <v>223.15189618848956</v>
      </c>
      <c r="L62" s="176">
        <v>0</v>
      </c>
      <c r="M62" s="176">
        <v>0</v>
      </c>
      <c r="N62" s="176">
        <v>80.82114081151047</v>
      </c>
      <c r="O62" s="176">
        <v>982.6700370000001</v>
      </c>
    </row>
    <row r="63" spans="2:15" s="182" customFormat="1" ht="12" customHeight="1">
      <c r="B63" s="325"/>
      <c r="C63" s="325"/>
      <c r="D63" s="325"/>
      <c r="E63" s="325"/>
      <c r="F63" s="325" t="s">
        <v>509</v>
      </c>
      <c r="G63" s="325" t="s">
        <v>494</v>
      </c>
      <c r="H63" s="325"/>
      <c r="I63" s="176"/>
      <c r="J63" s="176">
        <v>214.452</v>
      </c>
      <c r="K63" s="176">
        <v>75.94691701055086</v>
      </c>
      <c r="L63" s="176">
        <v>0</v>
      </c>
      <c r="M63" s="176">
        <v>0</v>
      </c>
      <c r="N63" s="176">
        <v>8.56085255259893</v>
      </c>
      <c r="O63" s="176">
        <v>298.95976956314985</v>
      </c>
    </row>
    <row r="64" spans="2:15" s="182" customFormat="1" ht="12" customHeight="1">
      <c r="B64" s="325"/>
      <c r="C64" s="325"/>
      <c r="D64" s="325"/>
      <c r="E64" s="325"/>
      <c r="F64" s="325" t="s">
        <v>510</v>
      </c>
      <c r="G64" s="325" t="s">
        <v>496</v>
      </c>
      <c r="H64" s="325"/>
      <c r="I64" s="176"/>
      <c r="J64" s="176">
        <v>464.245</v>
      </c>
      <c r="K64" s="176">
        <v>147.2049791779387</v>
      </c>
      <c r="L64" s="176">
        <v>0</v>
      </c>
      <c r="M64" s="176">
        <v>0</v>
      </c>
      <c r="N64" s="176">
        <v>72.26028825891154</v>
      </c>
      <c r="O64" s="176">
        <v>683.7102674368502</v>
      </c>
    </row>
    <row r="65" spans="1:15" ht="12" customHeight="1">
      <c r="A65" s="186"/>
      <c r="B65" s="186"/>
      <c r="C65" s="186"/>
      <c r="D65" s="186"/>
      <c r="E65" s="186" t="s">
        <v>511</v>
      </c>
      <c r="F65" s="183" t="s">
        <v>113</v>
      </c>
      <c r="G65" s="183"/>
      <c r="H65" s="183"/>
      <c r="I65" s="183"/>
      <c r="J65" s="183">
        <v>2.0549173400000003</v>
      </c>
      <c r="K65" s="183">
        <v>19.890397</v>
      </c>
      <c r="L65" s="183">
        <v>0</v>
      </c>
      <c r="M65" s="183">
        <v>0</v>
      </c>
      <c r="N65" s="183">
        <v>-0.00491733999999866</v>
      </c>
      <c r="O65" s="183">
        <v>21.940397</v>
      </c>
    </row>
    <row r="66" spans="2:15" s="182" customFormat="1" ht="12" customHeight="1">
      <c r="B66" s="325"/>
      <c r="C66" s="325"/>
      <c r="D66" s="325"/>
      <c r="E66" s="325"/>
      <c r="F66" s="325" t="s">
        <v>512</v>
      </c>
      <c r="G66" s="325" t="s">
        <v>494</v>
      </c>
      <c r="H66" s="325"/>
      <c r="I66" s="176"/>
      <c r="J66" s="176"/>
      <c r="K66" s="176"/>
      <c r="L66" s="176"/>
      <c r="M66" s="176"/>
      <c r="N66" s="176"/>
      <c r="O66" s="176"/>
    </row>
    <row r="67" spans="2:15" s="182" customFormat="1" ht="12" customHeight="1">
      <c r="B67" s="325"/>
      <c r="C67" s="325"/>
      <c r="D67" s="325"/>
      <c r="E67" s="325"/>
      <c r="F67" s="325" t="s">
        <v>513</v>
      </c>
      <c r="G67" s="325" t="s">
        <v>496</v>
      </c>
      <c r="H67" s="325"/>
      <c r="I67" s="176"/>
      <c r="J67" s="176">
        <v>2.0549173400000003</v>
      </c>
      <c r="K67" s="176">
        <v>19.890397</v>
      </c>
      <c r="L67" s="176">
        <v>0</v>
      </c>
      <c r="M67" s="176">
        <v>0</v>
      </c>
      <c r="N67" s="176">
        <v>-0.00491733999999866</v>
      </c>
      <c r="O67" s="176">
        <v>21.940397</v>
      </c>
    </row>
    <row r="68" spans="2:15" s="182" customFormat="1" ht="12" customHeight="1">
      <c r="B68" s="325"/>
      <c r="C68" s="325"/>
      <c r="D68" s="325" t="s">
        <v>223</v>
      </c>
      <c r="E68" s="325" t="s">
        <v>23</v>
      </c>
      <c r="F68" s="325"/>
      <c r="G68" s="325"/>
      <c r="H68" s="325"/>
      <c r="I68" s="176"/>
      <c r="J68" s="176">
        <v>7824.163621975609</v>
      </c>
      <c r="K68" s="176">
        <v>2351.5010516348802</v>
      </c>
      <c r="L68" s="176">
        <v>0</v>
      </c>
      <c r="M68" s="176">
        <v>-34.84099700813261</v>
      </c>
      <c r="N68" s="176">
        <v>-247.401404602357</v>
      </c>
      <c r="O68" s="176">
        <v>9893.422272</v>
      </c>
    </row>
    <row r="69" spans="2:15" s="182" customFormat="1" ht="12" customHeight="1">
      <c r="B69" s="325"/>
      <c r="C69" s="325"/>
      <c r="D69" s="325"/>
      <c r="E69" s="325" t="s">
        <v>514</v>
      </c>
      <c r="F69" s="325" t="s">
        <v>110</v>
      </c>
      <c r="G69" s="325"/>
      <c r="H69" s="325"/>
      <c r="I69" s="176"/>
      <c r="J69" s="176"/>
      <c r="K69" s="176"/>
      <c r="L69" s="176"/>
      <c r="M69" s="176"/>
      <c r="N69" s="176"/>
      <c r="O69" s="176"/>
    </row>
    <row r="70" spans="2:15" s="182" customFormat="1" ht="12" customHeight="1">
      <c r="B70" s="325"/>
      <c r="C70" s="325"/>
      <c r="D70" s="325"/>
      <c r="E70" s="325" t="s">
        <v>515</v>
      </c>
      <c r="F70" s="325" t="s">
        <v>473</v>
      </c>
      <c r="G70" s="325"/>
      <c r="H70" s="325"/>
      <c r="I70" s="176"/>
      <c r="J70" s="176">
        <v>0</v>
      </c>
      <c r="K70" s="176">
        <v>590.926707173731</v>
      </c>
      <c r="L70" s="176">
        <v>0</v>
      </c>
      <c r="M70" s="176">
        <v>0</v>
      </c>
      <c r="N70" s="176">
        <v>0</v>
      </c>
      <c r="O70" s="176">
        <v>590.926707173731</v>
      </c>
    </row>
    <row r="71" spans="2:15" s="182" customFormat="1" ht="12" customHeight="1">
      <c r="B71" s="325"/>
      <c r="C71" s="325"/>
      <c r="D71" s="325"/>
      <c r="E71" s="325" t="s">
        <v>516</v>
      </c>
      <c r="F71" s="325" t="s">
        <v>112</v>
      </c>
      <c r="G71" s="325"/>
      <c r="H71" s="325"/>
      <c r="I71" s="176"/>
      <c r="J71" s="176">
        <v>1451.196</v>
      </c>
      <c r="K71" s="176">
        <v>819.1047390000006</v>
      </c>
      <c r="L71" s="176">
        <v>0</v>
      </c>
      <c r="M71" s="176">
        <v>8.514370999999999</v>
      </c>
      <c r="N71" s="176">
        <v>-247.39283799999976</v>
      </c>
      <c r="O71" s="176">
        <v>2031.422272</v>
      </c>
    </row>
    <row r="72" spans="2:15" s="182" customFormat="1" ht="12" customHeight="1">
      <c r="B72" s="325"/>
      <c r="C72" s="325"/>
      <c r="D72" s="325"/>
      <c r="E72" s="325" t="s">
        <v>517</v>
      </c>
      <c r="F72" s="325" t="s">
        <v>113</v>
      </c>
      <c r="G72" s="325"/>
      <c r="H72" s="325"/>
      <c r="I72" s="176"/>
      <c r="J72" s="176">
        <v>6372.967621975609</v>
      </c>
      <c r="K72" s="176">
        <v>941.4696054611491</v>
      </c>
      <c r="L72" s="176">
        <v>0</v>
      </c>
      <c r="M72" s="176">
        <v>-43.355368008132615</v>
      </c>
      <c r="N72" s="176">
        <v>-0.008566602357213071</v>
      </c>
      <c r="O72" s="176">
        <v>7271.073292826269</v>
      </c>
    </row>
    <row r="73" spans="2:15" s="182" customFormat="1" ht="12" customHeight="1">
      <c r="B73" s="325"/>
      <c r="C73" s="325"/>
      <c r="D73" s="325"/>
      <c r="E73" s="325"/>
      <c r="F73" s="325" t="s">
        <v>518</v>
      </c>
      <c r="G73" s="325" t="s">
        <v>61</v>
      </c>
      <c r="H73" s="325"/>
      <c r="I73" s="176"/>
      <c r="J73" s="176">
        <v>151.1</v>
      </c>
      <c r="K73" s="176">
        <v>574.315</v>
      </c>
      <c r="L73" s="176">
        <v>0</v>
      </c>
      <c r="M73" s="176">
        <v>0</v>
      </c>
      <c r="N73" s="176">
        <v>-0.009999999999990905</v>
      </c>
      <c r="O73" s="176">
        <v>725.405</v>
      </c>
    </row>
    <row r="74" spans="2:15" s="182" customFormat="1" ht="12" customHeight="1">
      <c r="B74" s="325"/>
      <c r="C74" s="325"/>
      <c r="D74" s="325"/>
      <c r="E74" s="325"/>
      <c r="F74" s="325" t="s">
        <v>519</v>
      </c>
      <c r="G74" s="325" t="s">
        <v>62</v>
      </c>
      <c r="H74" s="325"/>
      <c r="I74" s="176"/>
      <c r="J74" s="176">
        <v>6221.867621975609</v>
      </c>
      <c r="K74" s="176">
        <v>367.154605461149</v>
      </c>
      <c r="L74" s="176">
        <v>0</v>
      </c>
      <c r="M74" s="176">
        <v>-43.355368008132615</v>
      </c>
      <c r="N74" s="176">
        <v>0.0014333976427778339</v>
      </c>
      <c r="O74" s="176">
        <v>6545.668292826269</v>
      </c>
    </row>
    <row r="75" spans="2:15" s="182" customFormat="1" ht="12" customHeight="1">
      <c r="B75" s="325"/>
      <c r="C75" s="325"/>
      <c r="D75" s="325" t="s">
        <v>224</v>
      </c>
      <c r="E75" s="325" t="s">
        <v>24</v>
      </c>
      <c r="F75" s="325"/>
      <c r="G75" s="325"/>
      <c r="H75" s="325"/>
      <c r="I75" s="176"/>
      <c r="J75" s="176">
        <v>352.14799999999997</v>
      </c>
      <c r="K75" s="176">
        <v>0</v>
      </c>
      <c r="L75" s="176">
        <v>0</v>
      </c>
      <c r="M75" s="176">
        <v>3.3</v>
      </c>
      <c r="N75" s="176">
        <v>0</v>
      </c>
      <c r="O75" s="176">
        <v>355.448</v>
      </c>
    </row>
    <row r="76" spans="2:15" s="182" customFormat="1" ht="12" customHeight="1">
      <c r="B76" s="325"/>
      <c r="C76" s="325"/>
      <c r="D76" s="325"/>
      <c r="E76" s="325" t="s">
        <v>225</v>
      </c>
      <c r="F76" s="325" t="s">
        <v>110</v>
      </c>
      <c r="G76" s="325"/>
      <c r="H76" s="325"/>
      <c r="I76" s="176"/>
      <c r="J76" s="176">
        <v>244.34799999999998</v>
      </c>
      <c r="K76" s="176">
        <v>0</v>
      </c>
      <c r="L76" s="176">
        <v>0</v>
      </c>
      <c r="M76" s="176">
        <v>3.3</v>
      </c>
      <c r="N76" s="176">
        <v>0</v>
      </c>
      <c r="O76" s="176">
        <v>247.648</v>
      </c>
    </row>
    <row r="77" spans="2:15" s="182" customFormat="1" ht="12" customHeight="1">
      <c r="B77" s="325"/>
      <c r="C77" s="325"/>
      <c r="D77" s="325"/>
      <c r="E77" s="325"/>
      <c r="F77" s="325" t="s">
        <v>520</v>
      </c>
      <c r="G77" s="325" t="s">
        <v>494</v>
      </c>
      <c r="H77" s="325"/>
      <c r="I77" s="176"/>
      <c r="J77" s="176">
        <v>244.34799999999998</v>
      </c>
      <c r="K77" s="176">
        <v>0</v>
      </c>
      <c r="L77" s="176">
        <v>0</v>
      </c>
      <c r="M77" s="176">
        <v>3.3</v>
      </c>
      <c r="N77" s="176">
        <v>0</v>
      </c>
      <c r="O77" s="176">
        <v>247.648</v>
      </c>
    </row>
    <row r="78" spans="2:15" s="182" customFormat="1" ht="12" customHeight="1">
      <c r="B78" s="325"/>
      <c r="C78" s="325"/>
      <c r="D78" s="325"/>
      <c r="E78" s="325"/>
      <c r="F78" s="325" t="s">
        <v>521</v>
      </c>
      <c r="G78" s="325" t="s">
        <v>496</v>
      </c>
      <c r="H78" s="325"/>
      <c r="I78" s="176"/>
      <c r="J78" s="176">
        <v>0</v>
      </c>
      <c r="K78" s="176">
        <v>0</v>
      </c>
      <c r="L78" s="176">
        <v>0</v>
      </c>
      <c r="M78" s="176">
        <v>0</v>
      </c>
      <c r="N78" s="176">
        <v>0</v>
      </c>
      <c r="O78" s="176">
        <v>0</v>
      </c>
    </row>
    <row r="79" spans="2:15" s="182" customFormat="1" ht="12" customHeight="1">
      <c r="B79" s="325"/>
      <c r="C79" s="325"/>
      <c r="D79" s="325"/>
      <c r="E79" s="325" t="s">
        <v>226</v>
      </c>
      <c r="F79" s="325" t="s">
        <v>111</v>
      </c>
      <c r="G79" s="325"/>
      <c r="H79" s="325"/>
      <c r="I79" s="176"/>
      <c r="J79" s="176">
        <v>107.8</v>
      </c>
      <c r="K79" s="176">
        <v>0</v>
      </c>
      <c r="L79" s="176">
        <v>0</v>
      </c>
      <c r="M79" s="176">
        <v>0</v>
      </c>
      <c r="N79" s="176">
        <v>0</v>
      </c>
      <c r="O79" s="176">
        <v>107.8</v>
      </c>
    </row>
    <row r="80" spans="2:15" s="182" customFormat="1" ht="12" customHeight="1">
      <c r="B80" s="325"/>
      <c r="C80" s="325"/>
      <c r="D80" s="325"/>
      <c r="E80" s="325"/>
      <c r="F80" s="325" t="s">
        <v>522</v>
      </c>
      <c r="G80" s="325" t="s">
        <v>494</v>
      </c>
      <c r="H80" s="325"/>
      <c r="I80" s="176"/>
      <c r="J80" s="176">
        <v>107.8</v>
      </c>
      <c r="K80" s="176">
        <v>0</v>
      </c>
      <c r="L80" s="176">
        <v>0</v>
      </c>
      <c r="M80" s="176">
        <v>0</v>
      </c>
      <c r="N80" s="176">
        <v>0</v>
      </c>
      <c r="O80" s="176">
        <v>107.8</v>
      </c>
    </row>
    <row r="81" spans="2:15" s="182" customFormat="1" ht="12" customHeight="1">
      <c r="B81" s="325"/>
      <c r="C81" s="325"/>
      <c r="D81" s="325"/>
      <c r="E81" s="325"/>
      <c r="F81" s="325" t="s">
        <v>523</v>
      </c>
      <c r="G81" s="325" t="s">
        <v>496</v>
      </c>
      <c r="H81" s="325"/>
      <c r="I81" s="176"/>
      <c r="J81" s="176">
        <v>0</v>
      </c>
      <c r="K81" s="176">
        <v>0</v>
      </c>
      <c r="L81" s="176">
        <v>0</v>
      </c>
      <c r="M81" s="176">
        <v>0</v>
      </c>
      <c r="N81" s="176">
        <v>0</v>
      </c>
      <c r="O81" s="176">
        <v>0</v>
      </c>
    </row>
    <row r="82" spans="2:15" s="182" customFormat="1" ht="12" customHeight="1">
      <c r="B82" s="325"/>
      <c r="C82" s="325"/>
      <c r="D82" s="325"/>
      <c r="E82" s="325" t="s">
        <v>524</v>
      </c>
      <c r="F82" s="325" t="s">
        <v>112</v>
      </c>
      <c r="G82" s="325"/>
      <c r="H82" s="325"/>
      <c r="I82" s="176"/>
      <c r="J82" s="176">
        <v>0</v>
      </c>
      <c r="K82" s="176">
        <v>0</v>
      </c>
      <c r="L82" s="176">
        <v>0</v>
      </c>
      <c r="M82" s="176">
        <v>0</v>
      </c>
      <c r="N82" s="176">
        <v>0</v>
      </c>
      <c r="O82" s="176">
        <v>0</v>
      </c>
    </row>
    <row r="83" spans="2:15" s="182" customFormat="1" ht="12" customHeight="1">
      <c r="B83" s="325"/>
      <c r="C83" s="325"/>
      <c r="D83" s="325"/>
      <c r="E83" s="325"/>
      <c r="F83" s="325" t="s">
        <v>525</v>
      </c>
      <c r="G83" s="325" t="s">
        <v>494</v>
      </c>
      <c r="H83" s="325"/>
      <c r="I83" s="176"/>
      <c r="J83" s="176">
        <v>0</v>
      </c>
      <c r="K83" s="176">
        <v>0</v>
      </c>
      <c r="L83" s="176">
        <v>0</v>
      </c>
      <c r="M83" s="176">
        <v>0</v>
      </c>
      <c r="N83" s="176">
        <v>0</v>
      </c>
      <c r="O83" s="176">
        <v>0</v>
      </c>
    </row>
    <row r="84" spans="2:15" s="182" customFormat="1" ht="12" customHeight="1">
      <c r="B84" s="325"/>
      <c r="C84" s="325"/>
      <c r="D84" s="325"/>
      <c r="E84" s="325"/>
      <c r="F84" s="325" t="s">
        <v>526</v>
      </c>
      <c r="G84" s="325" t="s">
        <v>496</v>
      </c>
      <c r="H84" s="325"/>
      <c r="I84" s="176"/>
      <c r="J84" s="176">
        <v>0</v>
      </c>
      <c r="K84" s="176">
        <v>0</v>
      </c>
      <c r="L84" s="176">
        <v>0</v>
      </c>
      <c r="M84" s="176">
        <v>0</v>
      </c>
      <c r="N84" s="176">
        <v>0</v>
      </c>
      <c r="O84" s="176">
        <v>0</v>
      </c>
    </row>
    <row r="85" spans="2:15" s="182" customFormat="1" ht="12" customHeight="1">
      <c r="B85" s="325"/>
      <c r="C85" s="325"/>
      <c r="D85" s="325"/>
      <c r="E85" s="325" t="s">
        <v>527</v>
      </c>
      <c r="F85" s="325" t="s">
        <v>113</v>
      </c>
      <c r="G85" s="325"/>
      <c r="H85" s="325"/>
      <c r="I85" s="176"/>
      <c r="J85" s="176"/>
      <c r="K85" s="176"/>
      <c r="L85" s="176"/>
      <c r="M85" s="176"/>
      <c r="N85" s="176"/>
      <c r="O85" s="176"/>
    </row>
    <row r="86" spans="2:15" s="182" customFormat="1" ht="12" customHeight="1">
      <c r="B86" s="325"/>
      <c r="C86" s="325"/>
      <c r="D86" s="325"/>
      <c r="E86" s="325"/>
      <c r="F86" s="325" t="s">
        <v>528</v>
      </c>
      <c r="G86" s="325" t="s">
        <v>494</v>
      </c>
      <c r="H86" s="325"/>
      <c r="I86" s="176"/>
      <c r="J86" s="176"/>
      <c r="K86" s="176"/>
      <c r="L86" s="176"/>
      <c r="M86" s="176"/>
      <c r="N86" s="176"/>
      <c r="O86" s="176"/>
    </row>
    <row r="87" spans="2:15" s="182" customFormat="1" ht="12" customHeight="1">
      <c r="B87" s="325"/>
      <c r="C87" s="325"/>
      <c r="D87" s="325"/>
      <c r="E87" s="325"/>
      <c r="F87" s="325" t="s">
        <v>529</v>
      </c>
      <c r="G87" s="325" t="s">
        <v>496</v>
      </c>
      <c r="H87" s="325"/>
      <c r="I87" s="176"/>
      <c r="J87" s="176"/>
      <c r="K87" s="176"/>
      <c r="L87" s="176"/>
      <c r="M87" s="176"/>
      <c r="N87" s="176"/>
      <c r="O87" s="176"/>
    </row>
    <row r="88" spans="2:15" s="182" customFormat="1" ht="12" customHeight="1">
      <c r="B88" s="325"/>
      <c r="C88" s="325"/>
      <c r="D88" s="325"/>
      <c r="E88" s="325"/>
      <c r="F88" s="325"/>
      <c r="G88" s="325" t="s">
        <v>530</v>
      </c>
      <c r="H88" s="325" t="s">
        <v>61</v>
      </c>
      <c r="I88" s="176"/>
      <c r="J88" s="176"/>
      <c r="K88" s="176"/>
      <c r="L88" s="176"/>
      <c r="M88" s="176"/>
      <c r="N88" s="176"/>
      <c r="O88" s="176"/>
    </row>
    <row r="89" spans="2:15" s="182" customFormat="1" ht="12" customHeight="1">
      <c r="B89" s="325"/>
      <c r="C89" s="325"/>
      <c r="D89" s="325"/>
      <c r="E89" s="325"/>
      <c r="F89" s="325"/>
      <c r="G89" s="325" t="s">
        <v>531</v>
      </c>
      <c r="H89" s="325" t="s">
        <v>62</v>
      </c>
      <c r="I89" s="176"/>
      <c r="J89" s="176"/>
      <c r="K89" s="176"/>
      <c r="L89" s="176"/>
      <c r="M89" s="176"/>
      <c r="N89" s="176"/>
      <c r="O89" s="176"/>
    </row>
    <row r="90" spans="2:15" s="218" customFormat="1" ht="12" customHeight="1">
      <c r="B90" s="327"/>
      <c r="C90" s="327" t="s">
        <v>64</v>
      </c>
      <c r="D90" s="327" t="s">
        <v>596</v>
      </c>
      <c r="E90" s="327"/>
      <c r="F90" s="327"/>
      <c r="G90" s="327"/>
      <c r="H90" s="327"/>
      <c r="I90" s="328"/>
      <c r="J90" s="328">
        <v>16963.4</v>
      </c>
      <c r="K90" s="328">
        <v>1997.4499292526507</v>
      </c>
      <c r="L90" s="328">
        <v>-47.99979693886199</v>
      </c>
      <c r="M90" s="328">
        <v>516.0927041471216</v>
      </c>
      <c r="N90" s="328">
        <v>0.001726679088384045</v>
      </c>
      <c r="O90" s="328">
        <v>19428.94456314</v>
      </c>
    </row>
    <row r="91" spans="2:15" s="182" customFormat="1" ht="12" customHeight="1">
      <c r="B91" s="325"/>
      <c r="C91" s="325"/>
      <c r="D91" s="325" t="s">
        <v>532</v>
      </c>
      <c r="E91" s="325" t="s">
        <v>66</v>
      </c>
      <c r="F91" s="325"/>
      <c r="G91" s="326"/>
      <c r="H91" s="325"/>
      <c r="I91" s="176"/>
      <c r="J91" s="176">
        <v>3.3</v>
      </c>
      <c r="K91" s="176">
        <v>0</v>
      </c>
      <c r="L91" s="176">
        <v>0</v>
      </c>
      <c r="M91" s="176">
        <v>1.1</v>
      </c>
      <c r="N91" s="176">
        <v>-0.08041454000000048</v>
      </c>
      <c r="O91" s="176">
        <v>4.31958546</v>
      </c>
    </row>
    <row r="92" spans="2:15" s="182" customFormat="1" ht="12" customHeight="1">
      <c r="B92" s="325"/>
      <c r="C92" s="325"/>
      <c r="D92" s="325" t="s">
        <v>533</v>
      </c>
      <c r="E92" s="175" t="s">
        <v>67</v>
      </c>
      <c r="F92" s="174"/>
      <c r="G92" s="325"/>
      <c r="H92" s="325"/>
      <c r="I92" s="176"/>
      <c r="J92" s="176">
        <v>52.6</v>
      </c>
      <c r="K92" s="176">
        <v>-0.6636642029824088</v>
      </c>
      <c r="L92" s="176">
        <v>0</v>
      </c>
      <c r="M92" s="176">
        <v>2.6758023629824046</v>
      </c>
      <c r="N92" s="176">
        <v>0</v>
      </c>
      <c r="O92" s="176">
        <v>54.61213816</v>
      </c>
    </row>
    <row r="93" spans="2:15" s="182" customFormat="1" ht="12" customHeight="1">
      <c r="B93" s="325"/>
      <c r="C93" s="325"/>
      <c r="D93" s="325" t="s">
        <v>534</v>
      </c>
      <c r="E93" s="175" t="s">
        <v>68</v>
      </c>
      <c r="F93" s="174"/>
      <c r="G93" s="325"/>
      <c r="H93" s="325"/>
      <c r="I93" s="176"/>
      <c r="J93" s="176">
        <v>188.8</v>
      </c>
      <c r="K93" s="176">
        <v>-83.09869357451547</v>
      </c>
      <c r="L93" s="176">
        <v>0</v>
      </c>
      <c r="M93" s="176">
        <v>7.39677061451885</v>
      </c>
      <c r="N93" s="176">
        <v>0.11457575999671121</v>
      </c>
      <c r="O93" s="176">
        <v>113.21265280000009</v>
      </c>
    </row>
    <row r="94" spans="2:15" s="182" customFormat="1" ht="12" customHeight="1">
      <c r="B94" s="325"/>
      <c r="C94" s="325"/>
      <c r="D94" s="325" t="s">
        <v>535</v>
      </c>
      <c r="E94" s="175" t="s">
        <v>69</v>
      </c>
      <c r="F94" s="174"/>
      <c r="G94" s="325"/>
      <c r="H94" s="325"/>
      <c r="I94" s="176"/>
      <c r="J94" s="176">
        <v>16689.1</v>
      </c>
      <c r="K94" s="176">
        <v>2079.0059276701486</v>
      </c>
      <c r="L94" s="176">
        <v>-47.99979693886199</v>
      </c>
      <c r="M94" s="176">
        <v>504.8201311696202</v>
      </c>
      <c r="N94" s="176">
        <v>0.001726679091724484</v>
      </c>
      <c r="O94" s="176">
        <v>19224.92798858</v>
      </c>
    </row>
    <row r="95" spans="2:15" s="182" customFormat="1" ht="12" customHeight="1">
      <c r="B95" s="325"/>
      <c r="C95" s="325"/>
      <c r="D95" s="325"/>
      <c r="E95" s="175" t="s">
        <v>536</v>
      </c>
      <c r="F95" s="174" t="s">
        <v>70</v>
      </c>
      <c r="G95" s="325"/>
      <c r="H95" s="325"/>
      <c r="I95" s="176"/>
      <c r="J95" s="176">
        <v>8900.4</v>
      </c>
      <c r="K95" s="176">
        <v>1826.1367489476443</v>
      </c>
      <c r="L95" s="176">
        <v>0</v>
      </c>
      <c r="M95" s="176">
        <v>45.59118144326203</v>
      </c>
      <c r="N95" s="176">
        <v>0.03588789909177566</v>
      </c>
      <c r="O95" s="176">
        <v>10772.163818289999</v>
      </c>
    </row>
    <row r="96" spans="2:15" s="182" customFormat="1" ht="12" customHeight="1">
      <c r="B96" s="325"/>
      <c r="C96" s="325"/>
      <c r="D96" s="325"/>
      <c r="E96" s="174" t="s">
        <v>537</v>
      </c>
      <c r="F96" s="175" t="s">
        <v>71</v>
      </c>
      <c r="G96" s="325"/>
      <c r="H96" s="325"/>
      <c r="I96" s="176"/>
      <c r="J96" s="176">
        <v>7788.7</v>
      </c>
      <c r="K96" s="176">
        <v>252.86917872250436</v>
      </c>
      <c r="L96" s="176">
        <v>-47.99979693886199</v>
      </c>
      <c r="M96" s="176">
        <v>459.22894972635817</v>
      </c>
      <c r="N96" s="176">
        <v>-0.03416122000005117</v>
      </c>
      <c r="O96" s="176">
        <v>8452.76417029</v>
      </c>
    </row>
    <row r="97" spans="2:15" s="182" customFormat="1" ht="12" customHeight="1">
      <c r="B97" s="325"/>
      <c r="C97" s="325"/>
      <c r="D97" s="325" t="s">
        <v>538</v>
      </c>
      <c r="E97" s="174" t="s">
        <v>72</v>
      </c>
      <c r="F97" s="175"/>
      <c r="G97" s="325"/>
      <c r="H97" s="325"/>
      <c r="I97" s="176"/>
      <c r="J97" s="176">
        <v>29.6</v>
      </c>
      <c r="K97" s="176">
        <v>2.20635935999994</v>
      </c>
      <c r="L97" s="176">
        <v>0</v>
      </c>
      <c r="M97" s="176">
        <v>0.10000000000011014</v>
      </c>
      <c r="N97" s="176">
        <v>-0.03416122000005117</v>
      </c>
      <c r="O97" s="176">
        <v>31.87219814</v>
      </c>
    </row>
    <row r="98" spans="1:15" s="184" customFormat="1" ht="6" customHeight="1">
      <c r="A98" s="182"/>
      <c r="B98" s="325"/>
      <c r="C98" s="325"/>
      <c r="D98" s="325"/>
      <c r="E98" s="174"/>
      <c r="F98" s="175"/>
      <c r="G98" s="325"/>
      <c r="H98" s="325"/>
      <c r="I98" s="176"/>
      <c r="J98" s="176"/>
      <c r="K98" s="176"/>
      <c r="L98" s="176"/>
      <c r="M98" s="176"/>
      <c r="N98" s="176"/>
      <c r="O98" s="176"/>
    </row>
    <row r="99" spans="2:15" s="182" customFormat="1" ht="12" customHeight="1">
      <c r="B99" s="293" t="s">
        <v>672</v>
      </c>
      <c r="C99" s="325"/>
      <c r="D99" s="325"/>
      <c r="E99" s="174"/>
      <c r="F99" s="175"/>
      <c r="G99" s="325"/>
      <c r="H99" s="325"/>
      <c r="I99" s="176"/>
      <c r="J99" s="176"/>
      <c r="K99" s="176"/>
      <c r="L99" s="176"/>
      <c r="M99" s="176"/>
      <c r="N99" s="176"/>
      <c r="O99" s="176"/>
    </row>
    <row r="100" spans="2:15" s="186" customFormat="1" ht="9" customHeight="1">
      <c r="B100" s="213"/>
      <c r="C100" s="177"/>
      <c r="D100" s="177"/>
      <c r="E100" s="177"/>
      <c r="F100" s="177"/>
      <c r="G100" s="177"/>
      <c r="H100" s="177"/>
      <c r="I100" s="177"/>
      <c r="J100" s="177"/>
      <c r="K100" s="312" t="s">
        <v>559</v>
      </c>
      <c r="L100" s="312"/>
      <c r="M100" s="312"/>
      <c r="N100" s="312"/>
      <c r="O100" s="178"/>
    </row>
    <row r="101" spans="6:15" s="186" customFormat="1" ht="23.25" customHeight="1">
      <c r="F101" s="183"/>
      <c r="G101" s="183"/>
      <c r="H101" s="183"/>
      <c r="I101" s="183"/>
      <c r="J101" s="313"/>
      <c r="K101" s="314" t="s">
        <v>588</v>
      </c>
      <c r="L101" s="315"/>
      <c r="M101" s="315"/>
      <c r="N101" s="315"/>
      <c r="O101" s="316"/>
    </row>
    <row r="102" spans="2:15" s="186" customFormat="1" ht="16.5" customHeight="1">
      <c r="B102" s="175" t="s">
        <v>1</v>
      </c>
      <c r="C102" s="179"/>
      <c r="D102" s="179"/>
      <c r="E102" s="179"/>
      <c r="F102" s="182"/>
      <c r="G102" s="182"/>
      <c r="H102" s="182"/>
      <c r="I102" s="182"/>
      <c r="J102" s="317"/>
      <c r="K102" s="318"/>
      <c r="L102" s="319" t="s">
        <v>679</v>
      </c>
      <c r="M102" s="319" t="s">
        <v>680</v>
      </c>
      <c r="N102" s="318" t="s">
        <v>681</v>
      </c>
      <c r="O102" s="182"/>
    </row>
    <row r="103" spans="6:15" s="175" customFormat="1" ht="12" customHeight="1">
      <c r="F103" s="176"/>
      <c r="G103" s="176"/>
      <c r="H103" s="176"/>
      <c r="I103" s="320"/>
      <c r="J103" s="317">
        <v>2005</v>
      </c>
      <c r="K103" s="321" t="s">
        <v>560</v>
      </c>
      <c r="L103" s="322" t="s">
        <v>682</v>
      </c>
      <c r="M103" s="322" t="s">
        <v>683</v>
      </c>
      <c r="N103" s="323" t="s">
        <v>684</v>
      </c>
      <c r="O103" s="175">
        <v>2006</v>
      </c>
    </row>
    <row r="104" spans="2:15" s="186" customFormat="1" ht="9" customHeight="1">
      <c r="B104" s="208"/>
      <c r="C104" s="208"/>
      <c r="D104" s="208"/>
      <c r="E104" s="208"/>
      <c r="F104" s="324"/>
      <c r="G104" s="324"/>
      <c r="H104" s="324"/>
      <c r="I104" s="324"/>
      <c r="J104" s="324"/>
      <c r="K104" s="324"/>
      <c r="L104" s="324"/>
      <c r="M104" s="324"/>
      <c r="N104" s="324"/>
      <c r="O104" s="324"/>
    </row>
    <row r="105" spans="1:16" ht="12" customHeight="1">
      <c r="A105" s="179"/>
      <c r="F105" s="182"/>
      <c r="G105" s="182"/>
      <c r="H105" s="182"/>
      <c r="I105" s="183"/>
      <c r="J105" s="183"/>
      <c r="K105" s="183"/>
      <c r="L105" s="183"/>
      <c r="M105" s="183"/>
      <c r="N105" s="183"/>
      <c r="O105" s="183"/>
      <c r="P105" s="179"/>
    </row>
    <row r="106" spans="2:15" s="182" customFormat="1" ht="12" customHeight="1">
      <c r="B106" s="182" t="s">
        <v>375</v>
      </c>
      <c r="C106" s="182" t="s">
        <v>8</v>
      </c>
      <c r="D106" s="330"/>
      <c r="I106" s="183"/>
      <c r="J106" s="183">
        <v>124563.9153202826</v>
      </c>
      <c r="K106" s="183">
        <v>11142.783378975342</v>
      </c>
      <c r="L106" s="183">
        <v>2451.6889187546994</v>
      </c>
      <c r="M106" s="183">
        <v>-982.664675103865</v>
      </c>
      <c r="N106" s="183">
        <v>-219.2728434287946</v>
      </c>
      <c r="O106" s="183">
        <v>136956.48886543937</v>
      </c>
    </row>
    <row r="107" spans="2:15" s="182" customFormat="1" ht="12" customHeight="1">
      <c r="B107" s="218"/>
      <c r="C107" s="218"/>
      <c r="D107" s="331"/>
      <c r="I107" s="183"/>
      <c r="J107" s="332"/>
      <c r="K107" s="332"/>
      <c r="L107" s="332"/>
      <c r="M107" s="332"/>
      <c r="N107" s="332"/>
      <c r="O107" s="183"/>
    </row>
    <row r="108" spans="3:15" s="218" customFormat="1" ht="12" customHeight="1">
      <c r="C108" s="218" t="s">
        <v>370</v>
      </c>
      <c r="D108" s="218" t="s">
        <v>230</v>
      </c>
      <c r="I108" s="332"/>
      <c r="J108" s="332">
        <v>74196.37524499242</v>
      </c>
      <c r="K108" s="332">
        <v>7357.669613971134</v>
      </c>
      <c r="L108" s="332">
        <v>947.5243641185481</v>
      </c>
      <c r="M108" s="332">
        <v>-1931.0079959787797</v>
      </c>
      <c r="N108" s="332">
        <v>-69.22430530329493</v>
      </c>
      <c r="O108" s="332">
        <v>80501.37568775941</v>
      </c>
    </row>
    <row r="109" spans="4:15" s="182" customFormat="1" ht="12" customHeight="1">
      <c r="D109" s="182" t="s">
        <v>148</v>
      </c>
      <c r="E109" s="182" t="s">
        <v>462</v>
      </c>
      <c r="I109" s="183"/>
      <c r="J109" s="183">
        <v>69932.4</v>
      </c>
      <c r="K109" s="183">
        <v>9177.398109971135</v>
      </c>
      <c r="L109" s="183">
        <v>947.5243641185481</v>
      </c>
      <c r="M109" s="183">
        <v>-1943.6079959787796</v>
      </c>
      <c r="N109" s="183">
        <v>-0.03621831086638849</v>
      </c>
      <c r="O109" s="183">
        <v>78113.71702575941</v>
      </c>
    </row>
    <row r="110" spans="5:15" s="182" customFormat="1" ht="12" customHeight="1">
      <c r="E110" s="182" t="s">
        <v>149</v>
      </c>
      <c r="I110" s="183"/>
      <c r="J110" s="183"/>
      <c r="K110" s="183"/>
      <c r="L110" s="183"/>
      <c r="M110" s="183"/>
      <c r="N110" s="183"/>
      <c r="O110" s="183"/>
    </row>
    <row r="111" spans="5:15" s="182" customFormat="1" ht="12" customHeight="1">
      <c r="E111" s="182" t="s">
        <v>463</v>
      </c>
      <c r="F111" s="182" t="s">
        <v>540</v>
      </c>
      <c r="I111" s="183"/>
      <c r="J111" s="183"/>
      <c r="K111" s="183"/>
      <c r="L111" s="183"/>
      <c r="M111" s="183"/>
      <c r="N111" s="183"/>
      <c r="O111" s="183"/>
    </row>
    <row r="112" spans="5:15" s="182" customFormat="1" ht="12" customHeight="1">
      <c r="E112" s="182" t="s">
        <v>465</v>
      </c>
      <c r="F112" s="182" t="s">
        <v>541</v>
      </c>
      <c r="I112" s="183"/>
      <c r="J112" s="183">
        <v>69932.4</v>
      </c>
      <c r="K112" s="183">
        <v>9177.398109971135</v>
      </c>
      <c r="L112" s="183">
        <v>947.5243641185481</v>
      </c>
      <c r="M112" s="183">
        <v>-1943.6079959787796</v>
      </c>
      <c r="N112" s="183">
        <v>-0.03621831086638849</v>
      </c>
      <c r="O112" s="183">
        <v>78113.71702575941</v>
      </c>
    </row>
    <row r="113" spans="1:16" ht="12" customHeight="1">
      <c r="A113" s="179"/>
      <c r="B113" s="182"/>
      <c r="C113" s="182"/>
      <c r="D113" s="182" t="s">
        <v>152</v>
      </c>
      <c r="E113" s="182" t="s">
        <v>17</v>
      </c>
      <c r="F113" s="182"/>
      <c r="G113" s="182"/>
      <c r="H113" s="182"/>
      <c r="I113" s="183"/>
      <c r="J113" s="183">
        <v>4263.97524499243</v>
      </c>
      <c r="K113" s="183">
        <v>-1819.7284959999997</v>
      </c>
      <c r="L113" s="183">
        <v>0</v>
      </c>
      <c r="M113" s="183">
        <v>12.6</v>
      </c>
      <c r="N113" s="183">
        <v>-69.18808699242854</v>
      </c>
      <c r="O113" s="183">
        <v>2387.6586620000016</v>
      </c>
      <c r="P113" s="179"/>
    </row>
    <row r="114" spans="1:16" ht="12" customHeight="1">
      <c r="A114" s="179"/>
      <c r="B114" s="182"/>
      <c r="C114" s="182"/>
      <c r="D114" s="182"/>
      <c r="E114" s="182" t="s">
        <v>467</v>
      </c>
      <c r="F114" s="182" t="s">
        <v>540</v>
      </c>
      <c r="G114" s="182"/>
      <c r="H114" s="182"/>
      <c r="I114" s="183"/>
      <c r="J114" s="183"/>
      <c r="K114" s="183"/>
      <c r="L114" s="183"/>
      <c r="M114" s="183"/>
      <c r="N114" s="183"/>
      <c r="O114" s="183"/>
      <c r="P114" s="179"/>
    </row>
    <row r="115" spans="1:16" ht="12" customHeight="1">
      <c r="A115" s="179"/>
      <c r="B115" s="182"/>
      <c r="C115" s="182"/>
      <c r="D115" s="182"/>
      <c r="E115" s="182" t="s">
        <v>468</v>
      </c>
      <c r="F115" s="182" t="s">
        <v>541</v>
      </c>
      <c r="G115" s="182"/>
      <c r="H115" s="182"/>
      <c r="I115" s="183"/>
      <c r="J115" s="183">
        <v>4263.97524499243</v>
      </c>
      <c r="K115" s="183">
        <v>-1819.7284959999997</v>
      </c>
      <c r="L115" s="183">
        <v>0</v>
      </c>
      <c r="M115" s="183">
        <v>12.6</v>
      </c>
      <c r="N115" s="183">
        <v>-69.18808699242854</v>
      </c>
      <c r="O115" s="183">
        <v>2387.6586620000016</v>
      </c>
      <c r="P115" s="179"/>
    </row>
    <row r="116" spans="2:15" s="219" customFormat="1" ht="12" customHeight="1">
      <c r="B116" s="218"/>
      <c r="C116" s="218" t="s">
        <v>374</v>
      </c>
      <c r="D116" s="218" t="s">
        <v>74</v>
      </c>
      <c r="E116" s="218"/>
      <c r="F116" s="218"/>
      <c r="G116" s="218"/>
      <c r="H116" s="218"/>
      <c r="I116" s="332"/>
      <c r="J116" s="332">
        <v>17984.997130728196</v>
      </c>
      <c r="K116" s="332">
        <v>776.4931270151674</v>
      </c>
      <c r="L116" s="332">
        <v>1502.2493096407197</v>
      </c>
      <c r="M116" s="332">
        <v>-269.3049583428503</v>
      </c>
      <c r="N116" s="332">
        <v>-51.436157435516165</v>
      </c>
      <c r="O116" s="332">
        <v>19942.99845160572</v>
      </c>
    </row>
    <row r="117" spans="1:16" ht="12" customHeight="1">
      <c r="A117" s="179"/>
      <c r="B117" s="182"/>
      <c r="C117" s="182"/>
      <c r="D117" s="182" t="s">
        <v>542</v>
      </c>
      <c r="E117" s="182" t="s">
        <v>157</v>
      </c>
      <c r="F117" s="182"/>
      <c r="G117" s="182"/>
      <c r="H117" s="182"/>
      <c r="I117" s="183"/>
      <c r="J117" s="183">
        <v>6832.035268292682</v>
      </c>
      <c r="K117" s="183">
        <v>-193.75428798483273</v>
      </c>
      <c r="L117" s="183">
        <v>1722.20853570372</v>
      </c>
      <c r="M117" s="183">
        <v>-269.3049583428503</v>
      </c>
      <c r="N117" s="183">
        <v>80.46</v>
      </c>
      <c r="O117" s="183">
        <v>8171.64455766872</v>
      </c>
      <c r="P117" s="179"/>
    </row>
    <row r="118" spans="1:16" ht="12" customHeight="1">
      <c r="A118" s="179"/>
      <c r="B118" s="182"/>
      <c r="C118" s="182"/>
      <c r="D118" s="182"/>
      <c r="E118" s="182" t="s">
        <v>471</v>
      </c>
      <c r="F118" s="182" t="s">
        <v>543</v>
      </c>
      <c r="G118" s="182"/>
      <c r="H118" s="182"/>
      <c r="I118" s="183"/>
      <c r="J118" s="183">
        <v>1419.9</v>
      </c>
      <c r="K118" s="183">
        <v>-209.27648120473822</v>
      </c>
      <c r="L118" s="183">
        <v>158.44007637027156</v>
      </c>
      <c r="M118" s="183">
        <v>-54.30968226850324</v>
      </c>
      <c r="N118" s="333">
        <v>14</v>
      </c>
      <c r="O118" s="183">
        <v>1328.7539128970302</v>
      </c>
      <c r="P118" s="179"/>
    </row>
    <row r="119" spans="1:16" ht="12" customHeight="1">
      <c r="A119" s="179"/>
      <c r="B119" s="182"/>
      <c r="C119" s="182"/>
      <c r="D119" s="182"/>
      <c r="E119" s="182" t="s">
        <v>472</v>
      </c>
      <c r="F119" s="182" t="s">
        <v>113</v>
      </c>
      <c r="G119" s="182"/>
      <c r="H119" s="182"/>
      <c r="I119" s="183"/>
      <c r="J119" s="183">
        <v>5412.135268292683</v>
      </c>
      <c r="K119" s="183">
        <v>15.52219321990546</v>
      </c>
      <c r="L119" s="183">
        <v>1563.7684593334484</v>
      </c>
      <c r="M119" s="183">
        <v>-214.99527607434703</v>
      </c>
      <c r="N119" s="183">
        <v>66.46</v>
      </c>
      <c r="O119" s="183">
        <v>6842.89064477169</v>
      </c>
      <c r="P119" s="179"/>
    </row>
    <row r="120" spans="1:16" ht="12" customHeight="1">
      <c r="A120" s="179"/>
      <c r="B120" s="182"/>
      <c r="C120" s="182"/>
      <c r="D120" s="182" t="s">
        <v>544</v>
      </c>
      <c r="E120" s="182" t="s">
        <v>163</v>
      </c>
      <c r="F120" s="182"/>
      <c r="G120" s="182"/>
      <c r="H120" s="182"/>
      <c r="I120" s="183"/>
      <c r="J120" s="183">
        <v>11152.961862435515</v>
      </c>
      <c r="K120" s="183">
        <v>970.247415</v>
      </c>
      <c r="L120" s="183">
        <v>-219.95922606300024</v>
      </c>
      <c r="M120" s="183">
        <v>0</v>
      </c>
      <c r="N120" s="183">
        <v>-131.89615743551616</v>
      </c>
      <c r="O120" s="183">
        <v>11771.353893937</v>
      </c>
      <c r="P120" s="179"/>
    </row>
    <row r="121" spans="1:16" ht="12" customHeight="1">
      <c r="A121" s="179"/>
      <c r="B121" s="182"/>
      <c r="C121" s="182"/>
      <c r="D121" s="182"/>
      <c r="E121" s="182" t="s">
        <v>477</v>
      </c>
      <c r="F121" s="182" t="s">
        <v>478</v>
      </c>
      <c r="G121" s="182"/>
      <c r="H121" s="182"/>
      <c r="I121" s="183"/>
      <c r="J121" s="183">
        <v>11152.961862435515</v>
      </c>
      <c r="K121" s="183">
        <v>931.6474150000001</v>
      </c>
      <c r="L121" s="183">
        <v>-219.95922606300024</v>
      </c>
      <c r="M121" s="183">
        <v>0</v>
      </c>
      <c r="N121" s="183">
        <v>-131.89615743551616</v>
      </c>
      <c r="O121" s="183">
        <v>11732.753893936999</v>
      </c>
      <c r="P121" s="179"/>
    </row>
    <row r="122" spans="1:16" ht="12" customHeight="1">
      <c r="A122" s="179"/>
      <c r="B122" s="182"/>
      <c r="C122" s="182"/>
      <c r="D122" s="182"/>
      <c r="E122" s="182"/>
      <c r="F122" s="182" t="s">
        <v>479</v>
      </c>
      <c r="G122" s="182" t="s">
        <v>110</v>
      </c>
      <c r="H122" s="182"/>
      <c r="I122" s="183"/>
      <c r="J122" s="183">
        <v>0</v>
      </c>
      <c r="K122" s="183">
        <v>0</v>
      </c>
      <c r="L122" s="183">
        <v>0</v>
      </c>
      <c r="M122" s="183">
        <v>0</v>
      </c>
      <c r="N122" s="183">
        <v>0</v>
      </c>
      <c r="O122" s="183">
        <v>0</v>
      </c>
      <c r="P122" s="179"/>
    </row>
    <row r="123" spans="1:16" ht="12" customHeight="1">
      <c r="A123" s="179"/>
      <c r="B123" s="182"/>
      <c r="C123" s="182"/>
      <c r="D123" s="182"/>
      <c r="E123" s="182"/>
      <c r="F123" s="182" t="s">
        <v>480</v>
      </c>
      <c r="G123" s="182" t="s">
        <v>473</v>
      </c>
      <c r="H123" s="182"/>
      <c r="I123" s="183"/>
      <c r="J123" s="183">
        <v>3205.667838384935</v>
      </c>
      <c r="K123" s="183">
        <v>43.48312</v>
      </c>
      <c r="L123" s="183">
        <v>-171.0890390630006</v>
      </c>
      <c r="M123" s="183">
        <v>0</v>
      </c>
      <c r="N123" s="183">
        <v>0.03216161506528792</v>
      </c>
      <c r="O123" s="183">
        <v>3078.0940809369995</v>
      </c>
      <c r="P123" s="179"/>
    </row>
    <row r="124" spans="1:16" ht="12" customHeight="1">
      <c r="A124" s="179"/>
      <c r="B124" s="182"/>
      <c r="C124" s="182"/>
      <c r="D124" s="182"/>
      <c r="E124" s="182"/>
      <c r="F124" s="182" t="s">
        <v>481</v>
      </c>
      <c r="G124" s="182" t="s">
        <v>112</v>
      </c>
      <c r="H124" s="182"/>
      <c r="I124" s="183"/>
      <c r="J124" s="183">
        <v>1107.65156741261</v>
      </c>
      <c r="K124" s="183">
        <v>197.362421</v>
      </c>
      <c r="L124" s="183">
        <v>10.41089999999967</v>
      </c>
      <c r="M124" s="183">
        <v>0</v>
      </c>
      <c r="N124" s="183">
        <v>-0.013988412609704959</v>
      </c>
      <c r="O124" s="183">
        <v>1315.4108999999999</v>
      </c>
      <c r="P124" s="179"/>
    </row>
    <row r="125" spans="1:16" ht="12" customHeight="1">
      <c r="A125" s="179"/>
      <c r="B125" s="182"/>
      <c r="C125" s="182"/>
      <c r="D125" s="182"/>
      <c r="E125" s="182"/>
      <c r="F125" s="182" t="s">
        <v>482</v>
      </c>
      <c r="G125" s="182" t="s">
        <v>113</v>
      </c>
      <c r="H125" s="182"/>
      <c r="I125" s="183"/>
      <c r="J125" s="183">
        <v>6839.64245663797</v>
      </c>
      <c r="K125" s="183">
        <v>690.801874</v>
      </c>
      <c r="L125" s="183">
        <v>-59.28108699999935</v>
      </c>
      <c r="M125" s="183">
        <v>0</v>
      </c>
      <c r="N125" s="183">
        <v>-131.91433063797174</v>
      </c>
      <c r="O125" s="183">
        <v>7339.248912999999</v>
      </c>
      <c r="P125" s="179"/>
    </row>
    <row r="126" spans="1:16" ht="12" customHeight="1">
      <c r="A126" s="179"/>
      <c r="B126" s="182"/>
      <c r="C126" s="182"/>
      <c r="D126" s="182"/>
      <c r="E126" s="182"/>
      <c r="F126" s="182"/>
      <c r="G126" s="182" t="s">
        <v>241</v>
      </c>
      <c r="H126" s="182" t="s">
        <v>61</v>
      </c>
      <c r="I126" s="183"/>
      <c r="J126" s="334">
        <v>2735.76565745346</v>
      </c>
      <c r="K126" s="334">
        <v>506.291874</v>
      </c>
      <c r="L126" s="334">
        <v>-47.5605499999997</v>
      </c>
      <c r="M126" s="334">
        <v>0</v>
      </c>
      <c r="N126" s="334">
        <v>-0.03753145345987008</v>
      </c>
      <c r="O126" s="334">
        <v>3194.4594500000003</v>
      </c>
      <c r="P126" s="179"/>
    </row>
    <row r="127" spans="1:16" ht="12" customHeight="1">
      <c r="A127" s="179"/>
      <c r="B127" s="182"/>
      <c r="C127" s="182"/>
      <c r="D127" s="182"/>
      <c r="E127" s="182"/>
      <c r="F127" s="182"/>
      <c r="G127" s="182" t="s">
        <v>242</v>
      </c>
      <c r="H127" s="182" t="s">
        <v>62</v>
      </c>
      <c r="I127" s="183"/>
      <c r="J127" s="334">
        <v>4103.876799184511</v>
      </c>
      <c r="K127" s="334">
        <v>184.51</v>
      </c>
      <c r="L127" s="334">
        <v>-11.72053699999966</v>
      </c>
      <c r="M127" s="334">
        <v>0</v>
      </c>
      <c r="N127" s="334">
        <v>-131.87679918451187</v>
      </c>
      <c r="O127" s="334">
        <v>4144.789462999999</v>
      </c>
      <c r="P127" s="179"/>
    </row>
    <row r="128" spans="1:16" ht="12" customHeight="1">
      <c r="A128" s="179"/>
      <c r="B128" s="182"/>
      <c r="C128" s="182"/>
      <c r="D128" s="182"/>
      <c r="E128" s="182" t="s">
        <v>545</v>
      </c>
      <c r="F128" s="182" t="s">
        <v>546</v>
      </c>
      <c r="G128" s="182"/>
      <c r="H128" s="182"/>
      <c r="I128" s="183"/>
      <c r="J128" s="183">
        <v>0</v>
      </c>
      <c r="K128" s="183">
        <v>38.6</v>
      </c>
      <c r="L128" s="183">
        <v>0</v>
      </c>
      <c r="M128" s="183">
        <v>0</v>
      </c>
      <c r="N128" s="183">
        <v>-1.3322676295501878E-15</v>
      </c>
      <c r="O128" s="183">
        <v>38.6</v>
      </c>
      <c r="P128" s="179"/>
    </row>
    <row r="129" spans="1:16" ht="12" customHeight="1">
      <c r="A129" s="179"/>
      <c r="B129" s="182"/>
      <c r="C129" s="182"/>
      <c r="D129" s="182"/>
      <c r="E129" s="182"/>
      <c r="F129" s="182" t="s">
        <v>483</v>
      </c>
      <c r="G129" s="182" t="s">
        <v>110</v>
      </c>
      <c r="H129" s="182"/>
      <c r="I129" s="183"/>
      <c r="J129" s="183">
        <v>0</v>
      </c>
      <c r="K129" s="183">
        <v>2.7</v>
      </c>
      <c r="L129" s="183">
        <v>0</v>
      </c>
      <c r="M129" s="183">
        <v>0</v>
      </c>
      <c r="N129" s="183">
        <v>0</v>
      </c>
      <c r="O129" s="183">
        <v>2.7</v>
      </c>
      <c r="P129" s="179"/>
    </row>
    <row r="130" spans="1:16" ht="12" customHeight="1">
      <c r="A130" s="179"/>
      <c r="B130" s="182"/>
      <c r="C130" s="182"/>
      <c r="D130" s="182"/>
      <c r="E130" s="182"/>
      <c r="F130" s="182" t="s">
        <v>484</v>
      </c>
      <c r="G130" s="182" t="s">
        <v>547</v>
      </c>
      <c r="H130" s="182"/>
      <c r="I130" s="183"/>
      <c r="J130" s="183"/>
      <c r="K130" s="183"/>
      <c r="L130" s="183"/>
      <c r="M130" s="183"/>
      <c r="N130" s="183"/>
      <c r="O130" s="183"/>
      <c r="P130" s="179"/>
    </row>
    <row r="131" spans="1:16" ht="12" customHeight="1">
      <c r="A131" s="179"/>
      <c r="B131" s="182"/>
      <c r="C131" s="182"/>
      <c r="D131" s="182"/>
      <c r="E131" s="182"/>
      <c r="F131" s="182" t="s">
        <v>485</v>
      </c>
      <c r="G131" s="182" t="s">
        <v>112</v>
      </c>
      <c r="H131" s="182"/>
      <c r="I131" s="183"/>
      <c r="J131" s="183">
        <v>0</v>
      </c>
      <c r="K131" s="183">
        <v>35.9</v>
      </c>
      <c r="L131" s="183">
        <v>0</v>
      </c>
      <c r="M131" s="183">
        <v>0</v>
      </c>
      <c r="N131" s="183">
        <v>-1.3322676295501878E-15</v>
      </c>
      <c r="O131" s="183">
        <v>35.9</v>
      </c>
      <c r="P131" s="179"/>
    </row>
    <row r="132" spans="1:16" ht="12" customHeight="1">
      <c r="A132" s="179"/>
      <c r="B132" s="182"/>
      <c r="C132" s="182"/>
      <c r="D132" s="182"/>
      <c r="E132" s="182"/>
      <c r="F132" s="182" t="s">
        <v>486</v>
      </c>
      <c r="G132" s="182" t="s">
        <v>113</v>
      </c>
      <c r="H132" s="182"/>
      <c r="I132" s="183"/>
      <c r="J132" s="183"/>
      <c r="K132" s="183"/>
      <c r="L132" s="183"/>
      <c r="M132" s="183"/>
      <c r="N132" s="183"/>
      <c r="O132" s="183"/>
      <c r="P132" s="179"/>
    </row>
    <row r="133" spans="2:15" s="219" customFormat="1" ht="12" customHeight="1">
      <c r="B133" s="218"/>
      <c r="C133" s="218" t="s">
        <v>431</v>
      </c>
      <c r="D133" s="218" t="s">
        <v>385</v>
      </c>
      <c r="E133" s="218"/>
      <c r="F133" s="218"/>
      <c r="G133" s="218"/>
      <c r="H133" s="218"/>
      <c r="I133" s="332"/>
      <c r="J133" s="332">
        <v>954.0408803199999</v>
      </c>
      <c r="K133" s="332">
        <v>-1196.9490904830734</v>
      </c>
      <c r="L133" s="332">
        <v>1.915244995431749</v>
      </c>
      <c r="M133" s="332">
        <v>1156.609716527765</v>
      </c>
      <c r="N133" s="332">
        <v>22.495658493503015</v>
      </c>
      <c r="O133" s="332">
        <v>938.1124098536261</v>
      </c>
    </row>
    <row r="134" spans="1:16" ht="12" customHeight="1">
      <c r="A134" s="179"/>
      <c r="B134" s="182"/>
      <c r="C134" s="182"/>
      <c r="D134" s="182" t="s">
        <v>487</v>
      </c>
      <c r="E134" s="182" t="s">
        <v>110</v>
      </c>
      <c r="F134" s="182"/>
      <c r="G134" s="182"/>
      <c r="H134" s="182"/>
      <c r="I134" s="183"/>
      <c r="J134" s="183">
        <v>0</v>
      </c>
      <c r="K134" s="183">
        <v>0</v>
      </c>
      <c r="L134" s="183">
        <v>0</v>
      </c>
      <c r="M134" s="183">
        <v>0</v>
      </c>
      <c r="N134" s="183">
        <v>0</v>
      </c>
      <c r="O134" s="183">
        <v>0</v>
      </c>
      <c r="P134" s="179"/>
    </row>
    <row r="135" spans="1:16" ht="12" customHeight="1">
      <c r="A135" s="179"/>
      <c r="B135" s="182"/>
      <c r="C135" s="182"/>
      <c r="D135" s="182" t="s">
        <v>488</v>
      </c>
      <c r="E135" s="182" t="s">
        <v>473</v>
      </c>
      <c r="F135" s="182"/>
      <c r="G135" s="182"/>
      <c r="H135" s="182"/>
      <c r="I135" s="183"/>
      <c r="J135" s="183">
        <v>0</v>
      </c>
      <c r="K135" s="183">
        <v>0</v>
      </c>
      <c r="L135" s="183">
        <v>0</v>
      </c>
      <c r="M135" s="183">
        <v>0</v>
      </c>
      <c r="N135" s="183">
        <v>0</v>
      </c>
      <c r="O135" s="183">
        <v>0</v>
      </c>
      <c r="P135" s="179"/>
    </row>
    <row r="136" spans="1:16" ht="12" customHeight="1">
      <c r="A136" s="179"/>
      <c r="B136" s="182"/>
      <c r="C136" s="182"/>
      <c r="D136" s="182" t="s">
        <v>489</v>
      </c>
      <c r="E136" s="182" t="s">
        <v>112</v>
      </c>
      <c r="F136" s="182"/>
      <c r="G136" s="182"/>
      <c r="H136" s="182"/>
      <c r="I136" s="183"/>
      <c r="J136" s="183">
        <v>473.4205039499999</v>
      </c>
      <c r="K136" s="183">
        <v>-941.5660162510699</v>
      </c>
      <c r="L136" s="183">
        <v>-62.89955259494383</v>
      </c>
      <c r="M136" s="183">
        <v>1037.169250246014</v>
      </c>
      <c r="N136" s="183">
        <v>0</v>
      </c>
      <c r="O136" s="183">
        <v>506.12418535000006</v>
      </c>
      <c r="P136" s="179"/>
    </row>
    <row r="137" spans="1:16" ht="12" customHeight="1">
      <c r="A137" s="179"/>
      <c r="B137" s="182"/>
      <c r="C137" s="182"/>
      <c r="D137" s="182" t="s">
        <v>490</v>
      </c>
      <c r="E137" s="182" t="s">
        <v>113</v>
      </c>
      <c r="F137" s="182"/>
      <c r="G137" s="182"/>
      <c r="H137" s="182"/>
      <c r="I137" s="183"/>
      <c r="J137" s="183">
        <v>480.62037637000003</v>
      </c>
      <c r="K137" s="183">
        <v>-255.38307423200365</v>
      </c>
      <c r="L137" s="183">
        <v>64.81479759037558</v>
      </c>
      <c r="M137" s="183">
        <v>119.440466281751</v>
      </c>
      <c r="N137" s="183">
        <v>22.495658493503015</v>
      </c>
      <c r="O137" s="183">
        <v>431.98822450362604</v>
      </c>
      <c r="P137" s="179"/>
    </row>
    <row r="138" spans="2:15" s="219" customFormat="1" ht="12" customHeight="1">
      <c r="B138" s="218"/>
      <c r="C138" s="218" t="s">
        <v>491</v>
      </c>
      <c r="D138" s="218" t="s">
        <v>76</v>
      </c>
      <c r="E138" s="218"/>
      <c r="F138" s="218"/>
      <c r="G138" s="218"/>
      <c r="H138" s="218"/>
      <c r="I138" s="332"/>
      <c r="J138" s="332">
        <v>31428.502064241988</v>
      </c>
      <c r="K138" s="332">
        <v>4205.569728472115</v>
      </c>
      <c r="L138" s="332">
        <v>0</v>
      </c>
      <c r="M138" s="332">
        <v>61.03856269</v>
      </c>
      <c r="N138" s="332">
        <v>-121.10803918348651</v>
      </c>
      <c r="O138" s="332">
        <v>35574.00231622061</v>
      </c>
    </row>
    <row r="139" spans="1:16" ht="12" customHeight="1">
      <c r="A139" s="179"/>
      <c r="B139" s="182"/>
      <c r="C139" s="182"/>
      <c r="D139" s="182" t="s">
        <v>221</v>
      </c>
      <c r="E139" s="182" t="s">
        <v>21</v>
      </c>
      <c r="F139" s="182"/>
      <c r="G139" s="182"/>
      <c r="H139" s="182"/>
      <c r="I139" s="183"/>
      <c r="J139" s="183">
        <v>6774.475962</v>
      </c>
      <c r="K139" s="183">
        <v>1713.2240850271546</v>
      </c>
      <c r="L139" s="183">
        <v>0</v>
      </c>
      <c r="M139" s="183">
        <v>0</v>
      </c>
      <c r="N139" s="183">
        <v>101.1232649956846</v>
      </c>
      <c r="O139" s="183">
        <v>8588.82331202284</v>
      </c>
      <c r="P139" s="179"/>
    </row>
    <row r="140" spans="1:16" ht="12" customHeight="1">
      <c r="A140" s="179"/>
      <c r="B140" s="182"/>
      <c r="C140" s="182"/>
      <c r="D140" s="182"/>
      <c r="E140" s="182" t="s">
        <v>492</v>
      </c>
      <c r="F140" s="182" t="s">
        <v>473</v>
      </c>
      <c r="G140" s="182"/>
      <c r="H140" s="182"/>
      <c r="I140" s="183"/>
      <c r="J140" s="183">
        <v>0</v>
      </c>
      <c r="K140" s="183">
        <v>-100.66947794092542</v>
      </c>
      <c r="L140" s="183">
        <v>0</v>
      </c>
      <c r="M140" s="183">
        <v>0</v>
      </c>
      <c r="N140" s="183">
        <v>100.6694779409254</v>
      </c>
      <c r="O140" s="183">
        <v>0</v>
      </c>
      <c r="P140" s="179"/>
    </row>
    <row r="141" spans="1:16" ht="12" customHeight="1">
      <c r="A141" s="179"/>
      <c r="B141" s="182"/>
      <c r="C141" s="182"/>
      <c r="D141" s="182"/>
      <c r="E141" s="182"/>
      <c r="F141" s="182" t="s">
        <v>493</v>
      </c>
      <c r="G141" s="182" t="s">
        <v>494</v>
      </c>
      <c r="H141" s="182"/>
      <c r="I141" s="183"/>
      <c r="J141" s="183"/>
      <c r="K141" s="183">
        <v>-100.66947794092542</v>
      </c>
      <c r="L141" s="183">
        <v>0</v>
      </c>
      <c r="M141" s="183">
        <v>0</v>
      </c>
      <c r="N141" s="183">
        <v>100.6694779409254</v>
      </c>
      <c r="O141" s="183"/>
      <c r="P141" s="179"/>
    </row>
    <row r="142" spans="1:16" ht="12" customHeight="1">
      <c r="A142" s="179"/>
      <c r="B142" s="182"/>
      <c r="C142" s="182"/>
      <c r="D142" s="182"/>
      <c r="E142" s="182"/>
      <c r="F142" s="182" t="s">
        <v>495</v>
      </c>
      <c r="G142" s="182" t="s">
        <v>496</v>
      </c>
      <c r="H142" s="182"/>
      <c r="I142" s="183"/>
      <c r="J142" s="183">
        <v>0</v>
      </c>
      <c r="K142" s="183">
        <v>0</v>
      </c>
      <c r="L142" s="183">
        <v>0</v>
      </c>
      <c r="M142" s="183">
        <v>0</v>
      </c>
      <c r="N142" s="183">
        <v>0</v>
      </c>
      <c r="O142" s="183">
        <v>0</v>
      </c>
      <c r="P142" s="179"/>
    </row>
    <row r="143" spans="1:16" ht="12" customHeight="1">
      <c r="A143" s="179"/>
      <c r="B143" s="182"/>
      <c r="C143" s="182"/>
      <c r="D143" s="182"/>
      <c r="E143" s="182" t="s">
        <v>497</v>
      </c>
      <c r="F143" s="182" t="s">
        <v>113</v>
      </c>
      <c r="G143" s="182"/>
      <c r="H143" s="182"/>
      <c r="I143" s="183"/>
      <c r="J143" s="183">
        <v>6774.475962</v>
      </c>
      <c r="K143" s="183">
        <v>1813.89356296808</v>
      </c>
      <c r="L143" s="183">
        <v>0</v>
      </c>
      <c r="M143" s="183">
        <v>0</v>
      </c>
      <c r="N143" s="183">
        <v>0.45378705475918935</v>
      </c>
      <c r="O143" s="183">
        <v>8588.82331202284</v>
      </c>
      <c r="P143" s="179"/>
    </row>
    <row r="144" spans="1:16" ht="12" customHeight="1">
      <c r="A144" s="179"/>
      <c r="B144" s="335"/>
      <c r="C144" s="335"/>
      <c r="D144" s="335"/>
      <c r="E144" s="335"/>
      <c r="F144" s="335" t="s">
        <v>498</v>
      </c>
      <c r="G144" s="335" t="s">
        <v>494</v>
      </c>
      <c r="H144" s="335"/>
      <c r="I144" s="183"/>
      <c r="J144" s="183">
        <v>1686.975962</v>
      </c>
      <c r="K144" s="183">
        <v>393.92552821399994</v>
      </c>
      <c r="L144" s="183">
        <v>0</v>
      </c>
      <c r="M144" s="183">
        <v>0</v>
      </c>
      <c r="N144" s="183">
        <v>0.31727268499960104</v>
      </c>
      <c r="O144" s="183">
        <v>2081.2187628989996</v>
      </c>
      <c r="P144" s="179"/>
    </row>
    <row r="145" spans="1:16" ht="12" customHeight="1">
      <c r="A145" s="179"/>
      <c r="B145" s="335"/>
      <c r="C145" s="335"/>
      <c r="D145" s="335"/>
      <c r="E145" s="335"/>
      <c r="F145" s="335"/>
      <c r="G145" s="335" t="s">
        <v>548</v>
      </c>
      <c r="H145" s="335" t="s">
        <v>61</v>
      </c>
      <c r="I145" s="183"/>
      <c r="J145" s="183">
        <v>0</v>
      </c>
      <c r="K145" s="183">
        <v>528.958</v>
      </c>
      <c r="L145" s="183">
        <v>0</v>
      </c>
      <c r="M145" s="183">
        <v>0</v>
      </c>
      <c r="N145" s="183">
        <v>-3.552713678800501E-14</v>
      </c>
      <c r="O145" s="183">
        <v>528.958</v>
      </c>
      <c r="P145" s="179"/>
    </row>
    <row r="146" spans="1:16" ht="12" customHeight="1">
      <c r="A146" s="179"/>
      <c r="B146" s="335"/>
      <c r="C146" s="335"/>
      <c r="D146" s="335"/>
      <c r="E146" s="335"/>
      <c r="F146" s="335"/>
      <c r="G146" s="335" t="s">
        <v>549</v>
      </c>
      <c r="H146" s="335" t="s">
        <v>62</v>
      </c>
      <c r="I146" s="183"/>
      <c r="J146" s="183">
        <v>1686.975962</v>
      </c>
      <c r="K146" s="183">
        <v>-135.0324717860001</v>
      </c>
      <c r="L146" s="183">
        <v>0</v>
      </c>
      <c r="M146" s="183">
        <v>0</v>
      </c>
      <c r="N146" s="183">
        <v>0.31727268499963657</v>
      </c>
      <c r="O146" s="183">
        <v>1552.2607628989995</v>
      </c>
      <c r="P146" s="179"/>
    </row>
    <row r="147" spans="1:16" ht="12" customHeight="1">
      <c r="A147" s="179"/>
      <c r="B147" s="335"/>
      <c r="C147" s="335"/>
      <c r="D147" s="335"/>
      <c r="E147" s="335"/>
      <c r="F147" s="335" t="s">
        <v>499</v>
      </c>
      <c r="G147" s="335" t="s">
        <v>496</v>
      </c>
      <c r="H147" s="335"/>
      <c r="I147" s="183"/>
      <c r="J147" s="183">
        <v>5087.5</v>
      </c>
      <c r="K147" s="183">
        <v>1419.9680347540802</v>
      </c>
      <c r="L147" s="183">
        <v>0</v>
      </c>
      <c r="M147" s="183">
        <v>0</v>
      </c>
      <c r="N147" s="183">
        <v>0.1365143697595883</v>
      </c>
      <c r="O147" s="183">
        <v>6507.60454912384</v>
      </c>
      <c r="P147" s="179"/>
    </row>
    <row r="148" spans="1:16" ht="12" customHeight="1">
      <c r="A148" s="179"/>
      <c r="B148" s="335"/>
      <c r="C148" s="335"/>
      <c r="D148" s="335"/>
      <c r="E148" s="335"/>
      <c r="F148" s="335"/>
      <c r="G148" s="335" t="s">
        <v>500</v>
      </c>
      <c r="H148" s="335" t="s">
        <v>61</v>
      </c>
      <c r="I148" s="183"/>
      <c r="J148" s="183">
        <v>781.8</v>
      </c>
      <c r="K148" s="183">
        <v>246.1</v>
      </c>
      <c r="L148" s="183">
        <v>0</v>
      </c>
      <c r="M148" s="183">
        <v>0</v>
      </c>
      <c r="N148" s="183">
        <v>1.0658141036401503E-13</v>
      </c>
      <c r="O148" s="183">
        <v>1027.9</v>
      </c>
      <c r="P148" s="179"/>
    </row>
    <row r="149" spans="1:16" ht="12" customHeight="1">
      <c r="A149" s="179"/>
      <c r="B149" s="335"/>
      <c r="C149" s="335"/>
      <c r="D149" s="335"/>
      <c r="E149" s="335"/>
      <c r="F149" s="335"/>
      <c r="G149" s="335" t="s">
        <v>501</v>
      </c>
      <c r="H149" s="335" t="s">
        <v>62</v>
      </c>
      <c r="I149" s="183"/>
      <c r="J149" s="183">
        <v>4305.7</v>
      </c>
      <c r="K149" s="183">
        <v>1173.8680347540803</v>
      </c>
      <c r="L149" s="183">
        <v>0</v>
      </c>
      <c r="M149" s="183">
        <v>0</v>
      </c>
      <c r="N149" s="183">
        <v>0.13651436975948172</v>
      </c>
      <c r="O149" s="183">
        <v>5479.70454912384</v>
      </c>
      <c r="P149" s="179"/>
    </row>
    <row r="150" spans="1:16" ht="12" customHeight="1">
      <c r="A150" s="179"/>
      <c r="B150" s="182"/>
      <c r="C150" s="182"/>
      <c r="D150" s="182" t="s">
        <v>222</v>
      </c>
      <c r="E150" s="182" t="s">
        <v>22</v>
      </c>
      <c r="F150" s="182"/>
      <c r="G150" s="182"/>
      <c r="H150" s="182"/>
      <c r="I150" s="183"/>
      <c r="J150" s="183">
        <v>24414.955230959356</v>
      </c>
      <c r="K150" s="183">
        <v>2468.554670015324</v>
      </c>
      <c r="L150" s="183">
        <v>0</v>
      </c>
      <c r="M150" s="183">
        <v>62.7</v>
      </c>
      <c r="N150" s="183">
        <v>-213.38464077690807</v>
      </c>
      <c r="O150" s="183">
        <v>26732.825260197773</v>
      </c>
      <c r="P150" s="179"/>
    </row>
    <row r="151" spans="1:16" ht="12" customHeight="1">
      <c r="A151" s="179"/>
      <c r="B151" s="182"/>
      <c r="C151" s="182"/>
      <c r="D151" s="182"/>
      <c r="E151" s="182" t="s">
        <v>502</v>
      </c>
      <c r="F151" s="182" t="s">
        <v>110</v>
      </c>
      <c r="G151" s="182"/>
      <c r="H151" s="182"/>
      <c r="I151" s="183"/>
      <c r="J151" s="183">
        <v>0.48308529999999983</v>
      </c>
      <c r="K151" s="183">
        <v>-0.44200000000000006</v>
      </c>
      <c r="L151" s="183">
        <v>0</v>
      </c>
      <c r="M151" s="183">
        <v>0</v>
      </c>
      <c r="N151" s="183">
        <v>0.12</v>
      </c>
      <c r="O151" s="183">
        <v>0.16108529999999985</v>
      </c>
      <c r="P151" s="179"/>
    </row>
    <row r="152" spans="1:16" ht="12" customHeight="1">
      <c r="A152" s="179"/>
      <c r="B152" s="182"/>
      <c r="C152" s="182"/>
      <c r="D152" s="182"/>
      <c r="E152" s="182"/>
      <c r="F152" s="182" t="s">
        <v>503</v>
      </c>
      <c r="G152" s="182" t="s">
        <v>550</v>
      </c>
      <c r="H152" s="182"/>
      <c r="I152" s="183"/>
      <c r="J152" s="183">
        <v>0</v>
      </c>
      <c r="K152" s="183">
        <v>0</v>
      </c>
      <c r="L152" s="183">
        <v>0</v>
      </c>
      <c r="M152" s="183">
        <v>0</v>
      </c>
      <c r="N152" s="183">
        <v>0</v>
      </c>
      <c r="O152" s="183">
        <v>0</v>
      </c>
      <c r="P152" s="179"/>
    </row>
    <row r="153" spans="1:16" ht="12" customHeight="1">
      <c r="A153" s="179"/>
      <c r="B153" s="182"/>
      <c r="C153" s="182"/>
      <c r="D153" s="182"/>
      <c r="E153" s="182"/>
      <c r="F153" s="182" t="s">
        <v>504</v>
      </c>
      <c r="G153" s="182" t="s">
        <v>551</v>
      </c>
      <c r="H153" s="182"/>
      <c r="I153" s="183"/>
      <c r="J153" s="183">
        <v>0.48308529999999983</v>
      </c>
      <c r="K153" s="183">
        <v>-0.44200000000000006</v>
      </c>
      <c r="L153" s="183">
        <v>0</v>
      </c>
      <c r="M153" s="183">
        <v>0</v>
      </c>
      <c r="N153" s="183">
        <v>0.12</v>
      </c>
      <c r="O153" s="183">
        <v>0.16108529999999985</v>
      </c>
      <c r="P153" s="179"/>
    </row>
    <row r="154" spans="1:16" ht="12" customHeight="1">
      <c r="A154" s="179"/>
      <c r="B154" s="182"/>
      <c r="C154" s="182"/>
      <c r="D154" s="182"/>
      <c r="E154" s="182"/>
      <c r="F154" s="182" t="s">
        <v>552</v>
      </c>
      <c r="G154" s="182" t="s">
        <v>496</v>
      </c>
      <c r="H154" s="182"/>
      <c r="I154" s="183"/>
      <c r="J154" s="183">
        <v>0</v>
      </c>
      <c r="K154" s="183">
        <v>0</v>
      </c>
      <c r="L154" s="183">
        <v>0</v>
      </c>
      <c r="M154" s="183">
        <v>0</v>
      </c>
      <c r="N154" s="183">
        <v>0</v>
      </c>
      <c r="O154" s="183">
        <v>0</v>
      </c>
      <c r="P154" s="179"/>
    </row>
    <row r="155" spans="1:16" ht="12" customHeight="1">
      <c r="A155" s="179"/>
      <c r="B155" s="182"/>
      <c r="C155" s="182"/>
      <c r="D155" s="182"/>
      <c r="E155" s="182" t="s">
        <v>553</v>
      </c>
      <c r="F155" s="182" t="s">
        <v>473</v>
      </c>
      <c r="G155" s="182"/>
      <c r="H155" s="182"/>
      <c r="I155" s="183"/>
      <c r="J155" s="183">
        <v>1068</v>
      </c>
      <c r="K155" s="183">
        <v>47.89548991725779</v>
      </c>
      <c r="L155" s="183">
        <v>0</v>
      </c>
      <c r="M155" s="183">
        <v>11.5</v>
      </c>
      <c r="N155" s="183">
        <v>-0.003270712287858135</v>
      </c>
      <c r="O155" s="183">
        <v>1127.39221920497</v>
      </c>
      <c r="P155" s="179"/>
    </row>
    <row r="156" spans="1:16" ht="12" customHeight="1">
      <c r="A156" s="179"/>
      <c r="B156" s="182"/>
      <c r="C156" s="182"/>
      <c r="D156" s="182"/>
      <c r="E156" s="182"/>
      <c r="F156" s="182" t="s">
        <v>506</v>
      </c>
      <c r="G156" s="182" t="s">
        <v>494</v>
      </c>
      <c r="H156" s="182"/>
      <c r="I156" s="183"/>
      <c r="J156" s="183">
        <v>1068</v>
      </c>
      <c r="K156" s="183">
        <v>47.89548991725779</v>
      </c>
      <c r="L156" s="183">
        <v>0</v>
      </c>
      <c r="M156" s="183">
        <v>11.5</v>
      </c>
      <c r="N156" s="183">
        <v>-0.003270712287858135</v>
      </c>
      <c r="O156" s="183">
        <v>1127.39221920497</v>
      </c>
      <c r="P156" s="179"/>
    </row>
    <row r="157" spans="1:16" ht="12" customHeight="1">
      <c r="A157" s="179"/>
      <c r="B157" s="182"/>
      <c r="C157" s="182"/>
      <c r="D157" s="182"/>
      <c r="E157" s="182"/>
      <c r="F157" s="182" t="s">
        <v>507</v>
      </c>
      <c r="G157" s="182" t="s">
        <v>496</v>
      </c>
      <c r="H157" s="182"/>
      <c r="I157" s="183"/>
      <c r="J157" s="183">
        <v>0</v>
      </c>
      <c r="K157" s="183">
        <v>0</v>
      </c>
      <c r="L157" s="183">
        <v>0</v>
      </c>
      <c r="M157" s="183">
        <v>0</v>
      </c>
      <c r="N157" s="183">
        <v>0</v>
      </c>
      <c r="O157" s="183">
        <v>0</v>
      </c>
      <c r="P157" s="179"/>
    </row>
    <row r="158" spans="1:16" ht="12" customHeight="1">
      <c r="A158" s="179"/>
      <c r="B158" s="182"/>
      <c r="C158" s="182"/>
      <c r="D158" s="182"/>
      <c r="E158" s="182" t="s">
        <v>508</v>
      </c>
      <c r="F158" s="182" t="s">
        <v>112</v>
      </c>
      <c r="G158" s="182"/>
      <c r="H158" s="182"/>
      <c r="I158" s="183"/>
      <c r="J158" s="183">
        <v>6229.684337000001</v>
      </c>
      <c r="K158" s="183">
        <v>-11.65668878193378</v>
      </c>
      <c r="L158" s="183">
        <v>0</v>
      </c>
      <c r="M158" s="183">
        <v>0</v>
      </c>
      <c r="N158" s="183">
        <v>1.8091418258255771</v>
      </c>
      <c r="O158" s="183">
        <v>6219.8367900438925</v>
      </c>
      <c r="P158" s="179"/>
    </row>
    <row r="159" spans="1:16" ht="12" customHeight="1">
      <c r="A159" s="179"/>
      <c r="B159" s="182"/>
      <c r="C159" s="182"/>
      <c r="D159" s="182"/>
      <c r="E159" s="182"/>
      <c r="F159" s="182" t="s">
        <v>509</v>
      </c>
      <c r="G159" s="182" t="s">
        <v>494</v>
      </c>
      <c r="H159" s="182"/>
      <c r="I159" s="183"/>
      <c r="J159" s="183">
        <v>5126</v>
      </c>
      <c r="K159" s="183">
        <v>-658.8803962619336</v>
      </c>
      <c r="L159" s="183">
        <v>0</v>
      </c>
      <c r="M159" s="183">
        <v>0</v>
      </c>
      <c r="N159" s="183">
        <v>0.5259818258257383</v>
      </c>
      <c r="O159" s="183">
        <v>4467.645585563892</v>
      </c>
      <c r="P159" s="179"/>
    </row>
    <row r="160" spans="1:16" ht="12" customHeight="1">
      <c r="A160" s="179"/>
      <c r="B160" s="182"/>
      <c r="C160" s="182"/>
      <c r="D160" s="182"/>
      <c r="E160" s="182"/>
      <c r="F160" s="182" t="s">
        <v>510</v>
      </c>
      <c r="G160" s="182" t="s">
        <v>496</v>
      </c>
      <c r="H160" s="182"/>
      <c r="I160" s="183"/>
      <c r="J160" s="183">
        <v>1103.6843370000001</v>
      </c>
      <c r="K160" s="183">
        <v>647.2237074799998</v>
      </c>
      <c r="L160" s="183">
        <v>0</v>
      </c>
      <c r="M160" s="183">
        <v>0</v>
      </c>
      <c r="N160" s="183">
        <v>1.2831599999998389</v>
      </c>
      <c r="O160" s="183">
        <v>1752.19120448</v>
      </c>
      <c r="P160" s="179"/>
    </row>
    <row r="161" spans="1:16" ht="12" customHeight="1">
      <c r="A161" s="179"/>
      <c r="B161" s="182"/>
      <c r="C161" s="182"/>
      <c r="D161" s="182"/>
      <c r="E161" s="182" t="s">
        <v>511</v>
      </c>
      <c r="F161" s="182" t="s">
        <v>113</v>
      </c>
      <c r="G161" s="182"/>
      <c r="H161" s="182"/>
      <c r="I161" s="183"/>
      <c r="J161" s="183">
        <v>17116.787808659356</v>
      </c>
      <c r="K161" s="183">
        <v>2432.75786888</v>
      </c>
      <c r="L161" s="183">
        <v>0</v>
      </c>
      <c r="M161" s="183">
        <v>51.2</v>
      </c>
      <c r="N161" s="183">
        <v>-215.31051189044578</v>
      </c>
      <c r="O161" s="183">
        <v>19385.43516564891</v>
      </c>
      <c r="P161" s="179"/>
    </row>
    <row r="162" spans="1:16" ht="12" customHeight="1">
      <c r="A162" s="179"/>
      <c r="B162" s="182"/>
      <c r="C162" s="182"/>
      <c r="D162" s="182"/>
      <c r="E162" s="182"/>
      <c r="F162" s="182" t="s">
        <v>512</v>
      </c>
      <c r="G162" s="182" t="s">
        <v>494</v>
      </c>
      <c r="H162" s="182"/>
      <c r="I162" s="183"/>
      <c r="J162" s="183">
        <v>16504.488052109355</v>
      </c>
      <c r="K162" s="183">
        <v>2359.192377</v>
      </c>
      <c r="L162" s="183">
        <v>0</v>
      </c>
      <c r="M162" s="183">
        <v>51.2</v>
      </c>
      <c r="N162" s="183">
        <v>-211.22604489044576</v>
      </c>
      <c r="O162" s="183">
        <v>18703.65438421891</v>
      </c>
      <c r="P162" s="179"/>
    </row>
    <row r="163" spans="1:16" ht="12" customHeight="1">
      <c r="A163" s="179"/>
      <c r="B163" s="182"/>
      <c r="C163" s="182"/>
      <c r="D163" s="182"/>
      <c r="E163" s="182"/>
      <c r="F163" s="182"/>
      <c r="G163" s="182" t="s">
        <v>554</v>
      </c>
      <c r="H163" s="182" t="s">
        <v>61</v>
      </c>
      <c r="I163" s="183"/>
      <c r="J163" s="183">
        <v>1851.983151109348</v>
      </c>
      <c r="K163" s="183">
        <v>-16.18225799999999</v>
      </c>
      <c r="L163" s="183">
        <v>0</v>
      </c>
      <c r="M163" s="183">
        <v>0.2</v>
      </c>
      <c r="N163" s="183">
        <v>0.04823810956192459</v>
      </c>
      <c r="O163" s="183">
        <v>1836.04913121891</v>
      </c>
      <c r="P163" s="179"/>
    </row>
    <row r="164" spans="1:16" ht="12" customHeight="1">
      <c r="A164" s="179"/>
      <c r="B164" s="182"/>
      <c r="C164" s="182"/>
      <c r="D164" s="182"/>
      <c r="E164" s="182"/>
      <c r="F164" s="182"/>
      <c r="G164" s="182" t="s">
        <v>555</v>
      </c>
      <c r="H164" s="182" t="s">
        <v>62</v>
      </c>
      <c r="I164" s="183"/>
      <c r="J164" s="183">
        <v>14652.504901000006</v>
      </c>
      <c r="K164" s="183">
        <v>2375.374635</v>
      </c>
      <c r="L164" s="183">
        <v>0</v>
      </c>
      <c r="M164" s="183">
        <v>51</v>
      </c>
      <c r="N164" s="183">
        <v>-211.2742830000077</v>
      </c>
      <c r="O164" s="183">
        <v>16867.605252999998</v>
      </c>
      <c r="P164" s="179"/>
    </row>
    <row r="165" spans="1:16" ht="12" customHeight="1">
      <c r="A165" s="179"/>
      <c r="B165" s="182"/>
      <c r="C165" s="182"/>
      <c r="D165" s="182"/>
      <c r="E165" s="182"/>
      <c r="F165" s="182" t="s">
        <v>513</v>
      </c>
      <c r="G165" s="182" t="s">
        <v>496</v>
      </c>
      <c r="H165" s="182"/>
      <c r="I165" s="183"/>
      <c r="J165" s="183">
        <v>612.29975655</v>
      </c>
      <c r="K165" s="183">
        <v>73.56549188000008</v>
      </c>
      <c r="L165" s="183">
        <v>0</v>
      </c>
      <c r="M165" s="183">
        <v>0</v>
      </c>
      <c r="N165" s="183">
        <v>-4.084467000000018</v>
      </c>
      <c r="O165" s="183">
        <v>681.7807814299999</v>
      </c>
      <c r="P165" s="179"/>
    </row>
    <row r="166" spans="1:16" ht="12" customHeight="1">
      <c r="A166" s="179"/>
      <c r="B166" s="182"/>
      <c r="C166" s="182"/>
      <c r="D166" s="182"/>
      <c r="E166" s="182"/>
      <c r="F166" s="182"/>
      <c r="G166" s="182" t="s">
        <v>556</v>
      </c>
      <c r="H166" s="182" t="s">
        <v>61</v>
      </c>
      <c r="I166" s="183"/>
      <c r="J166" s="183">
        <v>0</v>
      </c>
      <c r="K166" s="183">
        <v>0</v>
      </c>
      <c r="L166" s="183">
        <v>0</v>
      </c>
      <c r="M166" s="183">
        <v>0</v>
      </c>
      <c r="N166" s="183">
        <v>0</v>
      </c>
      <c r="O166" s="183">
        <v>0</v>
      </c>
      <c r="P166" s="179"/>
    </row>
    <row r="167" spans="1:16" ht="12" customHeight="1">
      <c r="A167" s="179"/>
      <c r="B167" s="182"/>
      <c r="C167" s="182"/>
      <c r="D167" s="182"/>
      <c r="E167" s="182"/>
      <c r="F167" s="182"/>
      <c r="G167" s="182" t="s">
        <v>557</v>
      </c>
      <c r="H167" s="182" t="s">
        <v>62</v>
      </c>
      <c r="I167" s="183"/>
      <c r="J167" s="183">
        <v>612.29975655</v>
      </c>
      <c r="K167" s="183">
        <v>73.56549188000008</v>
      </c>
      <c r="L167" s="183">
        <v>0</v>
      </c>
      <c r="M167" s="183">
        <v>0</v>
      </c>
      <c r="N167" s="183">
        <v>-4.084467000000018</v>
      </c>
      <c r="O167" s="183">
        <v>681.7807814299999</v>
      </c>
      <c r="P167" s="179"/>
    </row>
    <row r="168" spans="1:16" ht="12" customHeight="1">
      <c r="A168" s="179"/>
      <c r="B168" s="182"/>
      <c r="C168" s="182"/>
      <c r="D168" s="182" t="s">
        <v>223</v>
      </c>
      <c r="E168" s="182" t="s">
        <v>23</v>
      </c>
      <c r="F168" s="182"/>
      <c r="G168" s="182"/>
      <c r="H168" s="182"/>
      <c r="I168" s="183"/>
      <c r="J168" s="183">
        <v>222.6708712826277</v>
      </c>
      <c r="K168" s="183">
        <v>26.690973429635335</v>
      </c>
      <c r="L168" s="183">
        <v>0</v>
      </c>
      <c r="M168" s="183">
        <v>-1.6614373099999988</v>
      </c>
      <c r="N168" s="183">
        <v>-8.846663402263031</v>
      </c>
      <c r="O168" s="183">
        <v>238.853744</v>
      </c>
      <c r="P168" s="179"/>
    </row>
    <row r="169" spans="1:16" ht="12" customHeight="1">
      <c r="A169" s="179"/>
      <c r="B169" s="182"/>
      <c r="C169" s="182"/>
      <c r="D169" s="182"/>
      <c r="E169" s="182" t="s">
        <v>514</v>
      </c>
      <c r="F169" s="182" t="s">
        <v>110</v>
      </c>
      <c r="G169" s="182"/>
      <c r="H169" s="182"/>
      <c r="I169" s="183"/>
      <c r="J169" s="183">
        <v>164.571744</v>
      </c>
      <c r="K169" s="183">
        <v>0</v>
      </c>
      <c r="L169" s="183">
        <v>0</v>
      </c>
      <c r="M169" s="183">
        <v>-1.6614373099999988</v>
      </c>
      <c r="N169" s="183">
        <v>-8.856562690000002</v>
      </c>
      <c r="O169" s="183">
        <v>154.053744</v>
      </c>
      <c r="P169" s="179"/>
    </row>
    <row r="170" spans="1:16" ht="12" customHeight="1">
      <c r="A170" s="179"/>
      <c r="B170" s="182"/>
      <c r="C170" s="182"/>
      <c r="D170" s="182"/>
      <c r="E170" s="182" t="s">
        <v>515</v>
      </c>
      <c r="F170" s="182" t="s">
        <v>112</v>
      </c>
      <c r="G170" s="182"/>
      <c r="H170" s="182"/>
      <c r="I170" s="183"/>
      <c r="J170" s="334">
        <v>58.09912728262771</v>
      </c>
      <c r="K170" s="334">
        <v>26.690973429635335</v>
      </c>
      <c r="L170" s="334">
        <v>0</v>
      </c>
      <c r="M170" s="334">
        <v>0</v>
      </c>
      <c r="N170" s="334">
        <v>0.009899287736971019</v>
      </c>
      <c r="O170" s="334">
        <v>84.8</v>
      </c>
      <c r="P170" s="179"/>
    </row>
    <row r="171" spans="1:16" ht="12" customHeight="1">
      <c r="A171" s="179"/>
      <c r="B171" s="182"/>
      <c r="C171" s="182"/>
      <c r="D171" s="182" t="s">
        <v>558</v>
      </c>
      <c r="E171" s="182" t="s">
        <v>25</v>
      </c>
      <c r="F171" s="182"/>
      <c r="G171" s="182"/>
      <c r="H171" s="182"/>
      <c r="I171" s="183"/>
      <c r="J171" s="183">
        <v>16.4</v>
      </c>
      <c r="K171" s="183">
        <v>-2.9</v>
      </c>
      <c r="L171" s="183">
        <v>0</v>
      </c>
      <c r="M171" s="183">
        <v>0</v>
      </c>
      <c r="N171" s="183">
        <v>1.7763568394002505E-15</v>
      </c>
      <c r="O171" s="183">
        <v>13.5</v>
      </c>
      <c r="P171" s="179"/>
    </row>
    <row r="172" spans="1:16" ht="12" customHeight="1">
      <c r="A172" s="179"/>
      <c r="B172" s="182"/>
      <c r="C172" s="182"/>
      <c r="D172" s="182"/>
      <c r="E172" s="182" t="s">
        <v>225</v>
      </c>
      <c r="F172" s="182" t="s">
        <v>110</v>
      </c>
      <c r="G172" s="182"/>
      <c r="H172" s="182"/>
      <c r="I172" s="183"/>
      <c r="J172" s="183">
        <v>16.4</v>
      </c>
      <c r="K172" s="183">
        <v>-2.9</v>
      </c>
      <c r="L172" s="183">
        <v>0</v>
      </c>
      <c r="M172" s="183">
        <v>0</v>
      </c>
      <c r="N172" s="183">
        <v>1.7763568394002505E-15</v>
      </c>
      <c r="O172" s="183">
        <v>13.5</v>
      </c>
      <c r="P172" s="179"/>
    </row>
    <row r="173" spans="1:16" ht="12" customHeight="1">
      <c r="A173" s="179"/>
      <c r="B173" s="182"/>
      <c r="C173" s="182"/>
      <c r="D173" s="182"/>
      <c r="E173" s="182"/>
      <c r="F173" s="182" t="s">
        <v>520</v>
      </c>
      <c r="G173" s="182" t="s">
        <v>494</v>
      </c>
      <c r="H173" s="182"/>
      <c r="I173" s="183"/>
      <c r="J173" s="183">
        <v>0</v>
      </c>
      <c r="K173" s="183">
        <v>0</v>
      </c>
      <c r="L173" s="183">
        <v>0</v>
      </c>
      <c r="M173" s="183">
        <v>0</v>
      </c>
      <c r="N173" s="183">
        <v>0</v>
      </c>
      <c r="O173" s="183">
        <v>0</v>
      </c>
      <c r="P173" s="179"/>
    </row>
    <row r="174" spans="1:16" ht="12" customHeight="1">
      <c r="A174" s="179"/>
      <c r="B174" s="182"/>
      <c r="C174" s="182"/>
      <c r="D174" s="182"/>
      <c r="E174" s="182"/>
      <c r="F174" s="182" t="s">
        <v>521</v>
      </c>
      <c r="G174" s="182" t="s">
        <v>496</v>
      </c>
      <c r="H174" s="182"/>
      <c r="I174" s="183"/>
      <c r="J174" s="183">
        <v>16.4</v>
      </c>
      <c r="K174" s="183">
        <v>-2.9</v>
      </c>
      <c r="L174" s="183">
        <v>0</v>
      </c>
      <c r="M174" s="183">
        <v>0</v>
      </c>
      <c r="N174" s="183">
        <v>1.7763568394002505E-15</v>
      </c>
      <c r="O174" s="183">
        <v>13.5</v>
      </c>
      <c r="P174" s="179"/>
    </row>
    <row r="175" spans="1:16" ht="12" customHeight="1">
      <c r="A175" s="179"/>
      <c r="B175" s="182"/>
      <c r="C175" s="182"/>
      <c r="D175" s="182"/>
      <c r="E175" s="182" t="s">
        <v>226</v>
      </c>
      <c r="F175" s="182" t="s">
        <v>473</v>
      </c>
      <c r="G175" s="182"/>
      <c r="H175" s="182"/>
      <c r="I175" s="183"/>
      <c r="J175" s="183">
        <v>0</v>
      </c>
      <c r="K175" s="183">
        <v>0</v>
      </c>
      <c r="L175" s="183">
        <v>0</v>
      </c>
      <c r="M175" s="183">
        <v>0</v>
      </c>
      <c r="N175" s="183">
        <v>0</v>
      </c>
      <c r="O175" s="183">
        <v>0</v>
      </c>
      <c r="P175" s="179"/>
    </row>
    <row r="176" spans="1:16" ht="12" customHeight="1">
      <c r="A176" s="179"/>
      <c r="B176" s="182"/>
      <c r="C176" s="182"/>
      <c r="D176" s="182"/>
      <c r="E176" s="182"/>
      <c r="F176" s="182" t="s">
        <v>522</v>
      </c>
      <c r="G176" s="182" t="s">
        <v>494</v>
      </c>
      <c r="H176" s="182"/>
      <c r="I176" s="183"/>
      <c r="J176" s="183">
        <v>0</v>
      </c>
      <c r="K176" s="183">
        <v>0</v>
      </c>
      <c r="L176" s="183">
        <v>0</v>
      </c>
      <c r="M176" s="183">
        <v>0</v>
      </c>
      <c r="N176" s="183">
        <v>0</v>
      </c>
      <c r="O176" s="183">
        <v>0</v>
      </c>
      <c r="P176" s="179"/>
    </row>
    <row r="177" spans="1:16" ht="12" customHeight="1">
      <c r="A177" s="179"/>
      <c r="B177" s="182"/>
      <c r="C177" s="182"/>
      <c r="D177" s="182"/>
      <c r="E177" s="182"/>
      <c r="F177" s="182" t="s">
        <v>523</v>
      </c>
      <c r="G177" s="182" t="s">
        <v>496</v>
      </c>
      <c r="H177" s="182"/>
      <c r="I177" s="183"/>
      <c r="J177" s="183">
        <v>0</v>
      </c>
      <c r="K177" s="183">
        <v>0</v>
      </c>
      <c r="L177" s="183">
        <v>0</v>
      </c>
      <c r="M177" s="183">
        <v>0</v>
      </c>
      <c r="N177" s="183">
        <v>0</v>
      </c>
      <c r="O177" s="183">
        <v>0</v>
      </c>
      <c r="P177" s="179"/>
    </row>
    <row r="178" spans="1:16" ht="12" customHeight="1">
      <c r="A178" s="179"/>
      <c r="B178" s="182"/>
      <c r="C178" s="182"/>
      <c r="D178" s="182"/>
      <c r="E178" s="182" t="s">
        <v>524</v>
      </c>
      <c r="F178" s="182" t="s">
        <v>112</v>
      </c>
      <c r="G178" s="182"/>
      <c r="H178" s="182"/>
      <c r="I178" s="183"/>
      <c r="J178" s="183">
        <v>0</v>
      </c>
      <c r="K178" s="183">
        <v>0</v>
      </c>
      <c r="L178" s="183">
        <v>0</v>
      </c>
      <c r="M178" s="183">
        <v>0</v>
      </c>
      <c r="N178" s="183">
        <v>0</v>
      </c>
      <c r="O178" s="183">
        <v>0</v>
      </c>
      <c r="P178" s="179"/>
    </row>
    <row r="179" spans="1:16" ht="12" customHeight="1">
      <c r="A179" s="179"/>
      <c r="B179" s="182"/>
      <c r="C179" s="182"/>
      <c r="D179" s="182"/>
      <c r="E179" s="182"/>
      <c r="F179" s="182" t="s">
        <v>525</v>
      </c>
      <c r="G179" s="182" t="s">
        <v>494</v>
      </c>
      <c r="H179" s="182"/>
      <c r="I179" s="183"/>
      <c r="J179" s="183">
        <v>0</v>
      </c>
      <c r="K179" s="183">
        <v>0</v>
      </c>
      <c r="L179" s="183">
        <v>0</v>
      </c>
      <c r="M179" s="183">
        <v>0</v>
      </c>
      <c r="N179" s="183">
        <v>0</v>
      </c>
      <c r="O179" s="183">
        <v>0</v>
      </c>
      <c r="P179" s="179"/>
    </row>
    <row r="180" spans="1:16" ht="12" customHeight="1">
      <c r="A180" s="179"/>
      <c r="B180" s="182"/>
      <c r="C180" s="182"/>
      <c r="D180" s="182"/>
      <c r="E180" s="182"/>
      <c r="F180" s="182" t="s">
        <v>526</v>
      </c>
      <c r="G180" s="182" t="s">
        <v>496</v>
      </c>
      <c r="H180" s="182"/>
      <c r="I180" s="183"/>
      <c r="J180" s="183">
        <v>0</v>
      </c>
      <c r="K180" s="183">
        <v>0</v>
      </c>
      <c r="L180" s="183">
        <v>0</v>
      </c>
      <c r="M180" s="183">
        <v>0</v>
      </c>
      <c r="N180" s="183">
        <v>0</v>
      </c>
      <c r="O180" s="183">
        <v>0</v>
      </c>
      <c r="P180" s="179"/>
    </row>
    <row r="181" spans="1:16" ht="12" customHeight="1">
      <c r="A181" s="179"/>
      <c r="B181" s="182"/>
      <c r="C181" s="182"/>
      <c r="D181" s="182"/>
      <c r="E181" s="182" t="s">
        <v>527</v>
      </c>
      <c r="F181" s="182" t="s">
        <v>113</v>
      </c>
      <c r="G181" s="182"/>
      <c r="H181" s="182"/>
      <c r="I181" s="183"/>
      <c r="J181" s="183">
        <v>0</v>
      </c>
      <c r="K181" s="183">
        <v>0</v>
      </c>
      <c r="L181" s="183">
        <v>0</v>
      </c>
      <c r="M181" s="183">
        <v>0</v>
      </c>
      <c r="N181" s="183">
        <v>0</v>
      </c>
      <c r="O181" s="183">
        <v>0</v>
      </c>
      <c r="P181" s="179"/>
    </row>
    <row r="182" spans="1:16" ht="12" customHeight="1">
      <c r="A182" s="179"/>
      <c r="B182" s="182"/>
      <c r="C182" s="182"/>
      <c r="D182" s="182"/>
      <c r="E182" s="182"/>
      <c r="F182" s="182" t="s">
        <v>528</v>
      </c>
      <c r="G182" s="182" t="s">
        <v>494</v>
      </c>
      <c r="H182" s="182"/>
      <c r="I182" s="183"/>
      <c r="J182" s="183"/>
      <c r="K182" s="183"/>
      <c r="L182" s="183"/>
      <c r="M182" s="183"/>
      <c r="N182" s="183"/>
      <c r="O182" s="183"/>
      <c r="P182" s="179"/>
    </row>
    <row r="183" spans="1:16" ht="12" customHeight="1">
      <c r="A183" s="179"/>
      <c r="B183" s="182"/>
      <c r="C183" s="182"/>
      <c r="D183" s="182"/>
      <c r="E183" s="182"/>
      <c r="F183" s="182" t="s">
        <v>529</v>
      </c>
      <c r="G183" s="182" t="s">
        <v>496</v>
      </c>
      <c r="H183" s="182"/>
      <c r="I183" s="183"/>
      <c r="J183" s="183"/>
      <c r="K183" s="183"/>
      <c r="L183" s="183"/>
      <c r="M183" s="183"/>
      <c r="N183" s="183"/>
      <c r="O183" s="183"/>
      <c r="P183" s="179"/>
    </row>
    <row r="184" spans="1:16" ht="12" customHeight="1">
      <c r="A184" s="179"/>
      <c r="B184" s="274"/>
      <c r="C184" s="274"/>
      <c r="D184" s="274"/>
      <c r="E184" s="274"/>
      <c r="F184" s="274"/>
      <c r="G184" s="274"/>
      <c r="H184" s="274"/>
      <c r="I184" s="274"/>
      <c r="J184" s="274"/>
      <c r="K184" s="274"/>
      <c r="L184" s="274"/>
      <c r="M184" s="274"/>
      <c r="N184" s="274"/>
      <c r="O184" s="274"/>
      <c r="P184" s="179"/>
    </row>
    <row r="185" spans="1:16" ht="12.75" customHeight="1">
      <c r="A185" s="179"/>
      <c r="B185" s="336" t="s">
        <v>460</v>
      </c>
      <c r="C185" s="337" t="s">
        <v>539</v>
      </c>
      <c r="D185" s="337"/>
      <c r="E185" s="337"/>
      <c r="F185" s="337"/>
      <c r="G185" s="337"/>
      <c r="H185" s="337"/>
      <c r="I185" s="337"/>
      <c r="J185" s="337"/>
      <c r="K185" s="337"/>
      <c r="L185" s="338"/>
      <c r="M185" s="338"/>
      <c r="P185" s="179"/>
    </row>
    <row r="186" spans="1:16" ht="12.75" customHeight="1">
      <c r="A186" s="179"/>
      <c r="C186" s="337" t="s">
        <v>686</v>
      </c>
      <c r="D186" s="337"/>
      <c r="E186" s="337"/>
      <c r="F186" s="337"/>
      <c r="G186" s="337"/>
      <c r="H186" s="337"/>
      <c r="I186" s="337"/>
      <c r="J186" s="337"/>
      <c r="K186" s="337"/>
      <c r="L186" s="338"/>
      <c r="M186" s="338"/>
      <c r="P186" s="179"/>
    </row>
    <row r="187" ht="8.25" customHeight="1"/>
  </sheetData>
  <printOptions/>
  <pageMargins left="0.75" right="0.75" top="1" bottom="1" header="0" footer="0"/>
  <pageSetup horizontalDpi="600" verticalDpi="600" orientation="portrait" scale="75" r:id="rId1"/>
</worksheet>
</file>

<file path=xl/worksheets/sheet18.xml><?xml version="1.0" encoding="utf-8"?>
<worksheet xmlns="http://schemas.openxmlformats.org/spreadsheetml/2006/main" xmlns:r="http://schemas.openxmlformats.org/officeDocument/2006/relationships">
  <sheetPr codeName="Hoja51112"/>
  <dimension ref="A1:O156"/>
  <sheetViews>
    <sheetView zoomScale="75" zoomScaleNormal="75" workbookViewId="0" topLeftCell="A136">
      <selection activeCell="A1" sqref="A1"/>
    </sheetView>
  </sheetViews>
  <sheetFormatPr defaultColWidth="11.421875" defaultRowHeight="12.75"/>
  <cols>
    <col min="1" max="1" width="2.140625" style="363" customWidth="1"/>
    <col min="2" max="4" width="3.7109375" style="363" customWidth="1"/>
    <col min="5" max="7" width="6.7109375" style="363" customWidth="1"/>
    <col min="8" max="8" width="17.7109375" style="363" customWidth="1"/>
    <col min="9" max="9" width="1.7109375" style="363" customWidth="1"/>
    <col min="10" max="10" width="11.7109375" style="364" customWidth="1"/>
    <col min="11" max="13" width="11.7109375" style="365" customWidth="1"/>
    <col min="14" max="15" width="11.7109375" style="364" customWidth="1"/>
    <col min="16" max="16384" width="11.421875" style="173" customWidth="1"/>
  </cols>
  <sheetData>
    <row r="1" spans="1:15" ht="12.75">
      <c r="A1" s="355"/>
      <c r="B1" s="158" t="s">
        <v>687</v>
      </c>
      <c r="C1" s="355"/>
      <c r="D1" s="355"/>
      <c r="E1" s="355"/>
      <c r="F1" s="355"/>
      <c r="G1" s="355"/>
      <c r="H1" s="355"/>
      <c r="I1" s="355"/>
      <c r="J1" s="355"/>
      <c r="K1" s="355"/>
      <c r="L1" s="308"/>
      <c r="M1" s="308"/>
      <c r="N1" s="356"/>
      <c r="O1" s="179"/>
    </row>
    <row r="2" spans="1:15" s="172" customFormat="1" ht="12.75" customHeight="1">
      <c r="A2" s="171"/>
      <c r="B2" s="357" t="s">
        <v>691</v>
      </c>
      <c r="C2" s="358"/>
      <c r="D2" s="358"/>
      <c r="E2" s="358"/>
      <c r="F2" s="358"/>
      <c r="G2" s="358"/>
      <c r="H2" s="358"/>
      <c r="I2" s="358"/>
      <c r="J2" s="358"/>
      <c r="K2" s="358"/>
      <c r="L2" s="358"/>
      <c r="M2" s="358"/>
      <c r="N2" s="358"/>
      <c r="O2" s="359"/>
    </row>
    <row r="3" spans="1:15" ht="12" customHeight="1">
      <c r="A3" s="355"/>
      <c r="B3" s="360" t="s">
        <v>0</v>
      </c>
      <c r="C3" s="361"/>
      <c r="D3" s="361"/>
      <c r="E3" s="361"/>
      <c r="F3" s="361"/>
      <c r="G3" s="361"/>
      <c r="H3" s="361"/>
      <c r="I3" s="361"/>
      <c r="J3" s="361"/>
      <c r="K3" s="361"/>
      <c r="L3" s="361"/>
      <c r="M3" s="361"/>
      <c r="N3" s="361"/>
      <c r="O3" s="362"/>
    </row>
    <row r="4" spans="1:15" s="174" customFormat="1" ht="12.75" customHeight="1">
      <c r="A4" s="186"/>
      <c r="B4" s="179"/>
      <c r="C4" s="180"/>
      <c r="D4" s="180"/>
      <c r="E4" s="180"/>
      <c r="F4" s="180"/>
      <c r="G4" s="180"/>
      <c r="H4" s="180"/>
      <c r="I4" s="180"/>
      <c r="J4" s="180"/>
      <c r="K4" s="181"/>
      <c r="L4" s="181"/>
      <c r="M4" s="181"/>
      <c r="N4" s="181"/>
      <c r="O4" s="311"/>
    </row>
    <row r="5" spans="2:15" s="186" customFormat="1" ht="9" customHeight="1">
      <c r="B5" s="213"/>
      <c r="C5" s="177"/>
      <c r="D5" s="177"/>
      <c r="E5" s="177"/>
      <c r="F5" s="177"/>
      <c r="G5" s="177"/>
      <c r="H5" s="177"/>
      <c r="I5" s="177"/>
      <c r="J5" s="177"/>
      <c r="K5" s="312" t="s">
        <v>559</v>
      </c>
      <c r="L5" s="312"/>
      <c r="M5" s="312"/>
      <c r="N5" s="312"/>
      <c r="O5" s="178"/>
    </row>
    <row r="6" spans="6:15" s="186" customFormat="1" ht="23.25" customHeight="1">
      <c r="F6" s="183"/>
      <c r="G6" s="183"/>
      <c r="H6" s="183"/>
      <c r="I6" s="183"/>
      <c r="J6" s="313"/>
      <c r="K6" s="314" t="s">
        <v>587</v>
      </c>
      <c r="L6" s="315"/>
      <c r="M6" s="315"/>
      <c r="N6" s="315"/>
      <c r="O6" s="316"/>
    </row>
    <row r="7" spans="2:15" s="186" customFormat="1" ht="16.5" customHeight="1">
      <c r="B7" s="175" t="s">
        <v>1</v>
      </c>
      <c r="C7" s="179"/>
      <c r="D7" s="179"/>
      <c r="E7" s="179"/>
      <c r="F7" s="182"/>
      <c r="G7" s="182"/>
      <c r="H7" s="182"/>
      <c r="I7" s="182"/>
      <c r="J7" s="317"/>
      <c r="K7" s="318" t="s">
        <v>560</v>
      </c>
      <c r="L7" s="319" t="s">
        <v>679</v>
      </c>
      <c r="M7" s="319" t="s">
        <v>680</v>
      </c>
      <c r="N7" s="318" t="s">
        <v>681</v>
      </c>
      <c r="O7" s="182"/>
    </row>
    <row r="8" spans="6:15" s="175" customFormat="1" ht="12" customHeight="1">
      <c r="F8" s="176"/>
      <c r="G8" s="176"/>
      <c r="H8" s="176"/>
      <c r="I8" s="320"/>
      <c r="J8" s="317">
        <v>2005</v>
      </c>
      <c r="K8" s="321"/>
      <c r="L8" s="323" t="s">
        <v>682</v>
      </c>
      <c r="M8" s="323" t="s">
        <v>683</v>
      </c>
      <c r="N8" s="323" t="s">
        <v>684</v>
      </c>
      <c r="O8" s="339" t="s">
        <v>685</v>
      </c>
    </row>
    <row r="9" spans="2:15" s="186" customFormat="1" ht="9" customHeight="1">
      <c r="B9" s="208"/>
      <c r="C9" s="208"/>
      <c r="D9" s="208"/>
      <c r="E9" s="208"/>
      <c r="F9" s="324"/>
      <c r="G9" s="324"/>
      <c r="H9" s="324"/>
      <c r="I9" s="324"/>
      <c r="J9" s="324"/>
      <c r="K9" s="324"/>
      <c r="L9" s="324"/>
      <c r="M9" s="324"/>
      <c r="N9" s="324"/>
      <c r="O9" s="324"/>
    </row>
    <row r="10" spans="6:15" s="179" customFormat="1" ht="12" customHeight="1">
      <c r="F10" s="182"/>
      <c r="G10" s="182"/>
      <c r="H10" s="182"/>
      <c r="I10" s="183"/>
      <c r="J10" s="183"/>
      <c r="K10" s="183"/>
      <c r="L10" s="183"/>
      <c r="M10" s="183"/>
      <c r="N10" s="183"/>
      <c r="O10" s="183"/>
    </row>
    <row r="11" spans="2:15" s="340" customFormat="1" ht="12" customHeight="1">
      <c r="B11" s="174" t="s">
        <v>144</v>
      </c>
      <c r="C11" s="310"/>
      <c r="D11" s="174"/>
      <c r="E11" s="174"/>
      <c r="F11" s="325"/>
      <c r="G11" s="325"/>
      <c r="H11" s="325"/>
      <c r="J11" s="183">
        <v>-32664.22996161162</v>
      </c>
      <c r="K11" s="183">
        <v>3272.7524407141154</v>
      </c>
      <c r="L11" s="183">
        <v>1429.088623133837</v>
      </c>
      <c r="M11" s="183">
        <v>4734.537765212379</v>
      </c>
      <c r="N11" s="183">
        <v>93.27641243731725</v>
      </c>
      <c r="O11" s="183">
        <v>-23134.574720113975</v>
      </c>
    </row>
    <row r="12" spans="2:15" s="340" customFormat="1" ht="12" customHeight="1">
      <c r="B12" s="337"/>
      <c r="C12" s="337"/>
      <c r="D12" s="337"/>
      <c r="E12" s="337"/>
      <c r="F12" s="337"/>
      <c r="G12" s="337"/>
      <c r="H12" s="325"/>
      <c r="J12" s="176"/>
      <c r="K12" s="176"/>
      <c r="L12" s="176"/>
      <c r="M12" s="176"/>
      <c r="N12" s="176"/>
      <c r="O12" s="176"/>
    </row>
    <row r="13" spans="2:15" s="340" customFormat="1" ht="12" customHeight="1">
      <c r="B13" s="337" t="s">
        <v>576</v>
      </c>
      <c r="C13" s="337"/>
      <c r="D13" s="337"/>
      <c r="E13" s="337"/>
      <c r="F13" s="337"/>
      <c r="G13" s="337"/>
      <c r="H13" s="325"/>
      <c r="J13" s="176">
        <v>91899.68535867098</v>
      </c>
      <c r="K13" s="176">
        <v>10339.27680965649</v>
      </c>
      <c r="L13" s="176">
        <v>1900.2420064255693</v>
      </c>
      <c r="M13" s="176">
        <v>1814.7103181452642</v>
      </c>
      <c r="N13" s="176">
        <v>-95.05702806912618</v>
      </c>
      <c r="O13" s="176">
        <v>105858.85746482917</v>
      </c>
    </row>
    <row r="14" spans="2:15" s="340" customFormat="1" ht="12" customHeight="1">
      <c r="B14" s="337"/>
      <c r="C14" s="337"/>
      <c r="D14" s="337"/>
      <c r="E14" s="337"/>
      <c r="F14" s="337"/>
      <c r="G14" s="337"/>
      <c r="H14" s="337"/>
      <c r="J14" s="341"/>
      <c r="K14" s="341"/>
      <c r="L14" s="341"/>
      <c r="M14" s="341"/>
      <c r="N14" s="341"/>
      <c r="O14" s="341"/>
    </row>
    <row r="15" spans="2:15" s="342" customFormat="1" ht="12" customHeight="1">
      <c r="B15" s="343" t="s">
        <v>564</v>
      </c>
      <c r="C15" s="343"/>
      <c r="D15" s="343"/>
      <c r="E15" s="343"/>
      <c r="F15" s="344"/>
      <c r="G15" s="344"/>
      <c r="H15" s="343"/>
      <c r="J15" s="345">
        <v>17207.748</v>
      </c>
      <c r="K15" s="345">
        <v>349.6</v>
      </c>
      <c r="L15" s="345">
        <v>-89.2</v>
      </c>
      <c r="M15" s="345">
        <v>348.4000000000054</v>
      </c>
      <c r="N15" s="345">
        <v>7.105427357601002E-13</v>
      </c>
      <c r="O15" s="345">
        <v>17816.548000000003</v>
      </c>
    </row>
    <row r="16" spans="2:15" s="340" customFormat="1" ht="12" customHeight="1">
      <c r="B16" s="337"/>
      <c r="C16" s="337"/>
      <c r="D16" s="337"/>
      <c r="E16" s="338" t="s">
        <v>128</v>
      </c>
      <c r="F16" s="337"/>
      <c r="G16" s="337"/>
      <c r="H16" s="338"/>
      <c r="J16" s="341">
        <v>16963.4</v>
      </c>
      <c r="K16" s="341">
        <v>349.6</v>
      </c>
      <c r="L16" s="341">
        <v>-89.2</v>
      </c>
      <c r="M16" s="341">
        <v>346.30000000000535</v>
      </c>
      <c r="N16" s="341">
        <v>7.105427357601002E-13</v>
      </c>
      <c r="O16" s="341">
        <v>17570.1</v>
      </c>
    </row>
    <row r="17" spans="2:15" s="340" customFormat="1" ht="12" customHeight="1">
      <c r="B17" s="337"/>
      <c r="C17" s="337"/>
      <c r="D17" s="337"/>
      <c r="E17" s="337"/>
      <c r="F17" s="338" t="s">
        <v>69</v>
      </c>
      <c r="G17" s="338"/>
      <c r="H17" s="338"/>
      <c r="J17" s="341">
        <v>16689.1</v>
      </c>
      <c r="K17" s="341">
        <v>414.1</v>
      </c>
      <c r="L17" s="341">
        <v>-89.2</v>
      </c>
      <c r="M17" s="341">
        <v>337.9000000000054</v>
      </c>
      <c r="N17" s="341">
        <v>0</v>
      </c>
      <c r="O17" s="341">
        <v>17351.9</v>
      </c>
    </row>
    <row r="18" spans="2:15" s="340" customFormat="1" ht="12" customHeight="1">
      <c r="B18" s="337"/>
      <c r="C18" s="337"/>
      <c r="D18" s="337"/>
      <c r="E18" s="337"/>
      <c r="F18" s="338" t="s">
        <v>53</v>
      </c>
      <c r="G18" s="338"/>
      <c r="H18" s="338"/>
      <c r="J18" s="341">
        <v>274.2999999999993</v>
      </c>
      <c r="K18" s="341">
        <v>-64.5</v>
      </c>
      <c r="L18" s="341">
        <v>0</v>
      </c>
      <c r="M18" s="341">
        <v>8.4</v>
      </c>
      <c r="N18" s="341">
        <v>7.105427357601002E-13</v>
      </c>
      <c r="O18" s="341">
        <v>218.2</v>
      </c>
    </row>
    <row r="19" spans="2:15" s="340" customFormat="1" ht="12" customHeight="1">
      <c r="B19" s="337"/>
      <c r="C19" s="337"/>
      <c r="D19" s="337"/>
      <c r="E19" s="338" t="s">
        <v>577</v>
      </c>
      <c r="F19" s="337"/>
      <c r="G19" s="337"/>
      <c r="H19" s="338"/>
      <c r="J19" s="341">
        <v>244.34799999999998</v>
      </c>
      <c r="K19" s="341">
        <v>0</v>
      </c>
      <c r="L19" s="341">
        <v>0</v>
      </c>
      <c r="M19" s="341">
        <v>2.1</v>
      </c>
      <c r="N19" s="341">
        <v>0</v>
      </c>
      <c r="O19" s="341">
        <v>246.44799999999998</v>
      </c>
    </row>
    <row r="20" spans="2:15" s="342" customFormat="1" ht="12" customHeight="1">
      <c r="B20" s="344" t="s">
        <v>567</v>
      </c>
      <c r="C20" s="344"/>
      <c r="D20" s="344"/>
      <c r="E20" s="343"/>
      <c r="F20" s="344"/>
      <c r="G20" s="344"/>
      <c r="H20" s="343"/>
      <c r="J20" s="345">
        <v>1244</v>
      </c>
      <c r="K20" s="345">
        <v>4184.156040486684</v>
      </c>
      <c r="L20" s="345">
        <v>0</v>
      </c>
      <c r="M20" s="345">
        <v>0</v>
      </c>
      <c r="N20" s="345">
        <v>32.07695378000001</v>
      </c>
      <c r="O20" s="345">
        <v>5460.232994266684</v>
      </c>
    </row>
    <row r="21" spans="2:15" s="340" customFormat="1" ht="12" customHeight="1">
      <c r="B21" s="337"/>
      <c r="C21" s="337"/>
      <c r="D21" s="337" t="s">
        <v>568</v>
      </c>
      <c r="E21" s="338"/>
      <c r="F21" s="337"/>
      <c r="G21" s="337"/>
      <c r="H21" s="338"/>
      <c r="J21" s="341">
        <v>107.8</v>
      </c>
      <c r="K21" s="341">
        <v>3531.1059942666843</v>
      </c>
      <c r="L21" s="341">
        <v>0</v>
      </c>
      <c r="M21" s="341">
        <v>0</v>
      </c>
      <c r="N21" s="341">
        <v>0</v>
      </c>
      <c r="O21" s="341">
        <v>3638.9059942666845</v>
      </c>
    </row>
    <row r="22" spans="2:15" s="340" customFormat="1" ht="12" customHeight="1">
      <c r="B22" s="337"/>
      <c r="C22" s="337"/>
      <c r="D22" s="338"/>
      <c r="E22" s="338" t="s">
        <v>118</v>
      </c>
      <c r="F22" s="337"/>
      <c r="G22" s="337"/>
      <c r="H22" s="338"/>
      <c r="J22" s="341">
        <v>0</v>
      </c>
      <c r="K22" s="341">
        <v>0</v>
      </c>
      <c r="L22" s="341">
        <v>0</v>
      </c>
      <c r="M22" s="341">
        <v>0</v>
      </c>
      <c r="N22" s="341">
        <v>0</v>
      </c>
      <c r="O22" s="341">
        <v>0</v>
      </c>
    </row>
    <row r="23" spans="2:15" s="340" customFormat="1" ht="12" customHeight="1">
      <c r="B23" s="337"/>
      <c r="C23" s="337"/>
      <c r="D23" s="338"/>
      <c r="E23" s="338" t="s">
        <v>74</v>
      </c>
      <c r="F23" s="337"/>
      <c r="G23" s="337"/>
      <c r="H23" s="338"/>
      <c r="J23" s="341">
        <v>0</v>
      </c>
      <c r="K23" s="341">
        <v>2907.2488989729704</v>
      </c>
      <c r="L23" s="341">
        <v>0</v>
      </c>
      <c r="M23" s="341">
        <v>0</v>
      </c>
      <c r="N23" s="341">
        <v>0</v>
      </c>
      <c r="O23" s="341">
        <v>2907.2488989729704</v>
      </c>
    </row>
    <row r="24" spans="2:15" s="340" customFormat="1" ht="12" customHeight="1">
      <c r="B24" s="337"/>
      <c r="C24" s="337"/>
      <c r="D24" s="337"/>
      <c r="E24" s="338" t="s">
        <v>385</v>
      </c>
      <c r="F24" s="337"/>
      <c r="G24" s="337"/>
      <c r="H24" s="338"/>
      <c r="J24" s="341">
        <v>0</v>
      </c>
      <c r="K24" s="341">
        <v>0</v>
      </c>
      <c r="L24" s="341">
        <v>0</v>
      </c>
      <c r="M24" s="341">
        <v>0</v>
      </c>
      <c r="N24" s="341">
        <v>0</v>
      </c>
      <c r="O24" s="341">
        <v>0</v>
      </c>
    </row>
    <row r="25" spans="2:15" s="340" customFormat="1" ht="12" customHeight="1">
      <c r="B25" s="337"/>
      <c r="C25" s="337"/>
      <c r="D25" s="337"/>
      <c r="E25" s="338" t="s">
        <v>76</v>
      </c>
      <c r="F25" s="337"/>
      <c r="G25" s="337"/>
      <c r="H25" s="338"/>
      <c r="J25" s="341">
        <v>107.8</v>
      </c>
      <c r="K25" s="341">
        <v>623.857095293714</v>
      </c>
      <c r="L25" s="341">
        <v>0</v>
      </c>
      <c r="M25" s="341">
        <v>0</v>
      </c>
      <c r="N25" s="341">
        <v>0</v>
      </c>
      <c r="O25" s="341">
        <v>731.657095293714</v>
      </c>
    </row>
    <row r="26" spans="2:15" s="340" customFormat="1" ht="12" customHeight="1">
      <c r="B26" s="337"/>
      <c r="C26" s="337"/>
      <c r="D26" s="337" t="s">
        <v>569</v>
      </c>
      <c r="E26" s="338"/>
      <c r="F26" s="337"/>
      <c r="G26" s="337"/>
      <c r="H26" s="338"/>
      <c r="J26" s="341">
        <v>1136.2</v>
      </c>
      <c r="K26" s="341">
        <v>653.0500462199999</v>
      </c>
      <c r="L26" s="341">
        <v>0</v>
      </c>
      <c r="M26" s="341">
        <v>0</v>
      </c>
      <c r="N26" s="341">
        <v>32.07695378000001</v>
      </c>
      <c r="O26" s="341">
        <v>1821.3269999999998</v>
      </c>
    </row>
    <row r="27" spans="2:15" s="340" customFormat="1" ht="12" customHeight="1">
      <c r="B27" s="337"/>
      <c r="C27" s="337"/>
      <c r="D27" s="337"/>
      <c r="E27" s="338" t="s">
        <v>118</v>
      </c>
      <c r="F27" s="337"/>
      <c r="G27" s="337"/>
      <c r="H27" s="338"/>
      <c r="J27" s="341"/>
      <c r="K27" s="341"/>
      <c r="L27" s="341"/>
      <c r="M27" s="341"/>
      <c r="N27" s="341"/>
      <c r="O27" s="341"/>
    </row>
    <row r="28" spans="2:15" s="340" customFormat="1" ht="12" customHeight="1">
      <c r="B28" s="337"/>
      <c r="C28" s="337"/>
      <c r="D28" s="337"/>
      <c r="E28" s="338" t="s">
        <v>74</v>
      </c>
      <c r="F28" s="337"/>
      <c r="G28" s="337"/>
      <c r="H28" s="338"/>
      <c r="J28" s="341"/>
      <c r="K28" s="341"/>
      <c r="L28" s="341"/>
      <c r="M28" s="341"/>
      <c r="N28" s="341"/>
      <c r="O28" s="341"/>
    </row>
    <row r="29" spans="2:15" s="340" customFormat="1" ht="12" customHeight="1">
      <c r="B29" s="337"/>
      <c r="C29" s="337"/>
      <c r="D29" s="337"/>
      <c r="E29" s="338" t="s">
        <v>385</v>
      </c>
      <c r="F29" s="337"/>
      <c r="G29" s="337"/>
      <c r="H29" s="338"/>
      <c r="J29" s="341"/>
      <c r="K29" s="341">
        <v>-32.086953779999966</v>
      </c>
      <c r="L29" s="341">
        <v>0</v>
      </c>
      <c r="M29" s="341">
        <v>0</v>
      </c>
      <c r="N29" s="341">
        <v>32.08695378</v>
      </c>
      <c r="O29" s="341"/>
    </row>
    <row r="30" spans="2:15" s="340" customFormat="1" ht="12" customHeight="1">
      <c r="B30" s="337"/>
      <c r="C30" s="337"/>
      <c r="D30" s="337"/>
      <c r="E30" s="338" t="s">
        <v>76</v>
      </c>
      <c r="F30" s="337"/>
      <c r="G30" s="337"/>
      <c r="H30" s="338"/>
      <c r="J30" s="341">
        <v>1136.2</v>
      </c>
      <c r="K30" s="341">
        <v>685.1369999999998</v>
      </c>
      <c r="L30" s="341">
        <v>0</v>
      </c>
      <c r="M30" s="341">
        <v>0</v>
      </c>
      <c r="N30" s="341">
        <v>-0.009999999999990905</v>
      </c>
      <c r="O30" s="341">
        <v>1821.3269999999998</v>
      </c>
    </row>
    <row r="31" spans="2:15" s="340" customFormat="1" ht="12" customHeight="1">
      <c r="B31" s="338"/>
      <c r="C31" s="338"/>
      <c r="D31" s="338"/>
      <c r="E31" s="338"/>
      <c r="F31" s="337" t="s">
        <v>21</v>
      </c>
      <c r="G31" s="337"/>
      <c r="H31" s="338"/>
      <c r="J31" s="341">
        <v>985.1</v>
      </c>
      <c r="K31" s="341">
        <v>407.3539999999999</v>
      </c>
      <c r="L31" s="341">
        <v>0</v>
      </c>
      <c r="M31" s="341">
        <v>0</v>
      </c>
      <c r="N31" s="341">
        <v>0</v>
      </c>
      <c r="O31" s="341">
        <v>1392.454</v>
      </c>
    </row>
    <row r="32" spans="2:15" s="340" customFormat="1" ht="12" customHeight="1">
      <c r="B32" s="337"/>
      <c r="C32" s="337"/>
      <c r="D32" s="337"/>
      <c r="E32" s="338"/>
      <c r="F32" s="337" t="s">
        <v>70</v>
      </c>
      <c r="G32" s="337"/>
      <c r="H32" s="338"/>
      <c r="J32" s="341">
        <v>151.1</v>
      </c>
      <c r="K32" s="341">
        <v>277.7829999999999</v>
      </c>
      <c r="L32" s="341">
        <v>0</v>
      </c>
      <c r="M32" s="341">
        <v>0</v>
      </c>
      <c r="N32" s="341">
        <v>-0.009999999999990905</v>
      </c>
      <c r="O32" s="341">
        <v>428.87299999999993</v>
      </c>
    </row>
    <row r="33" spans="2:15" s="342" customFormat="1" ht="12" customHeight="1">
      <c r="B33" s="344" t="s">
        <v>570</v>
      </c>
      <c r="C33" s="344"/>
      <c r="D33" s="344"/>
      <c r="E33" s="343"/>
      <c r="F33" s="344"/>
      <c r="G33" s="344"/>
      <c r="H33" s="343"/>
      <c r="J33" s="345">
        <v>3237.2305208400003</v>
      </c>
      <c r="K33" s="345">
        <v>1361.6801564781574</v>
      </c>
      <c r="L33" s="345">
        <v>50.703617279938754</v>
      </c>
      <c r="M33" s="345">
        <v>593.8898862703936</v>
      </c>
      <c r="N33" s="345">
        <v>-147.6621491884893</v>
      </c>
      <c r="O33" s="345">
        <v>5095.84203168</v>
      </c>
    </row>
    <row r="34" spans="2:15" s="340" customFormat="1" ht="12" customHeight="1">
      <c r="B34" s="337"/>
      <c r="C34" s="337"/>
      <c r="D34" s="337"/>
      <c r="E34" s="338" t="s">
        <v>118</v>
      </c>
      <c r="F34" s="337"/>
      <c r="G34" s="337"/>
      <c r="H34" s="338"/>
      <c r="J34" s="341">
        <v>0</v>
      </c>
      <c r="K34" s="341">
        <v>33.116963</v>
      </c>
      <c r="L34" s="341">
        <v>1.10489</v>
      </c>
      <c r="M34" s="341">
        <v>0</v>
      </c>
      <c r="N34" s="341">
        <v>4.6629367034256575E-15</v>
      </c>
      <c r="O34" s="341">
        <v>34.221853</v>
      </c>
    </row>
    <row r="35" spans="2:15" s="340" customFormat="1" ht="12" customHeight="1">
      <c r="B35" s="337"/>
      <c r="C35" s="337"/>
      <c r="D35" s="337"/>
      <c r="E35" s="338" t="s">
        <v>74</v>
      </c>
      <c r="F35" s="337"/>
      <c r="G35" s="337"/>
      <c r="H35" s="338"/>
      <c r="J35" s="341">
        <v>325.502</v>
      </c>
      <c r="K35" s="341">
        <v>-177.31562700000003</v>
      </c>
      <c r="L35" s="341">
        <v>-5.070229</v>
      </c>
      <c r="M35" s="341">
        <v>0</v>
      </c>
      <c r="N35" s="341">
        <v>24.58414599999986</v>
      </c>
      <c r="O35" s="341">
        <v>167.70029</v>
      </c>
    </row>
    <row r="36" spans="2:15" s="340" customFormat="1" ht="12" customHeight="1">
      <c r="B36" s="337"/>
      <c r="C36" s="337"/>
      <c r="D36" s="337"/>
      <c r="E36" s="338"/>
      <c r="F36" s="337" t="s">
        <v>470</v>
      </c>
      <c r="G36" s="337"/>
      <c r="H36" s="338"/>
      <c r="J36" s="341">
        <v>17.6</v>
      </c>
      <c r="K36" s="341">
        <v>0.5253769999999999</v>
      </c>
      <c r="L36" s="341">
        <v>-0.763607</v>
      </c>
      <c r="M36" s="341">
        <v>0</v>
      </c>
      <c r="N36" s="341">
        <v>-0.0025610000000000355</v>
      </c>
      <c r="O36" s="341">
        <v>17.359209</v>
      </c>
    </row>
    <row r="37" spans="2:15" s="340" customFormat="1" ht="12" customHeight="1">
      <c r="B37" s="337"/>
      <c r="C37" s="337"/>
      <c r="D37" s="337"/>
      <c r="E37" s="338"/>
      <c r="F37" s="337" t="s">
        <v>163</v>
      </c>
      <c r="G37" s="337"/>
      <c r="H37" s="338"/>
      <c r="J37" s="341">
        <v>307.902</v>
      </c>
      <c r="K37" s="341">
        <v>-177.84100400000003</v>
      </c>
      <c r="L37" s="341">
        <v>-4.306622</v>
      </c>
      <c r="M37" s="341">
        <v>0</v>
      </c>
      <c r="N37" s="341">
        <v>24.58670699999986</v>
      </c>
      <c r="O37" s="341">
        <v>150.341081</v>
      </c>
    </row>
    <row r="38" spans="2:15" s="340" customFormat="1" ht="12" customHeight="1">
      <c r="B38" s="337"/>
      <c r="C38" s="337"/>
      <c r="D38" s="337"/>
      <c r="E38" s="338" t="s">
        <v>385</v>
      </c>
      <c r="F38" s="337"/>
      <c r="G38" s="337"/>
      <c r="H38" s="338"/>
      <c r="J38" s="341">
        <v>781.8355208400001</v>
      </c>
      <c r="K38" s="341">
        <v>-775.2620577103323</v>
      </c>
      <c r="L38" s="341">
        <v>54.668956279938755</v>
      </c>
      <c r="M38" s="341">
        <v>592.2957272703936</v>
      </c>
      <c r="N38" s="341">
        <v>0</v>
      </c>
      <c r="O38" s="341">
        <v>653.5381466800001</v>
      </c>
    </row>
    <row r="39" spans="2:15" s="340" customFormat="1" ht="12" customHeight="1">
      <c r="B39" s="337"/>
      <c r="C39" s="337"/>
      <c r="D39" s="337"/>
      <c r="E39" s="338" t="s">
        <v>76</v>
      </c>
      <c r="F39" s="337"/>
      <c r="G39" s="337"/>
      <c r="H39" s="338"/>
      <c r="J39" s="341">
        <v>2129.893</v>
      </c>
      <c r="K39" s="341">
        <v>2281.1408781884898</v>
      </c>
      <c r="L39" s="341">
        <v>0</v>
      </c>
      <c r="M39" s="341">
        <v>1.594159</v>
      </c>
      <c r="N39" s="341">
        <v>-172.24629518848917</v>
      </c>
      <c r="O39" s="341">
        <v>4240.3817420000005</v>
      </c>
    </row>
    <row r="40" spans="2:15" s="340" customFormat="1" ht="12" customHeight="1">
      <c r="B40" s="337"/>
      <c r="C40" s="337"/>
      <c r="D40" s="337"/>
      <c r="E40" s="338"/>
      <c r="F40" s="337" t="s">
        <v>22</v>
      </c>
      <c r="G40" s="337"/>
      <c r="H40" s="346"/>
      <c r="J40" s="341">
        <v>678.697</v>
      </c>
      <c r="K40" s="341">
        <v>34.37043118848954</v>
      </c>
      <c r="L40" s="341">
        <v>0</v>
      </c>
      <c r="M40" s="341">
        <v>0</v>
      </c>
      <c r="N40" s="341">
        <v>75.14654581151046</v>
      </c>
      <c r="O40" s="341">
        <v>788.213977</v>
      </c>
    </row>
    <row r="41" spans="2:15" s="340" customFormat="1" ht="12" customHeight="1">
      <c r="B41" s="337"/>
      <c r="C41" s="337"/>
      <c r="D41" s="337"/>
      <c r="E41" s="338"/>
      <c r="F41" s="337" t="s">
        <v>565</v>
      </c>
      <c r="G41" s="337"/>
      <c r="H41" s="346"/>
      <c r="J41" s="341">
        <v>464.245</v>
      </c>
      <c r="K41" s="341">
        <v>21.65212407080059</v>
      </c>
      <c r="L41" s="341">
        <v>0</v>
      </c>
      <c r="M41" s="341">
        <v>0</v>
      </c>
      <c r="N41" s="341">
        <v>-10.734275990879155</v>
      </c>
      <c r="O41" s="341">
        <v>475.16284807992145</v>
      </c>
    </row>
    <row r="42" spans="2:15" s="340" customFormat="1" ht="12" customHeight="1">
      <c r="B42" s="338"/>
      <c r="C42" s="338"/>
      <c r="D42" s="338"/>
      <c r="E42" s="338"/>
      <c r="F42" s="337" t="s">
        <v>566</v>
      </c>
      <c r="G42" s="337"/>
      <c r="H42" s="338"/>
      <c r="J42" s="341">
        <v>214.452</v>
      </c>
      <c r="K42" s="341">
        <v>12.718307117688951</v>
      </c>
      <c r="L42" s="341">
        <v>0</v>
      </c>
      <c r="M42" s="341">
        <v>0</v>
      </c>
      <c r="N42" s="341">
        <v>85.88082180238962</v>
      </c>
      <c r="O42" s="341">
        <v>313.05112892007855</v>
      </c>
    </row>
    <row r="43" spans="2:15" s="340" customFormat="1" ht="12" customHeight="1">
      <c r="B43" s="337"/>
      <c r="C43" s="337"/>
      <c r="D43" s="337"/>
      <c r="E43" s="337"/>
      <c r="F43" s="337" t="s">
        <v>70</v>
      </c>
      <c r="G43" s="337"/>
      <c r="H43" s="338"/>
      <c r="J43" s="341">
        <v>1451.196</v>
      </c>
      <c r="K43" s="341">
        <v>2246.7704470000003</v>
      </c>
      <c r="L43" s="341">
        <v>0</v>
      </c>
      <c r="M43" s="341">
        <v>1.594159</v>
      </c>
      <c r="N43" s="341">
        <v>-247.39284099999963</v>
      </c>
      <c r="O43" s="341">
        <v>3452.167765</v>
      </c>
    </row>
    <row r="44" spans="2:15" s="342" customFormat="1" ht="12" customHeight="1">
      <c r="B44" s="344" t="s">
        <v>571</v>
      </c>
      <c r="C44" s="344"/>
      <c r="D44" s="344"/>
      <c r="E44" s="344"/>
      <c r="F44" s="344"/>
      <c r="G44" s="344"/>
      <c r="H44" s="343"/>
      <c r="J44" s="345">
        <v>70210.70683783098</v>
      </c>
      <c r="K44" s="345">
        <v>4443.840612691648</v>
      </c>
      <c r="L44" s="345">
        <v>1938.7383891456307</v>
      </c>
      <c r="M44" s="345">
        <v>872.4204318748652</v>
      </c>
      <c r="N44" s="345">
        <v>20.528167339362405</v>
      </c>
      <c r="O44" s="345">
        <v>77486.23443888249</v>
      </c>
    </row>
    <row r="45" spans="2:15" s="340" customFormat="1" ht="12" customHeight="1">
      <c r="B45" s="337"/>
      <c r="C45" s="337"/>
      <c r="D45" s="337" t="s">
        <v>578</v>
      </c>
      <c r="E45" s="338"/>
      <c r="F45" s="337"/>
      <c r="G45" s="337"/>
      <c r="H45" s="338"/>
      <c r="J45" s="341">
        <v>24973.01777986193</v>
      </c>
      <c r="K45" s="341">
        <v>1156.0269393176595</v>
      </c>
      <c r="L45" s="341">
        <v>283.1826312457942</v>
      </c>
      <c r="M45" s="341">
        <v>557.9568216207014</v>
      </c>
      <c r="N45" s="341">
        <v>20.485075569796393</v>
      </c>
      <c r="O45" s="341">
        <v>26990.66924761588</v>
      </c>
    </row>
    <row r="46" spans="2:15" s="340" customFormat="1" ht="12" customHeight="1">
      <c r="B46" s="337"/>
      <c r="C46" s="337"/>
      <c r="D46" s="337" t="s">
        <v>579</v>
      </c>
      <c r="E46" s="338"/>
      <c r="F46" s="337"/>
      <c r="G46" s="337"/>
      <c r="H46" s="338"/>
      <c r="J46" s="341">
        <v>22603.9911364339</v>
      </c>
      <c r="K46" s="341">
        <v>-60.148756279682864</v>
      </c>
      <c r="L46" s="341">
        <v>310.4685897607492</v>
      </c>
      <c r="M46" s="341">
        <v>571.3222472002159</v>
      </c>
      <c r="N46" s="341">
        <v>-0.024076503374132585</v>
      </c>
      <c r="O46" s="341">
        <v>23425.609140611803</v>
      </c>
    </row>
    <row r="47" spans="2:15" s="340" customFormat="1" ht="12" customHeight="1">
      <c r="B47" s="337"/>
      <c r="C47" s="337"/>
      <c r="D47" s="337"/>
      <c r="E47" s="338" t="s">
        <v>580</v>
      </c>
      <c r="F47" s="337"/>
      <c r="G47" s="337"/>
      <c r="H47" s="338"/>
      <c r="J47" s="341">
        <v>0</v>
      </c>
      <c r="K47" s="341">
        <v>0</v>
      </c>
      <c r="L47" s="341">
        <v>0</v>
      </c>
      <c r="M47" s="341">
        <v>0</v>
      </c>
      <c r="N47" s="341">
        <v>0</v>
      </c>
      <c r="O47" s="341">
        <v>0</v>
      </c>
    </row>
    <row r="48" spans="2:15" s="340" customFormat="1" ht="12" customHeight="1">
      <c r="B48" s="337"/>
      <c r="C48" s="337"/>
      <c r="D48" s="337"/>
      <c r="E48" s="338" t="s">
        <v>581</v>
      </c>
      <c r="F48" s="337"/>
      <c r="G48" s="337"/>
      <c r="H48" s="338"/>
      <c r="J48" s="341">
        <v>22531.48691512195</v>
      </c>
      <c r="K48" s="341">
        <v>-45.51971443559739</v>
      </c>
      <c r="L48" s="341">
        <v>310.4685897607492</v>
      </c>
      <c r="M48" s="341">
        <v>536.1289912276961</v>
      </c>
      <c r="N48" s="341">
        <v>-0.021160512112203378</v>
      </c>
      <c r="O48" s="341">
        <v>23332.54362116268</v>
      </c>
    </row>
    <row r="49" spans="2:15" s="340" customFormat="1" ht="12" customHeight="1">
      <c r="B49" s="337"/>
      <c r="C49" s="337"/>
      <c r="D49" s="337"/>
      <c r="E49" s="338"/>
      <c r="F49" s="337" t="s">
        <v>470</v>
      </c>
      <c r="G49" s="337"/>
      <c r="H49" s="338"/>
      <c r="J49" s="341">
        <v>21903.58691512195</v>
      </c>
      <c r="K49" s="341">
        <v>255.55265359440222</v>
      </c>
      <c r="L49" s="341">
        <v>308.7685897607492</v>
      </c>
      <c r="M49" s="341">
        <v>534.5799119050693</v>
      </c>
      <c r="N49" s="341">
        <v>-0.038088919915026054</v>
      </c>
      <c r="O49" s="341">
        <v>23002.44998146225</v>
      </c>
    </row>
    <row r="50" spans="2:15" s="340" customFormat="1" ht="12" customHeight="1">
      <c r="B50" s="337"/>
      <c r="C50" s="337"/>
      <c r="D50" s="337"/>
      <c r="E50" s="338"/>
      <c r="F50" s="337" t="s">
        <v>163</v>
      </c>
      <c r="G50" s="337"/>
      <c r="H50" s="338"/>
      <c r="J50" s="341">
        <v>627.9</v>
      </c>
      <c r="K50" s="341">
        <v>-301.0723680299996</v>
      </c>
      <c r="L50" s="341">
        <v>1.7</v>
      </c>
      <c r="M50" s="341">
        <v>1.5490793226268402</v>
      </c>
      <c r="N50" s="341">
        <v>0.016928407802822676</v>
      </c>
      <c r="O50" s="341">
        <v>330.09363970043006</v>
      </c>
    </row>
    <row r="51" spans="2:15" s="340" customFormat="1" ht="12" customHeight="1">
      <c r="B51" s="337"/>
      <c r="C51" s="337"/>
      <c r="D51" s="337"/>
      <c r="E51" s="338" t="s">
        <v>385</v>
      </c>
      <c r="F51" s="337"/>
      <c r="G51" s="337"/>
      <c r="H51" s="338"/>
      <c r="J51" s="341">
        <v>33.97050619</v>
      </c>
      <c r="K51" s="341">
        <v>-37.17642008251972</v>
      </c>
      <c r="L51" s="341">
        <v>0</v>
      </c>
      <c r="M51" s="341">
        <v>35.19325597251972</v>
      </c>
      <c r="N51" s="341">
        <v>0</v>
      </c>
      <c r="O51" s="341">
        <v>31.987342079999994</v>
      </c>
    </row>
    <row r="52" spans="2:15" s="340" customFormat="1" ht="12" customHeight="1">
      <c r="B52" s="337"/>
      <c r="C52" s="337"/>
      <c r="D52" s="337"/>
      <c r="E52" s="338" t="s">
        <v>582</v>
      </c>
      <c r="F52" s="337"/>
      <c r="G52" s="337"/>
      <c r="H52" s="346"/>
      <c r="J52" s="341">
        <v>38.533715121951225</v>
      </c>
      <c r="K52" s="341">
        <v>22.54737823843424</v>
      </c>
      <c r="L52" s="341">
        <v>0</v>
      </c>
      <c r="M52" s="341">
        <v>0</v>
      </c>
      <c r="N52" s="341">
        <v>-0.002915991261929207</v>
      </c>
      <c r="O52" s="341">
        <v>61.07817736912353</v>
      </c>
    </row>
    <row r="53" spans="2:15" s="340" customFormat="1" ht="12" customHeight="1">
      <c r="B53" s="337"/>
      <c r="C53" s="337"/>
      <c r="D53" s="337"/>
      <c r="E53" s="338"/>
      <c r="F53" s="337" t="s">
        <v>22</v>
      </c>
      <c r="G53" s="337"/>
      <c r="H53" s="346"/>
      <c r="J53" s="341">
        <v>0</v>
      </c>
      <c r="K53" s="341">
        <v>0</v>
      </c>
      <c r="L53" s="341">
        <v>0</v>
      </c>
      <c r="M53" s="341">
        <v>0</v>
      </c>
      <c r="N53" s="341">
        <v>0</v>
      </c>
      <c r="O53" s="341">
        <v>0</v>
      </c>
    </row>
    <row r="54" spans="2:15" s="340" customFormat="1" ht="12" customHeight="1">
      <c r="B54" s="337"/>
      <c r="C54" s="337"/>
      <c r="D54" s="337"/>
      <c r="E54" s="337"/>
      <c r="F54" s="337" t="s">
        <v>565</v>
      </c>
      <c r="G54" s="337"/>
      <c r="H54" s="338"/>
      <c r="J54" s="341">
        <v>0</v>
      </c>
      <c r="K54" s="341">
        <v>0</v>
      </c>
      <c r="L54" s="341">
        <v>0</v>
      </c>
      <c r="M54" s="341">
        <v>0</v>
      </c>
      <c r="N54" s="341">
        <v>0</v>
      </c>
      <c r="O54" s="341">
        <v>0</v>
      </c>
    </row>
    <row r="55" spans="2:15" s="340" customFormat="1" ht="12" customHeight="1">
      <c r="B55" s="337"/>
      <c r="C55" s="337"/>
      <c r="D55" s="337"/>
      <c r="E55" s="338"/>
      <c r="F55" s="337" t="s">
        <v>566</v>
      </c>
      <c r="G55" s="337"/>
      <c r="H55" s="338"/>
      <c r="J55" s="341">
        <v>0</v>
      </c>
      <c r="K55" s="341">
        <v>0</v>
      </c>
      <c r="L55" s="341">
        <v>0</v>
      </c>
      <c r="M55" s="341">
        <v>0</v>
      </c>
      <c r="N55" s="341">
        <v>0</v>
      </c>
      <c r="O55" s="341">
        <v>0</v>
      </c>
    </row>
    <row r="56" spans="2:15" s="340" customFormat="1" ht="12" customHeight="1">
      <c r="B56" s="337"/>
      <c r="C56" s="337"/>
      <c r="D56" s="337"/>
      <c r="E56" s="338"/>
      <c r="F56" s="337" t="s">
        <v>70</v>
      </c>
      <c r="G56" s="337"/>
      <c r="H56" s="338"/>
      <c r="J56" s="341">
        <v>38.533715121951225</v>
      </c>
      <c r="K56" s="341">
        <v>22.54737823843424</v>
      </c>
      <c r="L56" s="341">
        <v>0</v>
      </c>
      <c r="M56" s="341">
        <v>0</v>
      </c>
      <c r="N56" s="341">
        <v>-0.002915991261929207</v>
      </c>
      <c r="O56" s="341">
        <v>61.07817736912353</v>
      </c>
    </row>
    <row r="57" spans="2:15" s="340" customFormat="1" ht="12" customHeight="1">
      <c r="B57" s="337"/>
      <c r="C57" s="337"/>
      <c r="D57" s="337" t="s">
        <v>583</v>
      </c>
      <c r="E57" s="338"/>
      <c r="F57" s="337"/>
      <c r="G57" s="337"/>
      <c r="H57" s="338"/>
      <c r="J57" s="341">
        <v>2369.026643428032</v>
      </c>
      <c r="K57" s="341">
        <v>1216.1756955973424</v>
      </c>
      <c r="L57" s="341">
        <v>-27.285958514954984</v>
      </c>
      <c r="M57" s="341">
        <v>-13.365425579514506</v>
      </c>
      <c r="N57" s="341">
        <v>20.509152073170526</v>
      </c>
      <c r="O57" s="341">
        <v>3565.0601070040752</v>
      </c>
    </row>
    <row r="58" spans="2:15" s="340" customFormat="1" ht="12" customHeight="1">
      <c r="B58" s="337"/>
      <c r="C58" s="337"/>
      <c r="D58" s="337"/>
      <c r="E58" s="338" t="s">
        <v>580</v>
      </c>
      <c r="F58" s="337"/>
      <c r="G58" s="337"/>
      <c r="H58" s="338"/>
      <c r="J58" s="341">
        <v>0</v>
      </c>
      <c r="K58" s="341">
        <v>0</v>
      </c>
      <c r="L58" s="341">
        <v>0</v>
      </c>
      <c r="M58" s="341">
        <v>0</v>
      </c>
      <c r="N58" s="341">
        <v>0</v>
      </c>
      <c r="O58" s="341">
        <v>0</v>
      </c>
    </row>
    <row r="59" spans="2:15" s="340" customFormat="1" ht="12" customHeight="1">
      <c r="B59" s="337"/>
      <c r="C59" s="337"/>
      <c r="D59" s="337"/>
      <c r="E59" s="338" t="s">
        <v>581</v>
      </c>
      <c r="F59" s="337"/>
      <c r="G59" s="337"/>
      <c r="H59" s="338"/>
      <c r="J59" s="341">
        <v>2293.5678323643733</v>
      </c>
      <c r="K59" s="341">
        <v>1171.7967857214865</v>
      </c>
      <c r="L59" s="341">
        <v>-27.285958514954984</v>
      </c>
      <c r="M59" s="341">
        <v>0</v>
      </c>
      <c r="N59" s="341">
        <v>20.509152073170526</v>
      </c>
      <c r="O59" s="341">
        <v>3458.5878116440754</v>
      </c>
    </row>
    <row r="60" spans="2:15" s="340" customFormat="1" ht="12" customHeight="1">
      <c r="B60" s="337"/>
      <c r="C60" s="337"/>
      <c r="D60" s="337"/>
      <c r="E60" s="338"/>
      <c r="F60" s="337" t="s">
        <v>470</v>
      </c>
      <c r="G60" s="337"/>
      <c r="H60" s="338"/>
      <c r="J60" s="341">
        <v>1110.2</v>
      </c>
      <c r="K60" s="341">
        <v>751.398370498888</v>
      </c>
      <c r="L60" s="341">
        <v>39.24583038582378</v>
      </c>
      <c r="M60" s="341">
        <v>0</v>
      </c>
      <c r="N60" s="341">
        <v>20.509152073170526</v>
      </c>
      <c r="O60" s="341">
        <v>1921.3533529578822</v>
      </c>
    </row>
    <row r="61" spans="2:15" s="340" customFormat="1" ht="12" customHeight="1">
      <c r="B61" s="337"/>
      <c r="C61" s="337"/>
      <c r="D61" s="337"/>
      <c r="E61" s="338"/>
      <c r="F61" s="337" t="s">
        <v>163</v>
      </c>
      <c r="G61" s="337"/>
      <c r="H61" s="338"/>
      <c r="J61" s="341">
        <v>1183.3678323643733</v>
      </c>
      <c r="K61" s="341">
        <v>420.39841522259854</v>
      </c>
      <c r="L61" s="341">
        <v>-66.53178890077876</v>
      </c>
      <c r="M61" s="341">
        <v>0</v>
      </c>
      <c r="N61" s="341">
        <v>0</v>
      </c>
      <c r="O61" s="341">
        <v>1537.234458686193</v>
      </c>
    </row>
    <row r="62" spans="2:15" s="340" customFormat="1" ht="12" customHeight="1">
      <c r="B62" s="337"/>
      <c r="C62" s="337"/>
      <c r="D62" s="337"/>
      <c r="E62" s="338" t="s">
        <v>385</v>
      </c>
      <c r="F62" s="337"/>
      <c r="G62" s="337"/>
      <c r="H62" s="338"/>
      <c r="J62" s="341">
        <v>22.32490421</v>
      </c>
      <c r="K62" s="341">
        <v>-0.931444270485488</v>
      </c>
      <c r="L62" s="341">
        <v>0</v>
      </c>
      <c r="M62" s="341">
        <v>-7.815179579514506</v>
      </c>
      <c r="N62" s="341">
        <v>0</v>
      </c>
      <c r="O62" s="341">
        <v>13.57828036</v>
      </c>
    </row>
    <row r="63" spans="2:15" s="340" customFormat="1" ht="12" customHeight="1">
      <c r="B63" s="337"/>
      <c r="C63" s="337"/>
      <c r="D63" s="337"/>
      <c r="E63" s="338" t="s">
        <v>582</v>
      </c>
      <c r="F63" s="337"/>
      <c r="G63" s="337"/>
      <c r="H63" s="346"/>
      <c r="J63" s="341">
        <v>53.13390685365855</v>
      </c>
      <c r="K63" s="341">
        <v>45.31035414634153</v>
      </c>
      <c r="L63" s="341">
        <v>0</v>
      </c>
      <c r="M63" s="341">
        <v>-5.550246</v>
      </c>
      <c r="N63" s="341">
        <v>0</v>
      </c>
      <c r="O63" s="341">
        <v>92.894015</v>
      </c>
    </row>
    <row r="64" spans="2:15" s="340" customFormat="1" ht="12" customHeight="1">
      <c r="B64" s="337"/>
      <c r="C64" s="337"/>
      <c r="D64" s="337"/>
      <c r="E64" s="338"/>
      <c r="F64" s="337" t="s">
        <v>22</v>
      </c>
      <c r="G64" s="337"/>
      <c r="H64" s="346"/>
      <c r="J64" s="341">
        <v>0</v>
      </c>
      <c r="K64" s="341">
        <v>0</v>
      </c>
      <c r="L64" s="341">
        <v>0</v>
      </c>
      <c r="M64" s="341">
        <v>0</v>
      </c>
      <c r="N64" s="341">
        <v>0</v>
      </c>
      <c r="O64" s="341">
        <v>0</v>
      </c>
    </row>
    <row r="65" spans="2:15" s="340" customFormat="1" ht="12" customHeight="1">
      <c r="B65" s="337"/>
      <c r="C65" s="337"/>
      <c r="D65" s="337"/>
      <c r="E65" s="337"/>
      <c r="F65" s="337" t="s">
        <v>565</v>
      </c>
      <c r="G65" s="337"/>
      <c r="H65" s="338"/>
      <c r="J65" s="341">
        <v>0</v>
      </c>
      <c r="K65" s="341">
        <v>0</v>
      </c>
      <c r="L65" s="341">
        <v>0</v>
      </c>
      <c r="M65" s="341">
        <v>0</v>
      </c>
      <c r="N65" s="341">
        <v>0</v>
      </c>
      <c r="O65" s="341">
        <v>0</v>
      </c>
    </row>
    <row r="66" spans="2:15" s="340" customFormat="1" ht="12" customHeight="1">
      <c r="B66" s="337"/>
      <c r="C66" s="337"/>
      <c r="D66" s="337"/>
      <c r="E66" s="338"/>
      <c r="F66" s="337" t="s">
        <v>566</v>
      </c>
      <c r="G66" s="337"/>
      <c r="H66" s="338"/>
      <c r="J66" s="341">
        <v>0</v>
      </c>
      <c r="K66" s="341">
        <v>0</v>
      </c>
      <c r="L66" s="341">
        <v>0</v>
      </c>
      <c r="M66" s="341">
        <v>0</v>
      </c>
      <c r="N66" s="341">
        <v>0</v>
      </c>
      <c r="O66" s="341">
        <v>0</v>
      </c>
    </row>
    <row r="67" spans="2:15" s="340" customFormat="1" ht="12" customHeight="1">
      <c r="B67" s="337"/>
      <c r="C67" s="337"/>
      <c r="D67" s="337"/>
      <c r="E67" s="338"/>
      <c r="F67" s="337" t="s">
        <v>70</v>
      </c>
      <c r="G67" s="337"/>
      <c r="H67" s="338"/>
      <c r="J67" s="341">
        <v>53.13390685365855</v>
      </c>
      <c r="K67" s="341">
        <v>45.31035414634153</v>
      </c>
      <c r="L67" s="341">
        <v>0</v>
      </c>
      <c r="M67" s="341">
        <v>-5.550246</v>
      </c>
      <c r="N67" s="341">
        <v>0</v>
      </c>
      <c r="O67" s="341">
        <v>92.894015</v>
      </c>
    </row>
    <row r="68" spans="2:15" s="340" customFormat="1" ht="12" customHeight="1">
      <c r="B68" s="337"/>
      <c r="C68" s="337"/>
      <c r="D68" s="337" t="s">
        <v>584</v>
      </c>
      <c r="E68" s="338"/>
      <c r="F68" s="337"/>
      <c r="G68" s="337"/>
      <c r="H68" s="338"/>
      <c r="J68" s="341">
        <v>45237.68905796905</v>
      </c>
      <c r="K68" s="341">
        <v>3287.8136733739884</v>
      </c>
      <c r="L68" s="341">
        <v>1655.5557578998364</v>
      </c>
      <c r="M68" s="341">
        <v>314.4636102541638</v>
      </c>
      <c r="N68" s="341">
        <v>0.04309176956601135</v>
      </c>
      <c r="O68" s="341">
        <v>50495.56519126661</v>
      </c>
    </row>
    <row r="69" spans="2:15" s="340" customFormat="1" ht="12" customHeight="1">
      <c r="B69" s="337"/>
      <c r="C69" s="337"/>
      <c r="D69" s="337"/>
      <c r="E69" s="338" t="s">
        <v>118</v>
      </c>
      <c r="F69" s="337"/>
      <c r="G69" s="337"/>
      <c r="H69" s="338"/>
      <c r="J69" s="341">
        <v>21358.89483364643</v>
      </c>
      <c r="K69" s="341">
        <v>1410.6999076259235</v>
      </c>
      <c r="L69" s="341">
        <v>1442.2</v>
      </c>
      <c r="M69" s="341">
        <v>127.765199999998</v>
      </c>
      <c r="N69" s="341">
        <v>0</v>
      </c>
      <c r="O69" s="341">
        <v>24339.559941272353</v>
      </c>
    </row>
    <row r="70" spans="2:15" s="340" customFormat="1" ht="12" customHeight="1">
      <c r="B70" s="337"/>
      <c r="C70" s="337"/>
      <c r="D70" s="337"/>
      <c r="E70" s="338"/>
      <c r="F70" s="337" t="s">
        <v>573</v>
      </c>
      <c r="G70" s="337"/>
      <c r="H70" s="338"/>
      <c r="J70" s="341">
        <v>18761.44142912643</v>
      </c>
      <c r="K70" s="341">
        <v>626.2418341511097</v>
      </c>
      <c r="L70" s="341">
        <v>1442.2</v>
      </c>
      <c r="M70" s="341">
        <v>127.765199999998</v>
      </c>
      <c r="N70" s="341">
        <v>0</v>
      </c>
      <c r="O70" s="341">
        <v>20957.64846327754</v>
      </c>
    </row>
    <row r="71" spans="2:15" s="340" customFormat="1" ht="12" customHeight="1">
      <c r="B71" s="337"/>
      <c r="C71" s="337"/>
      <c r="D71" s="337"/>
      <c r="E71" s="338"/>
      <c r="F71" s="337" t="s">
        <v>17</v>
      </c>
      <c r="G71" s="337"/>
      <c r="H71" s="338"/>
      <c r="J71" s="341">
        <v>2597.45340452</v>
      </c>
      <c r="K71" s="341">
        <v>784.4580734748139</v>
      </c>
      <c r="L71" s="341">
        <v>0</v>
      </c>
      <c r="M71" s="341">
        <v>0</v>
      </c>
      <c r="N71" s="341">
        <v>0</v>
      </c>
      <c r="O71" s="341">
        <v>3381.9114779948136</v>
      </c>
    </row>
    <row r="72" spans="2:15" s="340" customFormat="1" ht="12" customHeight="1">
      <c r="B72" s="337"/>
      <c r="C72" s="337"/>
      <c r="D72" s="337"/>
      <c r="E72" s="338" t="s">
        <v>74</v>
      </c>
      <c r="F72" s="337"/>
      <c r="G72" s="337"/>
      <c r="H72" s="338"/>
      <c r="J72" s="341">
        <v>11890.57774492932</v>
      </c>
      <c r="K72" s="341">
        <v>745.3115167285157</v>
      </c>
      <c r="L72" s="341">
        <v>199.2808213907781</v>
      </c>
      <c r="M72" s="341">
        <v>263.4892619448358</v>
      </c>
      <c r="N72" s="341">
        <v>0.04800910956601001</v>
      </c>
      <c r="O72" s="341">
        <v>13098.707354103013</v>
      </c>
    </row>
    <row r="73" spans="2:15" s="340" customFormat="1" ht="12" customHeight="1">
      <c r="B73" s="337"/>
      <c r="C73" s="337"/>
      <c r="D73" s="337"/>
      <c r="E73" s="338"/>
      <c r="F73" s="337" t="s">
        <v>470</v>
      </c>
      <c r="G73" s="337"/>
      <c r="H73" s="338"/>
      <c r="J73" s="341">
        <v>9709.90558474</v>
      </c>
      <c r="K73" s="341">
        <v>759.5072360085157</v>
      </c>
      <c r="L73" s="341">
        <v>186.3871792514874</v>
      </c>
      <c r="M73" s="341">
        <v>253.3</v>
      </c>
      <c r="N73" s="341">
        <v>0</v>
      </c>
      <c r="O73" s="341">
        <v>10909.1</v>
      </c>
    </row>
    <row r="74" spans="2:15" s="340" customFormat="1" ht="12" customHeight="1">
      <c r="B74" s="337"/>
      <c r="C74" s="337"/>
      <c r="D74" s="337"/>
      <c r="E74" s="338"/>
      <c r="F74" s="337" t="s">
        <v>163</v>
      </c>
      <c r="G74" s="337"/>
      <c r="H74" s="338"/>
      <c r="J74" s="341">
        <v>2180.6721601893205</v>
      </c>
      <c r="K74" s="341">
        <v>-14.195719279999992</v>
      </c>
      <c r="L74" s="341">
        <v>12.893642139290705</v>
      </c>
      <c r="M74" s="341">
        <v>10.189261944835804</v>
      </c>
      <c r="N74" s="341">
        <v>0.04800910956601001</v>
      </c>
      <c r="O74" s="341">
        <v>2189.607354103013</v>
      </c>
    </row>
    <row r="75" spans="2:15" s="340" customFormat="1" ht="12" customHeight="1">
      <c r="B75" s="337"/>
      <c r="C75" s="337"/>
      <c r="D75" s="337"/>
      <c r="E75" s="338" t="s">
        <v>385</v>
      </c>
      <c r="F75" s="337"/>
      <c r="G75" s="337"/>
      <c r="H75" s="338"/>
      <c r="J75" s="341">
        <v>185.09577671000002</v>
      </c>
      <c r="K75" s="341">
        <v>-67.20790701751064</v>
      </c>
      <c r="L75" s="341">
        <v>14.074936509058197</v>
      </c>
      <c r="M75" s="341">
        <v>-14.518659321547553</v>
      </c>
      <c r="N75" s="341">
        <v>0</v>
      </c>
      <c r="O75" s="341">
        <v>117.44414688</v>
      </c>
    </row>
    <row r="76" spans="2:15" s="340" customFormat="1" ht="12" customHeight="1">
      <c r="B76" s="337"/>
      <c r="C76" s="337"/>
      <c r="D76" s="337"/>
      <c r="E76" s="338" t="s">
        <v>76</v>
      </c>
      <c r="F76" s="337"/>
      <c r="G76" s="337"/>
      <c r="H76" s="346"/>
      <c r="J76" s="341">
        <v>11803.120702683307</v>
      </c>
      <c r="K76" s="341">
        <v>1199.0101560370597</v>
      </c>
      <c r="L76" s="341">
        <v>0</v>
      </c>
      <c r="M76" s="341">
        <v>-62.27219236912242</v>
      </c>
      <c r="N76" s="341">
        <v>-0.00491733999999866</v>
      </c>
      <c r="O76" s="341">
        <v>12939.853749011243</v>
      </c>
    </row>
    <row r="77" spans="2:15" s="340" customFormat="1" ht="12" customHeight="1">
      <c r="B77" s="337"/>
      <c r="C77" s="337"/>
      <c r="D77" s="337"/>
      <c r="E77" s="338"/>
      <c r="F77" s="337" t="s">
        <v>21</v>
      </c>
      <c r="G77" s="337"/>
      <c r="H77" s="346"/>
      <c r="J77" s="341">
        <v>5670.865785343306</v>
      </c>
      <c r="K77" s="341">
        <v>1660.3252263307731</v>
      </c>
      <c r="L77" s="341">
        <v>0</v>
      </c>
      <c r="M77" s="341">
        <v>0</v>
      </c>
      <c r="N77" s="341">
        <v>0</v>
      </c>
      <c r="O77" s="341">
        <v>7331.191011674079</v>
      </c>
    </row>
    <row r="78" spans="2:15" s="340" customFormat="1" ht="12" customHeight="1">
      <c r="B78" s="337"/>
      <c r="C78" s="337"/>
      <c r="D78" s="337"/>
      <c r="E78" s="338"/>
      <c r="F78" s="337" t="s">
        <v>22</v>
      </c>
      <c r="G78" s="337"/>
      <c r="H78" s="325"/>
      <c r="J78" s="176">
        <v>2.0549173400000003</v>
      </c>
      <c r="K78" s="176">
        <v>15.315024999999999</v>
      </c>
      <c r="L78" s="176">
        <v>0</v>
      </c>
      <c r="M78" s="176">
        <v>0</v>
      </c>
      <c r="N78" s="176">
        <v>-0.00491733999999866</v>
      </c>
      <c r="O78" s="176">
        <v>17.365025</v>
      </c>
    </row>
    <row r="79" spans="2:15" s="340" customFormat="1" ht="12" customHeight="1">
      <c r="B79" s="337"/>
      <c r="C79" s="337"/>
      <c r="D79" s="337"/>
      <c r="E79" s="338"/>
      <c r="F79" s="337" t="s">
        <v>565</v>
      </c>
      <c r="G79" s="337"/>
      <c r="H79" s="325"/>
      <c r="J79" s="176">
        <v>2.0549173400000003</v>
      </c>
      <c r="K79" s="176">
        <v>15.315024999999999</v>
      </c>
      <c r="L79" s="176">
        <v>0</v>
      </c>
      <c r="M79" s="176">
        <v>0</v>
      </c>
      <c r="N79" s="176">
        <v>-0.00491733999999866</v>
      </c>
      <c r="O79" s="176">
        <v>17.365025</v>
      </c>
    </row>
    <row r="80" spans="2:15" s="347" customFormat="1" ht="12" customHeight="1">
      <c r="B80" s="348"/>
      <c r="C80" s="348"/>
      <c r="D80" s="348"/>
      <c r="E80" s="348"/>
      <c r="F80" s="348" t="s">
        <v>566</v>
      </c>
      <c r="G80" s="348"/>
      <c r="H80" s="348"/>
      <c r="J80" s="341">
        <v>0</v>
      </c>
      <c r="K80" s="341">
        <v>0</v>
      </c>
      <c r="L80" s="341">
        <v>0</v>
      </c>
      <c r="M80" s="341">
        <v>0</v>
      </c>
      <c r="N80" s="176">
        <v>0</v>
      </c>
      <c r="O80" s="176">
        <v>0</v>
      </c>
    </row>
    <row r="81" spans="2:15" s="340" customFormat="1" ht="12" customHeight="1">
      <c r="B81" s="337"/>
      <c r="C81" s="337"/>
      <c r="D81" s="337"/>
      <c r="E81" s="337"/>
      <c r="F81" s="337" t="s">
        <v>70</v>
      </c>
      <c r="G81" s="337"/>
      <c r="H81" s="337"/>
      <c r="J81" s="341">
        <v>6130.2</v>
      </c>
      <c r="K81" s="341">
        <v>-476.63009529371357</v>
      </c>
      <c r="L81" s="341">
        <v>0</v>
      </c>
      <c r="M81" s="341">
        <v>-62.27219236912242</v>
      </c>
      <c r="N81" s="341">
        <v>0</v>
      </c>
      <c r="O81" s="341">
        <v>5591.297712337164</v>
      </c>
    </row>
    <row r="82" spans="2:15" s="340" customFormat="1" ht="12" customHeight="1">
      <c r="B82" s="337"/>
      <c r="C82" s="337"/>
      <c r="D82" s="337"/>
      <c r="E82" s="337"/>
      <c r="F82" s="337" t="s">
        <v>24</v>
      </c>
      <c r="G82" s="337"/>
      <c r="H82" s="337"/>
      <c r="J82" s="341"/>
      <c r="K82" s="341"/>
      <c r="L82" s="341"/>
      <c r="M82" s="341"/>
      <c r="N82" s="341"/>
      <c r="O82" s="341"/>
    </row>
    <row r="83" spans="2:15" s="340" customFormat="1" ht="12" customHeight="1">
      <c r="B83" s="337"/>
      <c r="C83" s="337"/>
      <c r="D83" s="337"/>
      <c r="E83" s="337"/>
      <c r="F83" s="337"/>
      <c r="G83" s="337"/>
      <c r="H83" s="338"/>
      <c r="J83" s="341"/>
      <c r="K83" s="341"/>
      <c r="L83" s="341"/>
      <c r="M83" s="341"/>
      <c r="N83" s="341"/>
      <c r="O83" s="341"/>
    </row>
    <row r="84" spans="2:15" s="340" customFormat="1" ht="12" customHeight="1">
      <c r="B84" s="337"/>
      <c r="C84" s="337"/>
      <c r="D84" s="337"/>
      <c r="E84" s="338"/>
      <c r="F84" s="337"/>
      <c r="G84" s="337"/>
      <c r="H84" s="338"/>
      <c r="J84" s="341"/>
      <c r="K84" s="341"/>
      <c r="L84" s="341"/>
      <c r="M84" s="341"/>
      <c r="N84" s="341"/>
      <c r="O84" s="341"/>
    </row>
    <row r="85" spans="2:15" s="340" customFormat="1" ht="12" customHeight="1">
      <c r="B85" s="337" t="s">
        <v>563</v>
      </c>
      <c r="C85" s="337"/>
      <c r="D85" s="337"/>
      <c r="E85" s="338"/>
      <c r="F85" s="337"/>
      <c r="G85" s="337"/>
      <c r="H85" s="338"/>
      <c r="J85" s="341">
        <v>124563.9153202826</v>
      </c>
      <c r="K85" s="341">
        <v>7066.524368942375</v>
      </c>
      <c r="L85" s="341">
        <v>471.1533832917324</v>
      </c>
      <c r="M85" s="341">
        <v>-2919.8274470671145</v>
      </c>
      <c r="N85" s="341">
        <v>-188.33344050644342</v>
      </c>
      <c r="O85" s="341">
        <v>128993.43218494314</v>
      </c>
    </row>
    <row r="86" spans="2:15" s="340" customFormat="1" ht="12" customHeight="1">
      <c r="B86" s="337"/>
      <c r="C86" s="337"/>
      <c r="D86" s="337"/>
      <c r="E86" s="337"/>
      <c r="F86" s="337"/>
      <c r="G86" s="337"/>
      <c r="H86" s="338"/>
      <c r="J86" s="341"/>
      <c r="K86" s="341"/>
      <c r="L86" s="341"/>
      <c r="M86" s="341"/>
      <c r="N86" s="341"/>
      <c r="O86" s="341"/>
    </row>
    <row r="87" spans="2:15" s="342" customFormat="1" ht="12" customHeight="1">
      <c r="B87" s="343" t="s">
        <v>564</v>
      </c>
      <c r="C87" s="343"/>
      <c r="D87" s="343"/>
      <c r="E87" s="343"/>
      <c r="F87" s="344"/>
      <c r="G87" s="344"/>
      <c r="H87" s="343"/>
      <c r="J87" s="345">
        <v>181.4548293</v>
      </c>
      <c r="K87" s="345">
        <v>-11.361</v>
      </c>
      <c r="L87" s="345">
        <v>0</v>
      </c>
      <c r="M87" s="345">
        <v>-2.580358309999998</v>
      </c>
      <c r="N87" s="345">
        <v>-0.4006416899999947</v>
      </c>
      <c r="O87" s="345">
        <v>167.1128293</v>
      </c>
    </row>
    <row r="88" spans="2:15" s="340" customFormat="1" ht="12" customHeight="1">
      <c r="B88" s="337"/>
      <c r="C88" s="337"/>
      <c r="D88" s="337"/>
      <c r="E88" s="348" t="s">
        <v>74</v>
      </c>
      <c r="F88" s="337"/>
      <c r="G88" s="337"/>
      <c r="H88" s="338"/>
      <c r="J88" s="341">
        <v>0</v>
      </c>
      <c r="K88" s="341">
        <v>0</v>
      </c>
      <c r="L88" s="341">
        <v>0</v>
      </c>
      <c r="M88" s="341">
        <v>0</v>
      </c>
      <c r="N88" s="341">
        <v>0</v>
      </c>
      <c r="O88" s="341">
        <v>0</v>
      </c>
    </row>
    <row r="89" spans="2:15" s="340" customFormat="1" ht="12" customHeight="1">
      <c r="B89" s="337"/>
      <c r="C89" s="337"/>
      <c r="D89" s="337"/>
      <c r="E89" s="348" t="s">
        <v>385</v>
      </c>
      <c r="F89" s="337"/>
      <c r="G89" s="337"/>
      <c r="H89" s="338"/>
      <c r="J89" s="341">
        <v>0</v>
      </c>
      <c r="K89" s="341">
        <v>0</v>
      </c>
      <c r="L89" s="341">
        <v>0</v>
      </c>
      <c r="M89" s="341">
        <v>0</v>
      </c>
      <c r="N89" s="341">
        <v>0</v>
      </c>
      <c r="O89" s="341">
        <v>0</v>
      </c>
    </row>
    <row r="90" spans="2:15" s="340" customFormat="1" ht="12" customHeight="1">
      <c r="B90" s="337"/>
      <c r="C90" s="337"/>
      <c r="D90" s="337"/>
      <c r="E90" s="338" t="s">
        <v>76</v>
      </c>
      <c r="F90" s="337"/>
      <c r="G90" s="337"/>
      <c r="H90" s="338"/>
      <c r="J90" s="341">
        <v>181.4548293</v>
      </c>
      <c r="K90" s="341">
        <v>-11.361</v>
      </c>
      <c r="L90" s="341">
        <v>0</v>
      </c>
      <c r="M90" s="341">
        <v>-2.580358309999998</v>
      </c>
      <c r="N90" s="341">
        <v>-0.4006416899999947</v>
      </c>
      <c r="O90" s="341">
        <v>167.1128293</v>
      </c>
    </row>
    <row r="91" spans="2:15" s="340" customFormat="1" ht="12" customHeight="1">
      <c r="B91" s="337"/>
      <c r="C91" s="337"/>
      <c r="D91" s="337"/>
      <c r="E91" s="338"/>
      <c r="F91" s="337" t="s">
        <v>22</v>
      </c>
      <c r="G91" s="337"/>
      <c r="H91" s="338"/>
      <c r="J91" s="341">
        <v>0.48308529999999983</v>
      </c>
      <c r="K91" s="341">
        <v>-0.161</v>
      </c>
      <c r="L91" s="341">
        <v>0</v>
      </c>
      <c r="M91" s="341">
        <v>0</v>
      </c>
      <c r="N91" s="341">
        <v>2.7755575615628914E-17</v>
      </c>
      <c r="O91" s="341">
        <v>0.32208529999999985</v>
      </c>
    </row>
    <row r="92" spans="2:15" s="340" customFormat="1" ht="12" customHeight="1">
      <c r="B92" s="337"/>
      <c r="C92" s="337"/>
      <c r="D92" s="337"/>
      <c r="E92" s="338"/>
      <c r="F92" s="337" t="s">
        <v>565</v>
      </c>
      <c r="G92" s="337"/>
      <c r="H92" s="346"/>
      <c r="J92" s="341">
        <v>0</v>
      </c>
      <c r="K92" s="341">
        <v>0</v>
      </c>
      <c r="L92" s="341">
        <v>0</v>
      </c>
      <c r="M92" s="341">
        <v>0</v>
      </c>
      <c r="N92" s="341">
        <v>0</v>
      </c>
      <c r="O92" s="341">
        <v>0</v>
      </c>
    </row>
    <row r="93" spans="2:15" s="340" customFormat="1" ht="12" customHeight="1">
      <c r="B93" s="337"/>
      <c r="C93" s="337"/>
      <c r="D93" s="337"/>
      <c r="E93" s="338"/>
      <c r="F93" s="337" t="s">
        <v>566</v>
      </c>
      <c r="G93" s="337"/>
      <c r="H93" s="346"/>
      <c r="J93" s="341">
        <v>0.48308529999999983</v>
      </c>
      <c r="K93" s="341">
        <v>-0.161</v>
      </c>
      <c r="L93" s="341">
        <v>0</v>
      </c>
      <c r="M93" s="341">
        <v>0</v>
      </c>
      <c r="N93" s="341">
        <v>2.7755575615628914E-17</v>
      </c>
      <c r="O93" s="341">
        <v>0.32208529999999985</v>
      </c>
    </row>
    <row r="94" spans="2:15" s="340" customFormat="1" ht="12" customHeight="1">
      <c r="B94" s="337"/>
      <c r="C94" s="337"/>
      <c r="D94" s="337"/>
      <c r="E94" s="338"/>
      <c r="F94" s="337" t="s">
        <v>23</v>
      </c>
      <c r="G94" s="337"/>
      <c r="H94" s="338"/>
      <c r="J94" s="341">
        <v>164.571744</v>
      </c>
      <c r="K94" s="341">
        <v>0</v>
      </c>
      <c r="L94" s="341">
        <v>0</v>
      </c>
      <c r="M94" s="341">
        <v>-2.580358309999998</v>
      </c>
      <c r="N94" s="341">
        <v>-0.4006416899999965</v>
      </c>
      <c r="O94" s="341">
        <v>161.590744</v>
      </c>
    </row>
    <row r="95" spans="2:15" s="340" customFormat="1" ht="12" customHeight="1">
      <c r="B95" s="337"/>
      <c r="C95" s="337"/>
      <c r="D95" s="337"/>
      <c r="E95" s="338"/>
      <c r="F95" s="337" t="s">
        <v>25</v>
      </c>
      <c r="G95" s="337"/>
      <c r="H95" s="338"/>
      <c r="J95" s="341">
        <v>16.4</v>
      </c>
      <c r="K95" s="341">
        <v>-11.2</v>
      </c>
      <c r="L95" s="341">
        <v>0</v>
      </c>
      <c r="M95" s="341">
        <v>0</v>
      </c>
      <c r="N95" s="341">
        <v>1.7763568394002505E-15</v>
      </c>
      <c r="O95" s="341">
        <v>5.2</v>
      </c>
    </row>
    <row r="96" spans="2:15" s="340" customFormat="1" ht="12" customHeight="1">
      <c r="B96" s="337"/>
      <c r="C96" s="337"/>
      <c r="D96" s="337"/>
      <c r="E96" s="338"/>
      <c r="F96" s="337" t="s">
        <v>565</v>
      </c>
      <c r="G96" s="337"/>
      <c r="H96" s="346"/>
      <c r="J96" s="341">
        <v>16.4</v>
      </c>
      <c r="K96" s="341">
        <v>-11.2</v>
      </c>
      <c r="L96" s="341">
        <v>0</v>
      </c>
      <c r="M96" s="341">
        <v>0</v>
      </c>
      <c r="N96" s="341">
        <v>1.7763568394002505E-15</v>
      </c>
      <c r="O96" s="341">
        <v>5.2</v>
      </c>
    </row>
    <row r="97" spans="2:15" s="340" customFormat="1" ht="12" customHeight="1">
      <c r="B97" s="337"/>
      <c r="C97" s="337"/>
      <c r="D97" s="337"/>
      <c r="E97" s="338"/>
      <c r="F97" s="337" t="s">
        <v>566</v>
      </c>
      <c r="G97" s="337"/>
      <c r="H97" s="346"/>
      <c r="J97" s="341">
        <v>0</v>
      </c>
      <c r="K97" s="341">
        <v>0</v>
      </c>
      <c r="L97" s="341">
        <v>0</v>
      </c>
      <c r="M97" s="341">
        <v>0</v>
      </c>
      <c r="N97" s="341">
        <v>0</v>
      </c>
      <c r="O97" s="341">
        <v>0</v>
      </c>
    </row>
    <row r="98" spans="2:15" s="342" customFormat="1" ht="12" customHeight="1">
      <c r="B98" s="343" t="s">
        <v>567</v>
      </c>
      <c r="C98" s="343"/>
      <c r="D98" s="343"/>
      <c r="E98" s="343"/>
      <c r="F98" s="344"/>
      <c r="G98" s="344"/>
      <c r="H98" s="343"/>
      <c r="J98" s="345">
        <v>9643.216646947742</v>
      </c>
      <c r="K98" s="345">
        <v>1012.4756132391035</v>
      </c>
      <c r="L98" s="345">
        <v>-254.27</v>
      </c>
      <c r="M98" s="345">
        <v>8</v>
      </c>
      <c r="N98" s="345">
        <v>55.63269147636828</v>
      </c>
      <c r="O98" s="345">
        <v>10465.054951663213</v>
      </c>
    </row>
    <row r="99" spans="2:15" s="340" customFormat="1" ht="12" customHeight="1">
      <c r="B99" s="337"/>
      <c r="C99" s="337"/>
      <c r="D99" s="338" t="s">
        <v>568</v>
      </c>
      <c r="E99" s="338"/>
      <c r="F99" s="337"/>
      <c r="G99" s="337"/>
      <c r="H99" s="338"/>
      <c r="J99" s="341">
        <v>4273.667838384935</v>
      </c>
      <c r="K99" s="341">
        <v>129.97177706910344</v>
      </c>
      <c r="L99" s="341">
        <v>-168.1</v>
      </c>
      <c r="M99" s="341">
        <v>7.9</v>
      </c>
      <c r="N99" s="341">
        <v>39.3350709812859</v>
      </c>
      <c r="O99" s="341">
        <v>4282.774686435324</v>
      </c>
    </row>
    <row r="100" spans="2:15" s="340" customFormat="1" ht="12" customHeight="1">
      <c r="B100" s="337"/>
      <c r="C100" s="337"/>
      <c r="D100" s="338"/>
      <c r="E100" s="338" t="s">
        <v>74</v>
      </c>
      <c r="F100" s="337"/>
      <c r="G100" s="337"/>
      <c r="H100" s="338"/>
      <c r="J100" s="341">
        <v>3205.667838384935</v>
      </c>
      <c r="K100" s="341">
        <v>156.9</v>
      </c>
      <c r="L100" s="341">
        <v>-168.1</v>
      </c>
      <c r="M100" s="341">
        <v>0</v>
      </c>
      <c r="N100" s="341">
        <v>0.03113783706496065</v>
      </c>
      <c r="O100" s="341">
        <v>3194.498976222</v>
      </c>
    </row>
    <row r="101" spans="2:15" s="340" customFormat="1" ht="12" customHeight="1">
      <c r="B101" s="337"/>
      <c r="C101" s="337"/>
      <c r="D101" s="338"/>
      <c r="E101" s="338"/>
      <c r="F101" s="337" t="s">
        <v>163</v>
      </c>
      <c r="G101" s="337"/>
      <c r="H101" s="338"/>
      <c r="J101" s="341">
        <v>3205.667838384935</v>
      </c>
      <c r="K101" s="341">
        <v>156.9</v>
      </c>
      <c r="L101" s="341">
        <v>-168.1</v>
      </c>
      <c r="M101" s="341">
        <v>0</v>
      </c>
      <c r="N101" s="341">
        <v>0.03113783706496065</v>
      </c>
      <c r="O101" s="341">
        <v>3194.498976222</v>
      </c>
    </row>
    <row r="102" spans="2:15" s="340" customFormat="1" ht="12" customHeight="1">
      <c r="B102" s="337"/>
      <c r="C102" s="337"/>
      <c r="D102" s="337"/>
      <c r="E102" s="338" t="s">
        <v>385</v>
      </c>
      <c r="F102" s="337"/>
      <c r="G102" s="337"/>
      <c r="H102" s="338"/>
      <c r="J102" s="341">
        <v>0</v>
      </c>
      <c r="K102" s="341">
        <v>0</v>
      </c>
      <c r="L102" s="341">
        <v>0</v>
      </c>
      <c r="M102" s="341">
        <v>0</v>
      </c>
      <c r="N102" s="341">
        <v>0</v>
      </c>
      <c r="O102" s="341">
        <v>0</v>
      </c>
    </row>
    <row r="103" spans="2:15" s="340" customFormat="1" ht="12" customHeight="1">
      <c r="B103" s="337"/>
      <c r="C103" s="337"/>
      <c r="D103" s="337"/>
      <c r="E103" s="338" t="s">
        <v>76</v>
      </c>
      <c r="F103" s="337"/>
      <c r="G103" s="337"/>
      <c r="H103" s="338"/>
      <c r="J103" s="341">
        <v>1068</v>
      </c>
      <c r="K103" s="341">
        <v>-26.928222930896567</v>
      </c>
      <c r="L103" s="341">
        <v>0</v>
      </c>
      <c r="M103" s="341">
        <v>7.9</v>
      </c>
      <c r="N103" s="341">
        <v>39.30393314422094</v>
      </c>
      <c r="O103" s="341">
        <v>1088.2757102133244</v>
      </c>
    </row>
    <row r="104" spans="2:15" s="340" customFormat="1" ht="12" customHeight="1">
      <c r="B104" s="337"/>
      <c r="C104" s="337"/>
      <c r="D104" s="337"/>
      <c r="E104" s="338"/>
      <c r="F104" s="337" t="s">
        <v>21</v>
      </c>
      <c r="G104" s="337"/>
      <c r="H104" s="338"/>
      <c r="J104" s="341">
        <v>0</v>
      </c>
      <c r="K104" s="341">
        <v>-39.280534532442445</v>
      </c>
      <c r="L104" s="341">
        <v>0</v>
      </c>
      <c r="M104" s="341">
        <v>0</v>
      </c>
      <c r="N104" s="341">
        <v>39.280534532442445</v>
      </c>
      <c r="O104" s="341">
        <v>0</v>
      </c>
    </row>
    <row r="105" spans="2:15" s="340" customFormat="1" ht="12" customHeight="1">
      <c r="B105" s="337"/>
      <c r="C105" s="337"/>
      <c r="D105" s="337"/>
      <c r="E105" s="338"/>
      <c r="F105" s="337" t="s">
        <v>565</v>
      </c>
      <c r="G105" s="337"/>
      <c r="H105" s="338"/>
      <c r="J105" s="341">
        <v>0</v>
      </c>
      <c r="K105" s="341">
        <v>0</v>
      </c>
      <c r="L105" s="341">
        <v>0</v>
      </c>
      <c r="M105" s="341">
        <v>0</v>
      </c>
      <c r="N105" s="341">
        <v>0</v>
      </c>
      <c r="O105" s="341">
        <v>0</v>
      </c>
    </row>
    <row r="106" spans="2:15" s="340" customFormat="1" ht="12" customHeight="1">
      <c r="B106" s="337"/>
      <c r="C106" s="337"/>
      <c r="D106" s="337"/>
      <c r="E106" s="338"/>
      <c r="F106" s="337" t="s">
        <v>566</v>
      </c>
      <c r="G106" s="337"/>
      <c r="H106" s="338"/>
      <c r="J106" s="341">
        <v>0</v>
      </c>
      <c r="K106" s="341">
        <v>-39.280534532442445</v>
      </c>
      <c r="L106" s="341">
        <v>0</v>
      </c>
      <c r="M106" s="341">
        <v>0</v>
      </c>
      <c r="N106" s="341">
        <v>39.280534532442445</v>
      </c>
      <c r="O106" s="341">
        <v>0</v>
      </c>
    </row>
    <row r="107" spans="2:15" s="340" customFormat="1" ht="12" customHeight="1">
      <c r="B107" s="337"/>
      <c r="C107" s="337"/>
      <c r="D107" s="337"/>
      <c r="E107" s="338"/>
      <c r="F107" s="337" t="s">
        <v>22</v>
      </c>
      <c r="G107" s="337"/>
      <c r="H107" s="338"/>
      <c r="J107" s="341">
        <v>1068</v>
      </c>
      <c r="K107" s="341">
        <v>12.352311601545878</v>
      </c>
      <c r="L107" s="341">
        <v>0</v>
      </c>
      <c r="M107" s="341">
        <v>7.9</v>
      </c>
      <c r="N107" s="341">
        <v>0.023398611778494782</v>
      </c>
      <c r="O107" s="341">
        <v>1088.2757102133244</v>
      </c>
    </row>
    <row r="108" spans="2:15" s="340" customFormat="1" ht="12" customHeight="1">
      <c r="B108" s="337"/>
      <c r="C108" s="337"/>
      <c r="D108" s="337"/>
      <c r="E108" s="338"/>
      <c r="F108" s="337" t="s">
        <v>565</v>
      </c>
      <c r="G108" s="337"/>
      <c r="H108" s="338"/>
      <c r="J108" s="341">
        <v>0</v>
      </c>
      <c r="K108" s="341">
        <v>0</v>
      </c>
      <c r="L108" s="341">
        <v>0</v>
      </c>
      <c r="M108" s="341">
        <v>0</v>
      </c>
      <c r="N108" s="341">
        <v>0</v>
      </c>
      <c r="O108" s="341">
        <v>0</v>
      </c>
    </row>
    <row r="109" spans="2:15" s="340" customFormat="1" ht="12" customHeight="1">
      <c r="B109" s="337"/>
      <c r="C109" s="337"/>
      <c r="D109" s="337"/>
      <c r="E109" s="338"/>
      <c r="F109" s="337" t="s">
        <v>566</v>
      </c>
      <c r="G109" s="337"/>
      <c r="H109" s="338"/>
      <c r="J109" s="341">
        <v>1068</v>
      </c>
      <c r="K109" s="341">
        <v>12.352311601545878</v>
      </c>
      <c r="L109" s="341">
        <v>0</v>
      </c>
      <c r="M109" s="341">
        <v>7.9</v>
      </c>
      <c r="N109" s="341">
        <v>0.023398611778494782</v>
      </c>
      <c r="O109" s="341">
        <v>1088.2757102133244</v>
      </c>
    </row>
    <row r="110" spans="2:15" s="340" customFormat="1" ht="12" customHeight="1">
      <c r="B110" s="337"/>
      <c r="C110" s="337"/>
      <c r="D110" s="338" t="s">
        <v>569</v>
      </c>
      <c r="E110" s="338"/>
      <c r="F110" s="337"/>
      <c r="G110" s="337"/>
      <c r="H110" s="338"/>
      <c r="J110" s="341">
        <v>5369.548808562808</v>
      </c>
      <c r="K110" s="341">
        <v>882.50383617</v>
      </c>
      <c r="L110" s="341">
        <v>-86.1700000000003</v>
      </c>
      <c r="M110" s="341">
        <v>0.1</v>
      </c>
      <c r="N110" s="341">
        <v>16.297620495082377</v>
      </c>
      <c r="O110" s="341">
        <v>6182.28026522789</v>
      </c>
    </row>
    <row r="111" spans="2:15" s="340" customFormat="1" ht="12" customHeight="1">
      <c r="B111" s="337"/>
      <c r="C111" s="337"/>
      <c r="D111" s="337"/>
      <c r="E111" s="338" t="s">
        <v>74</v>
      </c>
      <c r="F111" s="337"/>
      <c r="G111" s="337"/>
      <c r="H111" s="338"/>
      <c r="J111" s="341">
        <v>2735.76565745346</v>
      </c>
      <c r="K111" s="341">
        <v>-6.858125999999999</v>
      </c>
      <c r="L111" s="341">
        <v>-86.1700000000003</v>
      </c>
      <c r="M111" s="341">
        <v>0</v>
      </c>
      <c r="N111" s="341">
        <v>-0.0375314534597635</v>
      </c>
      <c r="O111" s="341">
        <v>2642.7</v>
      </c>
    </row>
    <row r="112" spans="2:15" s="340" customFormat="1" ht="12" customHeight="1">
      <c r="B112" s="337"/>
      <c r="C112" s="337"/>
      <c r="D112" s="337"/>
      <c r="E112" s="338"/>
      <c r="F112" s="337" t="s">
        <v>163</v>
      </c>
      <c r="G112" s="337"/>
      <c r="H112" s="338"/>
      <c r="J112" s="341">
        <v>2735.76565745346</v>
      </c>
      <c r="K112" s="341">
        <v>-6.858125999999999</v>
      </c>
      <c r="L112" s="341">
        <v>-86.1700000000003</v>
      </c>
      <c r="M112" s="341">
        <v>0</v>
      </c>
      <c r="N112" s="341">
        <v>-0.0375314534597635</v>
      </c>
      <c r="O112" s="341">
        <v>2642.7</v>
      </c>
    </row>
    <row r="113" spans="2:15" s="340" customFormat="1" ht="12" customHeight="1">
      <c r="B113" s="337"/>
      <c r="C113" s="337"/>
      <c r="D113" s="337"/>
      <c r="E113" s="348" t="s">
        <v>385</v>
      </c>
      <c r="F113" s="348"/>
      <c r="G113" s="337"/>
      <c r="H113" s="338"/>
      <c r="J113" s="341"/>
      <c r="K113" s="341">
        <v>-16.325037830000014</v>
      </c>
      <c r="L113" s="341">
        <v>0</v>
      </c>
      <c r="M113" s="341">
        <v>0</v>
      </c>
      <c r="N113" s="341">
        <v>16.325037830000014</v>
      </c>
      <c r="O113" s="341"/>
    </row>
    <row r="114" spans="2:15" s="340" customFormat="1" ht="12" customHeight="1">
      <c r="B114" s="337"/>
      <c r="C114" s="337"/>
      <c r="D114" s="337"/>
      <c r="E114" s="338" t="s">
        <v>76</v>
      </c>
      <c r="F114" s="337"/>
      <c r="G114" s="337"/>
      <c r="H114" s="338"/>
      <c r="J114" s="341">
        <v>2633.783151109348</v>
      </c>
      <c r="K114" s="341">
        <v>905.687</v>
      </c>
      <c r="L114" s="341">
        <v>0</v>
      </c>
      <c r="M114" s="341">
        <v>0.1</v>
      </c>
      <c r="N114" s="341">
        <v>0.010114118542128375</v>
      </c>
      <c r="O114" s="341">
        <v>3539.58026522789</v>
      </c>
    </row>
    <row r="115" spans="2:15" s="340" customFormat="1" ht="12" customHeight="1">
      <c r="B115" s="337"/>
      <c r="C115" s="337"/>
      <c r="D115" s="337"/>
      <c r="E115" s="338"/>
      <c r="F115" s="337" t="s">
        <v>21</v>
      </c>
      <c r="G115" s="337"/>
      <c r="H115" s="338"/>
      <c r="J115" s="341">
        <v>781.8</v>
      </c>
      <c r="K115" s="341">
        <v>771.342</v>
      </c>
      <c r="L115" s="341">
        <v>0</v>
      </c>
      <c r="M115" s="341">
        <v>0</v>
      </c>
      <c r="N115" s="341">
        <v>5.684341886080802E-14</v>
      </c>
      <c r="O115" s="341">
        <v>1553.142</v>
      </c>
    </row>
    <row r="116" spans="2:15" s="340" customFormat="1" ht="12" customHeight="1">
      <c r="B116" s="337"/>
      <c r="C116" s="337"/>
      <c r="D116" s="337"/>
      <c r="E116" s="338"/>
      <c r="F116" s="337" t="s">
        <v>565</v>
      </c>
      <c r="G116" s="337"/>
      <c r="H116" s="346"/>
      <c r="J116" s="341">
        <v>781.8</v>
      </c>
      <c r="K116" s="341">
        <v>224.4</v>
      </c>
      <c r="L116" s="341">
        <v>0</v>
      </c>
      <c r="M116" s="341">
        <v>0</v>
      </c>
      <c r="N116" s="341">
        <v>5.684341886080802E-14</v>
      </c>
      <c r="O116" s="341">
        <v>1006.2</v>
      </c>
    </row>
    <row r="117" spans="2:15" s="340" customFormat="1" ht="12" customHeight="1">
      <c r="B117" s="337"/>
      <c r="C117" s="337"/>
      <c r="D117" s="337"/>
      <c r="E117" s="338"/>
      <c r="F117" s="337" t="s">
        <v>566</v>
      </c>
      <c r="G117" s="337"/>
      <c r="H117" s="346"/>
      <c r="J117" s="341">
        <v>0</v>
      </c>
      <c r="K117" s="341">
        <v>546.942</v>
      </c>
      <c r="L117" s="341">
        <v>0</v>
      </c>
      <c r="M117" s="341">
        <v>0</v>
      </c>
      <c r="N117" s="341">
        <v>0</v>
      </c>
      <c r="O117" s="341">
        <v>546.942</v>
      </c>
    </row>
    <row r="118" spans="2:15" s="340" customFormat="1" ht="12" customHeight="1">
      <c r="B118" s="337"/>
      <c r="C118" s="337"/>
      <c r="D118" s="337"/>
      <c r="E118" s="338"/>
      <c r="F118" s="337" t="s">
        <v>22</v>
      </c>
      <c r="G118" s="337"/>
      <c r="H118" s="338"/>
      <c r="J118" s="341">
        <v>1851.983151109348</v>
      </c>
      <c r="K118" s="341">
        <v>134.345</v>
      </c>
      <c r="L118" s="341">
        <v>0</v>
      </c>
      <c r="M118" s="341">
        <v>0.1</v>
      </c>
      <c r="N118" s="341">
        <v>0.010114118542071532</v>
      </c>
      <c r="O118" s="341">
        <v>1986.43826522789</v>
      </c>
    </row>
    <row r="119" spans="2:15" s="340" customFormat="1" ht="12" customHeight="1">
      <c r="B119" s="337"/>
      <c r="C119" s="337"/>
      <c r="D119" s="337"/>
      <c r="E119" s="338"/>
      <c r="F119" s="337" t="s">
        <v>565</v>
      </c>
      <c r="G119" s="337"/>
      <c r="H119" s="338"/>
      <c r="J119" s="341">
        <v>0</v>
      </c>
      <c r="K119" s="341">
        <v>0</v>
      </c>
      <c r="L119" s="341">
        <v>0</v>
      </c>
      <c r="M119" s="341">
        <v>0</v>
      </c>
      <c r="N119" s="341">
        <v>0</v>
      </c>
      <c r="O119" s="341">
        <v>0</v>
      </c>
    </row>
    <row r="120" spans="2:15" s="340" customFormat="1" ht="12" customHeight="1">
      <c r="B120" s="337"/>
      <c r="C120" s="337"/>
      <c r="D120" s="337"/>
      <c r="E120" s="338"/>
      <c r="F120" s="337" t="s">
        <v>566</v>
      </c>
      <c r="G120" s="337"/>
      <c r="H120" s="338"/>
      <c r="J120" s="341">
        <v>1851.983151109348</v>
      </c>
      <c r="K120" s="341">
        <v>134.345</v>
      </c>
      <c r="L120" s="341">
        <v>0</v>
      </c>
      <c r="M120" s="341">
        <v>0.1</v>
      </c>
      <c r="N120" s="341">
        <v>0.010114118542071532</v>
      </c>
      <c r="O120" s="341">
        <v>1986.43826522789</v>
      </c>
    </row>
    <row r="121" spans="2:15" s="342" customFormat="1" ht="12" customHeight="1">
      <c r="B121" s="343" t="s">
        <v>570</v>
      </c>
      <c r="C121" s="343"/>
      <c r="D121" s="343"/>
      <c r="E121" s="343"/>
      <c r="F121" s="344"/>
      <c r="G121" s="344"/>
      <c r="H121" s="343"/>
      <c r="J121" s="345">
        <v>9288.755535645238</v>
      </c>
      <c r="K121" s="345">
        <v>225.72223310410544</v>
      </c>
      <c r="L121" s="345">
        <v>14.753694782953445</v>
      </c>
      <c r="M121" s="345">
        <v>736.0254749653527</v>
      </c>
      <c r="N121" s="345">
        <v>15.878260527796943</v>
      </c>
      <c r="O121" s="345">
        <v>10281.135199025446</v>
      </c>
    </row>
    <row r="122" spans="2:15" s="340" customFormat="1" ht="12" customHeight="1">
      <c r="B122" s="337"/>
      <c r="C122" s="337"/>
      <c r="D122" s="337"/>
      <c r="E122" s="338" t="s">
        <v>118</v>
      </c>
      <c r="F122" s="337"/>
      <c r="G122" s="337"/>
      <c r="H122" s="338"/>
      <c r="J122" s="341">
        <v>0</v>
      </c>
      <c r="K122" s="341">
        <v>0</v>
      </c>
      <c r="L122" s="341">
        <v>0</v>
      </c>
      <c r="M122" s="341">
        <v>0</v>
      </c>
      <c r="N122" s="341">
        <v>0</v>
      </c>
      <c r="O122" s="341">
        <v>0</v>
      </c>
    </row>
    <row r="123" spans="2:15" s="340" customFormat="1" ht="12" customHeight="1">
      <c r="B123" s="337"/>
      <c r="C123" s="337"/>
      <c r="D123" s="337"/>
      <c r="E123" s="338" t="s">
        <v>74</v>
      </c>
      <c r="F123" s="337"/>
      <c r="G123" s="337"/>
      <c r="H123" s="338"/>
      <c r="J123" s="341">
        <v>2527.55156741261</v>
      </c>
      <c r="K123" s="341">
        <v>229.34333709203435</v>
      </c>
      <c r="L123" s="341">
        <v>-66.84188390378559</v>
      </c>
      <c r="M123" s="341">
        <v>-71.32909836451545</v>
      </c>
      <c r="N123" s="341">
        <v>13.986011587390227</v>
      </c>
      <c r="O123" s="341">
        <v>2632.7099338237335</v>
      </c>
    </row>
    <row r="124" spans="2:15" s="340" customFormat="1" ht="12" customHeight="1">
      <c r="B124" s="337"/>
      <c r="C124" s="337"/>
      <c r="D124" s="337"/>
      <c r="E124" s="338"/>
      <c r="F124" s="337" t="s">
        <v>470</v>
      </c>
      <c r="G124" s="337"/>
      <c r="H124" s="338"/>
      <c r="J124" s="341">
        <v>1419.9</v>
      </c>
      <c r="K124" s="341">
        <v>-2.439083907965639</v>
      </c>
      <c r="L124" s="341">
        <v>-70.42188390378547</v>
      </c>
      <c r="M124" s="341">
        <v>-71.32909836451545</v>
      </c>
      <c r="N124" s="341">
        <v>14</v>
      </c>
      <c r="O124" s="341">
        <v>1289.7099338237335</v>
      </c>
    </row>
    <row r="125" spans="2:15" s="340" customFormat="1" ht="12" customHeight="1">
      <c r="B125" s="337"/>
      <c r="C125" s="337"/>
      <c r="D125" s="337"/>
      <c r="E125" s="338"/>
      <c r="F125" s="337" t="s">
        <v>163</v>
      </c>
      <c r="G125" s="337"/>
      <c r="H125" s="338"/>
      <c r="J125" s="341">
        <v>1107.65156741261</v>
      </c>
      <c r="K125" s="341">
        <v>231.78242099999997</v>
      </c>
      <c r="L125" s="341">
        <v>3.57999999999988</v>
      </c>
      <c r="M125" s="341">
        <v>0</v>
      </c>
      <c r="N125" s="341">
        <v>-0.01398841260977246</v>
      </c>
      <c r="O125" s="341">
        <v>1343</v>
      </c>
    </row>
    <row r="126" spans="2:15" s="340" customFormat="1" ht="12" customHeight="1">
      <c r="B126" s="337"/>
      <c r="C126" s="337"/>
      <c r="D126" s="337"/>
      <c r="E126" s="338" t="s">
        <v>385</v>
      </c>
      <c r="F126" s="337"/>
      <c r="G126" s="337"/>
      <c r="H126" s="338"/>
      <c r="J126" s="341">
        <v>473.4205039499999</v>
      </c>
      <c r="K126" s="341">
        <v>-683.9270610066069</v>
      </c>
      <c r="L126" s="341">
        <v>81.59557868673903</v>
      </c>
      <c r="M126" s="341">
        <v>807.3545733298681</v>
      </c>
      <c r="N126" s="341">
        <v>0</v>
      </c>
      <c r="O126" s="341">
        <v>678.4435949599999</v>
      </c>
    </row>
    <row r="127" spans="2:15" s="340" customFormat="1" ht="12" customHeight="1">
      <c r="B127" s="337"/>
      <c r="C127" s="337"/>
      <c r="D127" s="337"/>
      <c r="E127" s="338" t="s">
        <v>76</v>
      </c>
      <c r="F127" s="337"/>
      <c r="G127" s="337"/>
      <c r="H127" s="338"/>
      <c r="J127" s="341">
        <v>6287.783464282628</v>
      </c>
      <c r="K127" s="341">
        <v>680.305957018678</v>
      </c>
      <c r="L127" s="341">
        <v>0</v>
      </c>
      <c r="M127" s="341">
        <v>0</v>
      </c>
      <c r="N127" s="341">
        <v>1.8922489404067164</v>
      </c>
      <c r="O127" s="341">
        <v>6969.981670241713</v>
      </c>
    </row>
    <row r="128" spans="2:15" s="340" customFormat="1" ht="12" customHeight="1">
      <c r="B128" s="337"/>
      <c r="C128" s="337"/>
      <c r="D128" s="337"/>
      <c r="E128" s="338"/>
      <c r="F128" s="337" t="s">
        <v>22</v>
      </c>
      <c r="G128" s="337"/>
      <c r="H128" s="338"/>
      <c r="J128" s="341">
        <v>6229.684337000001</v>
      </c>
      <c r="K128" s="341">
        <v>507.4412765999025</v>
      </c>
      <c r="L128" s="341">
        <v>0</v>
      </c>
      <c r="M128" s="341">
        <v>0</v>
      </c>
      <c r="N128" s="341">
        <v>1.8560566418099143</v>
      </c>
      <c r="O128" s="341">
        <v>6738.981670241713</v>
      </c>
    </row>
    <row r="129" spans="2:15" s="340" customFormat="1" ht="12" customHeight="1">
      <c r="B129" s="337"/>
      <c r="C129" s="337"/>
      <c r="D129" s="337"/>
      <c r="E129" s="338"/>
      <c r="F129" s="337" t="s">
        <v>565</v>
      </c>
      <c r="G129" s="337"/>
      <c r="H129" s="346"/>
      <c r="J129" s="341">
        <v>1103.6843370000001</v>
      </c>
      <c r="K129" s="341">
        <v>-657.76907809</v>
      </c>
      <c r="L129" s="341">
        <v>0</v>
      </c>
      <c r="M129" s="341">
        <v>0</v>
      </c>
      <c r="N129" s="341">
        <v>1.2831599999998389</v>
      </c>
      <c r="O129" s="341">
        <v>447.19841891</v>
      </c>
    </row>
    <row r="130" spans="2:15" s="340" customFormat="1" ht="12" customHeight="1">
      <c r="B130" s="337"/>
      <c r="C130" s="337"/>
      <c r="D130" s="337"/>
      <c r="E130" s="338"/>
      <c r="F130" s="337" t="s">
        <v>566</v>
      </c>
      <c r="G130" s="337"/>
      <c r="H130" s="346"/>
      <c r="J130" s="341">
        <v>5126</v>
      </c>
      <c r="K130" s="341">
        <v>1165.2103546899025</v>
      </c>
      <c r="L130" s="341">
        <v>0</v>
      </c>
      <c r="M130" s="341">
        <v>0</v>
      </c>
      <c r="N130" s="341">
        <v>0.5728966418100754</v>
      </c>
      <c r="O130" s="341">
        <v>6291.783251331713</v>
      </c>
    </row>
    <row r="131" spans="2:15" s="340" customFormat="1" ht="12" customHeight="1">
      <c r="B131" s="337"/>
      <c r="C131" s="337"/>
      <c r="D131" s="337"/>
      <c r="E131" s="338"/>
      <c r="F131" s="337" t="s">
        <v>70</v>
      </c>
      <c r="G131" s="337"/>
      <c r="H131" s="338"/>
      <c r="J131" s="341">
        <v>58.09912728262771</v>
      </c>
      <c r="K131" s="341">
        <v>172.8646804187755</v>
      </c>
      <c r="L131" s="341">
        <v>0</v>
      </c>
      <c r="M131" s="341">
        <v>0</v>
      </c>
      <c r="N131" s="341">
        <v>0.036192298596802175</v>
      </c>
      <c r="O131" s="341">
        <v>231</v>
      </c>
    </row>
    <row r="132" spans="2:15" s="340" customFormat="1" ht="12" customHeight="1">
      <c r="B132" s="338"/>
      <c r="C132" s="338"/>
      <c r="D132" s="338"/>
      <c r="E132" s="338"/>
      <c r="F132" s="337" t="s">
        <v>25</v>
      </c>
      <c r="G132" s="337"/>
      <c r="H132" s="338"/>
      <c r="J132" s="341">
        <v>0</v>
      </c>
      <c r="K132" s="341">
        <v>0</v>
      </c>
      <c r="L132" s="341">
        <v>0</v>
      </c>
      <c r="M132" s="341">
        <v>0</v>
      </c>
      <c r="N132" s="341">
        <v>0</v>
      </c>
      <c r="O132" s="341">
        <v>0</v>
      </c>
    </row>
    <row r="133" spans="2:15" s="342" customFormat="1" ht="12" customHeight="1">
      <c r="B133" s="344" t="s">
        <v>571</v>
      </c>
      <c r="C133" s="344"/>
      <c r="D133" s="344"/>
      <c r="E133" s="344"/>
      <c r="F133" s="344"/>
      <c r="G133" s="344"/>
      <c r="H133" s="343"/>
      <c r="J133" s="345">
        <v>105450.48830838961</v>
      </c>
      <c r="K133" s="345">
        <v>5839.687522599166</v>
      </c>
      <c r="L133" s="345">
        <v>710.6696885087792</v>
      </c>
      <c r="M133" s="345">
        <v>-3661.272563722467</v>
      </c>
      <c r="N133" s="345">
        <v>-259.44375082060867</v>
      </c>
      <c r="O133" s="345">
        <v>108080.12920495449</v>
      </c>
    </row>
    <row r="134" spans="2:15" s="340" customFormat="1" ht="12" customHeight="1">
      <c r="B134" s="337"/>
      <c r="C134" s="337"/>
      <c r="D134" s="337" t="s">
        <v>572</v>
      </c>
      <c r="E134" s="338"/>
      <c r="F134" s="337"/>
      <c r="G134" s="337"/>
      <c r="H134" s="338"/>
      <c r="J134" s="341">
        <v>105450.48830838961</v>
      </c>
      <c r="K134" s="341">
        <v>5839.687522599166</v>
      </c>
      <c r="L134" s="341">
        <v>710.6696885087792</v>
      </c>
      <c r="M134" s="341">
        <v>-3661.272563722467</v>
      </c>
      <c r="N134" s="341">
        <v>-259.44375082060867</v>
      </c>
      <c r="O134" s="341">
        <v>108080.12920495449</v>
      </c>
    </row>
    <row r="135" spans="2:15" s="340" customFormat="1" ht="12" customHeight="1">
      <c r="B135" s="337"/>
      <c r="C135" s="337"/>
      <c r="D135" s="337"/>
      <c r="E135" s="338" t="s">
        <v>118</v>
      </c>
      <c r="F135" s="337"/>
      <c r="G135" s="337"/>
      <c r="H135" s="338"/>
      <c r="J135" s="341">
        <v>74196.37524499242</v>
      </c>
      <c r="K135" s="341">
        <v>3714.263192310869</v>
      </c>
      <c r="L135" s="341">
        <v>636.6243641185481</v>
      </c>
      <c r="M135" s="341">
        <v>-3441.7495918024933</v>
      </c>
      <c r="N135" s="341">
        <v>-104.92717630329616</v>
      </c>
      <c r="O135" s="341">
        <v>75000.58603331605</v>
      </c>
    </row>
    <row r="136" spans="2:15" s="340" customFormat="1" ht="12" customHeight="1">
      <c r="B136" s="337"/>
      <c r="C136" s="337"/>
      <c r="D136" s="337"/>
      <c r="E136" s="338"/>
      <c r="F136" s="337" t="s">
        <v>573</v>
      </c>
      <c r="G136" s="337"/>
      <c r="H136" s="338"/>
      <c r="J136" s="341">
        <v>69932.4</v>
      </c>
      <c r="K136" s="341">
        <v>4938.636218310869</v>
      </c>
      <c r="L136" s="341">
        <v>636.6243641185481</v>
      </c>
      <c r="M136" s="341">
        <v>-3441.7495918024933</v>
      </c>
      <c r="N136" s="341">
        <v>-0.03621831086638849</v>
      </c>
      <c r="O136" s="341">
        <v>72065.87477231605</v>
      </c>
    </row>
    <row r="137" spans="2:15" s="340" customFormat="1" ht="12" customHeight="1">
      <c r="B137" s="337"/>
      <c r="C137" s="337"/>
      <c r="D137" s="337"/>
      <c r="E137" s="338"/>
      <c r="F137" s="337" t="s">
        <v>17</v>
      </c>
      <c r="G137" s="337"/>
      <c r="H137" s="338"/>
      <c r="J137" s="341">
        <v>4263.97524499243</v>
      </c>
      <c r="K137" s="341">
        <v>-1224.3730259999998</v>
      </c>
      <c r="L137" s="341">
        <v>0</v>
      </c>
      <c r="M137" s="341">
        <v>0</v>
      </c>
      <c r="N137" s="341">
        <v>-104.89095799242978</v>
      </c>
      <c r="O137" s="341">
        <v>2934.7112610000004</v>
      </c>
    </row>
    <row r="138" spans="2:15" s="340" customFormat="1" ht="12" customHeight="1">
      <c r="B138" s="337"/>
      <c r="C138" s="337"/>
      <c r="D138" s="337"/>
      <c r="E138" s="338" t="s">
        <v>74</v>
      </c>
      <c r="F138" s="337"/>
      <c r="G138" s="337"/>
      <c r="H138" s="338"/>
      <c r="J138" s="341">
        <v>9516.012067477193</v>
      </c>
      <c r="K138" s="341">
        <v>255.78708846252408</v>
      </c>
      <c r="L138" s="341">
        <v>56.54691896521353</v>
      </c>
      <c r="M138" s="341">
        <v>-278.38173741883475</v>
      </c>
      <c r="N138" s="341">
        <v>-65.41679918451119</v>
      </c>
      <c r="O138" s="341">
        <v>9484.547538301586</v>
      </c>
    </row>
    <row r="139" spans="2:15" s="340" customFormat="1" ht="12" customHeight="1">
      <c r="B139" s="337"/>
      <c r="C139" s="337"/>
      <c r="D139" s="337"/>
      <c r="E139" s="338"/>
      <c r="F139" s="337" t="s">
        <v>470</v>
      </c>
      <c r="G139" s="337"/>
      <c r="H139" s="338"/>
      <c r="J139" s="341">
        <v>5412.135268292683</v>
      </c>
      <c r="K139" s="341">
        <v>249.80408846252405</v>
      </c>
      <c r="L139" s="341">
        <v>71.02991896521303</v>
      </c>
      <c r="M139" s="341">
        <v>-278.38173741883475</v>
      </c>
      <c r="N139" s="341">
        <v>66.46</v>
      </c>
      <c r="O139" s="341">
        <v>5521.0475383015855</v>
      </c>
    </row>
    <row r="140" spans="2:15" s="340" customFormat="1" ht="12" customHeight="1">
      <c r="B140" s="337"/>
      <c r="C140" s="337"/>
      <c r="D140" s="337"/>
      <c r="E140" s="338"/>
      <c r="F140" s="337" t="s">
        <v>163</v>
      </c>
      <c r="G140" s="337"/>
      <c r="H140" s="338"/>
      <c r="J140" s="341">
        <v>4103.876799184511</v>
      </c>
      <c r="K140" s="341">
        <v>5.983000000000018</v>
      </c>
      <c r="L140" s="341">
        <v>-14.4829999999995</v>
      </c>
      <c r="M140" s="341">
        <v>0</v>
      </c>
      <c r="N140" s="341">
        <v>-131.87679918451119</v>
      </c>
      <c r="O140" s="341">
        <v>3963.5</v>
      </c>
    </row>
    <row r="141" spans="2:15" s="340" customFormat="1" ht="12" customHeight="1">
      <c r="B141" s="337"/>
      <c r="C141" s="337"/>
      <c r="D141" s="337"/>
      <c r="E141" s="338" t="s">
        <v>385</v>
      </c>
      <c r="F141" s="337"/>
      <c r="G141" s="337"/>
      <c r="H141" s="338"/>
      <c r="J141" s="341">
        <v>480.62037637000003</v>
      </c>
      <c r="K141" s="341">
        <v>-96.90142165387871</v>
      </c>
      <c r="L141" s="341">
        <v>17.498405425017637</v>
      </c>
      <c r="M141" s="341">
        <v>14.858765498861047</v>
      </c>
      <c r="N141" s="341">
        <v>0</v>
      </c>
      <c r="O141" s="341">
        <v>416.07612564000004</v>
      </c>
    </row>
    <row r="142" spans="2:15" s="340" customFormat="1" ht="12" customHeight="1">
      <c r="B142" s="337"/>
      <c r="C142" s="337"/>
      <c r="D142" s="337"/>
      <c r="E142" s="338" t="s">
        <v>76</v>
      </c>
      <c r="F142" s="337"/>
      <c r="G142" s="337"/>
      <c r="H142" s="338"/>
      <c r="J142" s="341">
        <v>21257.480619550006</v>
      </c>
      <c r="K142" s="341">
        <v>1966.5386634796516</v>
      </c>
      <c r="L142" s="341">
        <v>0</v>
      </c>
      <c r="M142" s="341">
        <v>44</v>
      </c>
      <c r="N142" s="341">
        <v>-89.0997753328013</v>
      </c>
      <c r="O142" s="341">
        <v>23178.919507696854</v>
      </c>
    </row>
    <row r="143" spans="2:15" s="340" customFormat="1" ht="12" customHeight="1">
      <c r="B143" s="337"/>
      <c r="C143" s="337"/>
      <c r="D143" s="337"/>
      <c r="E143" s="338"/>
      <c r="F143" s="337" t="s">
        <v>21</v>
      </c>
      <c r="G143" s="337"/>
      <c r="H143" s="338"/>
      <c r="J143" s="341">
        <v>5992.675961999999</v>
      </c>
      <c r="K143" s="341">
        <v>313.9269735585579</v>
      </c>
      <c r="L143" s="341">
        <v>0</v>
      </c>
      <c r="M143" s="341">
        <v>0</v>
      </c>
      <c r="N143" s="341">
        <v>0.4171182260004116</v>
      </c>
      <c r="O143" s="341">
        <v>6307.020053784558</v>
      </c>
    </row>
    <row r="144" spans="2:15" s="340" customFormat="1" ht="12" customHeight="1">
      <c r="B144" s="337"/>
      <c r="C144" s="337"/>
      <c r="D144" s="337"/>
      <c r="E144" s="338"/>
      <c r="F144" s="337" t="s">
        <v>565</v>
      </c>
      <c r="G144" s="337"/>
      <c r="H144" s="346"/>
      <c r="J144" s="341">
        <v>4305.7</v>
      </c>
      <c r="K144" s="341">
        <v>416.350729767558</v>
      </c>
      <c r="L144" s="341">
        <v>0</v>
      </c>
      <c r="M144" s="341">
        <v>0</v>
      </c>
      <c r="N144" s="341">
        <v>0.09920000000039408</v>
      </c>
      <c r="O144" s="341">
        <v>4722.149929767558</v>
      </c>
    </row>
    <row r="145" spans="2:15" s="340" customFormat="1" ht="12" customHeight="1">
      <c r="B145" s="337"/>
      <c r="C145" s="337"/>
      <c r="D145" s="337"/>
      <c r="E145" s="338"/>
      <c r="F145" s="337" t="s">
        <v>566</v>
      </c>
      <c r="G145" s="337"/>
      <c r="H145" s="346"/>
      <c r="J145" s="341">
        <v>1686.975962</v>
      </c>
      <c r="K145" s="341">
        <v>-102.42375620900009</v>
      </c>
      <c r="L145" s="341">
        <v>0</v>
      </c>
      <c r="M145" s="341">
        <v>0</v>
      </c>
      <c r="N145" s="341">
        <v>0.3179182260000175</v>
      </c>
      <c r="O145" s="341">
        <v>1584.8701240169999</v>
      </c>
    </row>
    <row r="146" spans="2:15" s="340" customFormat="1" ht="12" customHeight="1">
      <c r="B146" s="337"/>
      <c r="C146" s="337"/>
      <c r="D146" s="337"/>
      <c r="E146" s="338"/>
      <c r="F146" s="337" t="s">
        <v>22</v>
      </c>
      <c r="G146" s="337"/>
      <c r="H146" s="338"/>
      <c r="J146" s="341">
        <v>15264.804657550005</v>
      </c>
      <c r="K146" s="341">
        <v>1652.6116899210938</v>
      </c>
      <c r="L146" s="341">
        <v>0</v>
      </c>
      <c r="M146" s="341">
        <v>44</v>
      </c>
      <c r="N146" s="341">
        <v>-89.51689355880171</v>
      </c>
      <c r="O146" s="341">
        <v>16871.899453912298</v>
      </c>
    </row>
    <row r="147" spans="2:15" s="340" customFormat="1" ht="12" customHeight="1">
      <c r="B147" s="337"/>
      <c r="C147" s="337"/>
      <c r="D147" s="337"/>
      <c r="E147" s="338"/>
      <c r="F147" s="337" t="s">
        <v>565</v>
      </c>
      <c r="G147" s="337"/>
      <c r="H147" s="338"/>
      <c r="J147" s="341">
        <v>612.29975655</v>
      </c>
      <c r="K147" s="341">
        <v>593.7334397500002</v>
      </c>
      <c r="L147" s="341">
        <v>0</v>
      </c>
      <c r="M147" s="341">
        <v>0</v>
      </c>
      <c r="N147" s="341">
        <v>-4.084466999999904</v>
      </c>
      <c r="O147" s="341">
        <v>1201.9487293000002</v>
      </c>
    </row>
    <row r="148" spans="2:15" s="340" customFormat="1" ht="12" customHeight="1">
      <c r="B148" s="337"/>
      <c r="C148" s="337"/>
      <c r="D148" s="337"/>
      <c r="E148" s="338"/>
      <c r="F148" s="337" t="s">
        <v>566</v>
      </c>
      <c r="G148" s="337"/>
      <c r="H148" s="338"/>
      <c r="J148" s="341">
        <v>14652.504901000006</v>
      </c>
      <c r="K148" s="341">
        <v>1058.8782501710937</v>
      </c>
      <c r="L148" s="341">
        <v>0</v>
      </c>
      <c r="M148" s="341">
        <v>44</v>
      </c>
      <c r="N148" s="341">
        <v>-85.43242655880181</v>
      </c>
      <c r="O148" s="341">
        <v>15669.950724612298</v>
      </c>
    </row>
    <row r="149" spans="2:15" s="340" customFormat="1" ht="12" customHeight="1">
      <c r="B149" s="348"/>
      <c r="C149" s="348"/>
      <c r="D149" s="348"/>
      <c r="E149" s="348"/>
      <c r="F149" s="348" t="s">
        <v>25</v>
      </c>
      <c r="G149" s="348"/>
      <c r="H149" s="348"/>
      <c r="I149" s="341"/>
      <c r="J149" s="341"/>
      <c r="K149" s="341"/>
      <c r="L149" s="341"/>
      <c r="M149" s="176"/>
      <c r="N149" s="176"/>
      <c r="O149" s="158"/>
    </row>
    <row r="150" spans="2:15" s="349" customFormat="1" ht="9" customHeight="1">
      <c r="B150" s="350"/>
      <c r="C150" s="350"/>
      <c r="D150" s="350"/>
      <c r="E150" s="350"/>
      <c r="F150" s="350"/>
      <c r="G150" s="350"/>
      <c r="H150" s="350"/>
      <c r="I150" s="350"/>
      <c r="J150" s="351"/>
      <c r="K150" s="352"/>
      <c r="L150" s="352"/>
      <c r="M150" s="352"/>
      <c r="N150" s="351"/>
      <c r="O150" s="351"/>
    </row>
    <row r="151" s="353" customFormat="1" ht="8.25" customHeight="1"/>
    <row r="152" spans="2:15" s="340" customFormat="1" ht="12.75">
      <c r="B152" s="354" t="s">
        <v>460</v>
      </c>
      <c r="C152" s="337" t="s">
        <v>574</v>
      </c>
      <c r="D152" s="337"/>
      <c r="E152" s="337"/>
      <c r="F152" s="337"/>
      <c r="G152" s="337"/>
      <c r="H152" s="337"/>
      <c r="I152" s="337"/>
      <c r="J152" s="337"/>
      <c r="K152" s="337"/>
      <c r="L152" s="337"/>
      <c r="M152" s="338"/>
      <c r="N152" s="338"/>
      <c r="O152" s="158"/>
    </row>
    <row r="153" spans="2:15" s="340" customFormat="1" ht="12.75">
      <c r="B153" s="337"/>
      <c r="C153" s="337" t="s">
        <v>575</v>
      </c>
      <c r="D153" s="337"/>
      <c r="E153" s="337"/>
      <c r="F153" s="337"/>
      <c r="G153" s="337"/>
      <c r="H153" s="337"/>
      <c r="I153" s="337"/>
      <c r="J153" s="337"/>
      <c r="K153" s="337"/>
      <c r="L153" s="337"/>
      <c r="M153" s="338"/>
      <c r="N153" s="338"/>
      <c r="O153" s="158"/>
    </row>
    <row r="154" spans="2:15" s="340" customFormat="1" ht="12.75">
      <c r="B154" s="337"/>
      <c r="C154" s="337" t="s">
        <v>586</v>
      </c>
      <c r="D154" s="337"/>
      <c r="E154" s="337"/>
      <c r="F154" s="337"/>
      <c r="G154" s="337"/>
      <c r="H154" s="337"/>
      <c r="I154" s="337"/>
      <c r="J154" s="337"/>
      <c r="K154" s="337"/>
      <c r="L154" s="337"/>
      <c r="M154" s="338"/>
      <c r="N154" s="338"/>
      <c r="O154" s="158"/>
    </row>
    <row r="155" spans="2:15" s="340" customFormat="1" ht="12.75">
      <c r="B155" s="354"/>
      <c r="C155" s="337" t="s">
        <v>585</v>
      </c>
      <c r="D155" s="337"/>
      <c r="E155" s="337"/>
      <c r="F155" s="337"/>
      <c r="G155" s="337"/>
      <c r="H155" s="337"/>
      <c r="I155" s="337"/>
      <c r="J155" s="337"/>
      <c r="K155" s="337"/>
      <c r="L155" s="337"/>
      <c r="M155" s="338"/>
      <c r="N155" s="338"/>
      <c r="O155" s="158"/>
    </row>
    <row r="156" spans="1:15" s="185" customFormat="1" ht="8.25">
      <c r="A156" s="363"/>
      <c r="B156" s="363"/>
      <c r="C156" s="363"/>
      <c r="D156" s="363"/>
      <c r="E156" s="363"/>
      <c r="F156" s="363"/>
      <c r="G156" s="363"/>
      <c r="H156" s="363"/>
      <c r="I156" s="363"/>
      <c r="J156" s="364"/>
      <c r="K156" s="365"/>
      <c r="L156" s="365"/>
      <c r="M156" s="365"/>
      <c r="N156" s="364"/>
      <c r="O156" s="364"/>
    </row>
  </sheetData>
  <printOptions/>
  <pageMargins left="0.9055118110236221" right="0.7874015748031497" top="1.1811023622047245" bottom="1.3779527559055118" header="0" footer="0"/>
  <pageSetup horizontalDpi="600" verticalDpi="600" orientation="portrait" scale="73" r:id="rId1"/>
  <rowBreaks count="1" manualBreakCount="1">
    <brk id="84" min="1" max="21" man="1"/>
  </rowBreaks>
</worksheet>
</file>

<file path=xl/worksheets/sheet19.xml><?xml version="1.0" encoding="utf-8"?>
<worksheet xmlns="http://schemas.openxmlformats.org/spreadsheetml/2006/main" xmlns:r="http://schemas.openxmlformats.org/officeDocument/2006/relationships">
  <sheetPr codeName="Hoja51113"/>
  <dimension ref="A1:O156"/>
  <sheetViews>
    <sheetView zoomScale="75" zoomScaleNormal="75" workbookViewId="0" topLeftCell="A1">
      <selection activeCell="A1" sqref="A1"/>
    </sheetView>
  </sheetViews>
  <sheetFormatPr defaultColWidth="11.421875" defaultRowHeight="12.75"/>
  <cols>
    <col min="1" max="1" width="2.140625" style="363" customWidth="1"/>
    <col min="2" max="4" width="3.7109375" style="363" customWidth="1"/>
    <col min="5" max="7" width="6.7109375" style="363" customWidth="1"/>
    <col min="8" max="8" width="17.7109375" style="363" customWidth="1"/>
    <col min="9" max="9" width="1.7109375" style="363" customWidth="1"/>
    <col min="10" max="10" width="11.7109375" style="364" customWidth="1"/>
    <col min="11" max="13" width="11.7109375" style="365" customWidth="1"/>
    <col min="14" max="15" width="11.7109375" style="364" customWidth="1"/>
    <col min="16" max="16384" width="11.421875" style="173" customWidth="1"/>
  </cols>
  <sheetData>
    <row r="1" spans="2:15" s="355" customFormat="1" ht="15" customHeight="1">
      <c r="B1" s="158" t="s">
        <v>726</v>
      </c>
      <c r="L1" s="308"/>
      <c r="M1" s="308"/>
      <c r="N1" s="356"/>
      <c r="O1" s="179"/>
    </row>
    <row r="2" spans="2:15" s="171" customFormat="1" ht="12.75" customHeight="1">
      <c r="B2" s="357" t="s">
        <v>690</v>
      </c>
      <c r="C2" s="358"/>
      <c r="D2" s="358"/>
      <c r="E2" s="358"/>
      <c r="F2" s="358"/>
      <c r="G2" s="358"/>
      <c r="H2" s="358"/>
      <c r="I2" s="358"/>
      <c r="J2" s="358"/>
      <c r="K2" s="358"/>
      <c r="L2" s="358"/>
      <c r="M2" s="358"/>
      <c r="N2" s="358"/>
      <c r="O2" s="359"/>
    </row>
    <row r="3" spans="2:15" s="355" customFormat="1" ht="12" customHeight="1">
      <c r="B3" s="360" t="s">
        <v>0</v>
      </c>
      <c r="C3" s="361"/>
      <c r="D3" s="361"/>
      <c r="E3" s="361"/>
      <c r="F3" s="361"/>
      <c r="G3" s="361"/>
      <c r="H3" s="361"/>
      <c r="I3" s="361"/>
      <c r="J3" s="361"/>
      <c r="K3" s="361"/>
      <c r="L3" s="361"/>
      <c r="M3" s="361"/>
      <c r="N3" s="361"/>
      <c r="O3" s="362"/>
    </row>
    <row r="4" spans="2:15" s="186" customFormat="1" ht="12" customHeight="1">
      <c r="B4" s="179"/>
      <c r="C4" s="180"/>
      <c r="D4" s="180"/>
      <c r="E4" s="180"/>
      <c r="F4" s="180"/>
      <c r="G4" s="180"/>
      <c r="H4" s="180"/>
      <c r="I4" s="180"/>
      <c r="J4" s="180"/>
      <c r="K4" s="181"/>
      <c r="L4" s="181"/>
      <c r="M4" s="181"/>
      <c r="N4" s="181"/>
      <c r="O4" s="311"/>
    </row>
    <row r="5" spans="2:15" s="186" customFormat="1" ht="9" customHeight="1">
      <c r="B5" s="213"/>
      <c r="C5" s="177"/>
      <c r="D5" s="177"/>
      <c r="E5" s="177"/>
      <c r="F5" s="177"/>
      <c r="G5" s="177"/>
      <c r="H5" s="177"/>
      <c r="I5" s="177"/>
      <c r="J5" s="177"/>
      <c r="K5" s="312" t="s">
        <v>559</v>
      </c>
      <c r="L5" s="312"/>
      <c r="M5" s="312"/>
      <c r="N5" s="312"/>
      <c r="O5" s="178"/>
    </row>
    <row r="6" spans="6:15" s="186" customFormat="1" ht="23.25" customHeight="1">
      <c r="F6" s="183"/>
      <c r="G6" s="183"/>
      <c r="H6" s="183"/>
      <c r="I6" s="183"/>
      <c r="J6" s="313"/>
      <c r="K6" s="314" t="s">
        <v>587</v>
      </c>
      <c r="L6" s="315"/>
      <c r="M6" s="315"/>
      <c r="N6" s="315"/>
      <c r="O6" s="316"/>
    </row>
    <row r="7" spans="2:15" s="186" customFormat="1" ht="16.5" customHeight="1">
      <c r="B7" s="175" t="s">
        <v>1</v>
      </c>
      <c r="C7" s="179"/>
      <c r="D7" s="179"/>
      <c r="E7" s="179"/>
      <c r="F7" s="182"/>
      <c r="G7" s="182"/>
      <c r="H7" s="182"/>
      <c r="I7" s="182"/>
      <c r="J7" s="317"/>
      <c r="K7" s="318" t="s">
        <v>560</v>
      </c>
      <c r="L7" s="319" t="s">
        <v>679</v>
      </c>
      <c r="M7" s="319" t="s">
        <v>680</v>
      </c>
      <c r="N7" s="318" t="s">
        <v>681</v>
      </c>
      <c r="O7" s="182"/>
    </row>
    <row r="8" spans="6:15" s="175" customFormat="1" ht="12" customHeight="1">
      <c r="F8" s="176"/>
      <c r="G8" s="176"/>
      <c r="H8" s="176"/>
      <c r="I8" s="320"/>
      <c r="J8" s="339" t="s">
        <v>685</v>
      </c>
      <c r="K8" s="321"/>
      <c r="L8" s="323" t="s">
        <v>682</v>
      </c>
      <c r="M8" s="323" t="s">
        <v>683</v>
      </c>
      <c r="N8" s="323" t="s">
        <v>684</v>
      </c>
      <c r="O8" s="175" t="s">
        <v>717</v>
      </c>
    </row>
    <row r="9" spans="2:15" s="186" customFormat="1" ht="9" customHeight="1">
      <c r="B9" s="208"/>
      <c r="C9" s="208"/>
      <c r="D9" s="208"/>
      <c r="E9" s="208"/>
      <c r="F9" s="324"/>
      <c r="G9" s="324"/>
      <c r="H9" s="324"/>
      <c r="I9" s="324"/>
      <c r="J9" s="324"/>
      <c r="K9" s="324"/>
      <c r="L9" s="324"/>
      <c r="M9" s="324"/>
      <c r="N9" s="324"/>
      <c r="O9" s="324"/>
    </row>
    <row r="10" spans="6:15" s="179" customFormat="1" ht="12" customHeight="1">
      <c r="F10" s="182"/>
      <c r="G10" s="182"/>
      <c r="H10" s="182"/>
      <c r="I10" s="183"/>
      <c r="J10" s="183"/>
      <c r="K10" s="183"/>
      <c r="L10" s="183"/>
      <c r="M10" s="183"/>
      <c r="N10" s="183"/>
      <c r="O10" s="183"/>
    </row>
    <row r="11" spans="2:15" s="340" customFormat="1" ht="12" customHeight="1">
      <c r="B11" s="174" t="s">
        <v>144</v>
      </c>
      <c r="C11" s="310"/>
      <c r="D11" s="174"/>
      <c r="E11" s="174"/>
      <c r="F11" s="325"/>
      <c r="G11" s="325"/>
      <c r="H11" s="325"/>
      <c r="J11" s="183">
        <v>-23134.574720113975</v>
      </c>
      <c r="K11" s="183">
        <v>3781.3348731879796</v>
      </c>
      <c r="L11" s="183">
        <v>5204.753638844995</v>
      </c>
      <c r="M11" s="183">
        <v>-487.9261771199631</v>
      </c>
      <c r="N11" s="183">
        <v>246.2794392856182</v>
      </c>
      <c r="O11" s="183">
        <v>-14390.171711874747</v>
      </c>
    </row>
    <row r="12" spans="2:15" s="340" customFormat="1" ht="12" customHeight="1">
      <c r="B12" s="337"/>
      <c r="C12" s="337"/>
      <c r="D12" s="337"/>
      <c r="E12" s="337"/>
      <c r="F12" s="337"/>
      <c r="G12" s="337"/>
      <c r="H12" s="325"/>
      <c r="J12" s="176"/>
      <c r="K12" s="176"/>
      <c r="L12" s="176"/>
      <c r="M12" s="176"/>
      <c r="N12" s="176"/>
      <c r="O12" s="176"/>
    </row>
    <row r="13" spans="2:15" s="340" customFormat="1" ht="12" customHeight="1">
      <c r="B13" s="337" t="s">
        <v>576</v>
      </c>
      <c r="C13" s="337"/>
      <c r="D13" s="337"/>
      <c r="E13" s="337"/>
      <c r="F13" s="337"/>
      <c r="G13" s="337"/>
      <c r="H13" s="325"/>
      <c r="J13" s="176">
        <v>105858.85746482917</v>
      </c>
      <c r="K13" s="176">
        <v>7857.593883220947</v>
      </c>
      <c r="L13" s="176">
        <v>7185.289174307963</v>
      </c>
      <c r="M13" s="176">
        <v>1449.2365948432862</v>
      </c>
      <c r="N13" s="176">
        <v>215.34003636326645</v>
      </c>
      <c r="O13" s="176">
        <v>122566.31715356463</v>
      </c>
    </row>
    <row r="14" spans="2:15" s="340" customFormat="1" ht="12" customHeight="1">
      <c r="B14" s="337"/>
      <c r="C14" s="337"/>
      <c r="D14" s="337"/>
      <c r="E14" s="337"/>
      <c r="F14" s="337"/>
      <c r="G14" s="337"/>
      <c r="H14" s="337"/>
      <c r="J14" s="341"/>
      <c r="K14" s="341"/>
      <c r="L14" s="341"/>
      <c r="M14" s="341"/>
      <c r="N14" s="341"/>
      <c r="O14" s="341"/>
    </row>
    <row r="15" spans="2:15" s="342" customFormat="1" ht="12" customHeight="1">
      <c r="B15" s="343" t="s">
        <v>564</v>
      </c>
      <c r="C15" s="343"/>
      <c r="D15" s="343"/>
      <c r="E15" s="343"/>
      <c r="F15" s="344"/>
      <c r="G15" s="344"/>
      <c r="H15" s="343"/>
      <c r="J15" s="345">
        <v>17816.548000000003</v>
      </c>
      <c r="K15" s="345">
        <v>1647.8499292526512</v>
      </c>
      <c r="L15" s="345">
        <v>41.200203061138</v>
      </c>
      <c r="M15" s="345">
        <v>170.99270414712066</v>
      </c>
      <c r="N15" s="345">
        <v>0.0017266790928260889</v>
      </c>
      <c r="O15" s="345">
        <v>19676.592563140002</v>
      </c>
    </row>
    <row r="16" spans="2:15" s="340" customFormat="1" ht="12" customHeight="1">
      <c r="B16" s="337"/>
      <c r="C16" s="337"/>
      <c r="D16" s="337"/>
      <c r="E16" s="338" t="s">
        <v>128</v>
      </c>
      <c r="F16" s="337"/>
      <c r="G16" s="337"/>
      <c r="H16" s="338"/>
      <c r="J16" s="341">
        <v>17570.1</v>
      </c>
      <c r="K16" s="341">
        <v>1647.8499292526512</v>
      </c>
      <c r="L16" s="341">
        <v>41.200203061138</v>
      </c>
      <c r="M16" s="341">
        <v>169.79270414712067</v>
      </c>
      <c r="N16" s="341">
        <v>0.0017266790928260889</v>
      </c>
      <c r="O16" s="341">
        <v>19428.94456314</v>
      </c>
    </row>
    <row r="17" spans="2:15" s="340" customFormat="1" ht="12" customHeight="1">
      <c r="B17" s="337"/>
      <c r="C17" s="337"/>
      <c r="D17" s="337"/>
      <c r="E17" s="337"/>
      <c r="F17" s="338" t="s">
        <v>69</v>
      </c>
      <c r="G17" s="338"/>
      <c r="H17" s="338"/>
      <c r="J17" s="341">
        <v>17351.9</v>
      </c>
      <c r="K17" s="341">
        <v>1664.9059276701491</v>
      </c>
      <c r="L17" s="341">
        <v>41.200203061138</v>
      </c>
      <c r="M17" s="341">
        <v>166.92013116962028</v>
      </c>
      <c r="N17" s="341">
        <v>0.0017266790928260889</v>
      </c>
      <c r="O17" s="341">
        <v>19224.92798858</v>
      </c>
    </row>
    <row r="18" spans="2:15" s="340" customFormat="1" ht="12" customHeight="1">
      <c r="B18" s="337"/>
      <c r="C18" s="337"/>
      <c r="D18" s="337"/>
      <c r="E18" s="337"/>
      <c r="F18" s="338" t="s">
        <v>53</v>
      </c>
      <c r="G18" s="338"/>
      <c r="H18" s="338"/>
      <c r="J18" s="341">
        <v>218.2</v>
      </c>
      <c r="K18" s="341">
        <v>-17.05599841749792</v>
      </c>
      <c r="L18" s="341">
        <v>0</v>
      </c>
      <c r="M18" s="341">
        <v>2.872572977500397</v>
      </c>
      <c r="N18" s="341">
        <v>0</v>
      </c>
      <c r="O18" s="341">
        <v>204.01657456000248</v>
      </c>
    </row>
    <row r="19" spans="2:15" s="340" customFormat="1" ht="12" customHeight="1">
      <c r="B19" s="337"/>
      <c r="C19" s="337"/>
      <c r="D19" s="337"/>
      <c r="E19" s="338" t="s">
        <v>577</v>
      </c>
      <c r="F19" s="337"/>
      <c r="G19" s="337"/>
      <c r="H19" s="338"/>
      <c r="J19" s="341">
        <v>246.44799999999998</v>
      </c>
      <c r="K19" s="341">
        <v>0</v>
      </c>
      <c r="L19" s="341">
        <v>0</v>
      </c>
      <c r="M19" s="341">
        <v>1.2</v>
      </c>
      <c r="N19" s="341">
        <v>0</v>
      </c>
      <c r="O19" s="341">
        <v>247.648</v>
      </c>
    </row>
    <row r="20" spans="2:15" s="342" customFormat="1" ht="12" customHeight="1">
      <c r="B20" s="344" t="s">
        <v>567</v>
      </c>
      <c r="C20" s="344"/>
      <c r="D20" s="344"/>
      <c r="E20" s="343"/>
      <c r="F20" s="344"/>
      <c r="G20" s="344"/>
      <c r="H20" s="343"/>
      <c r="J20" s="345">
        <v>5460.232994266684</v>
      </c>
      <c r="K20" s="345">
        <v>4259.1185638704455</v>
      </c>
      <c r="L20" s="345">
        <v>0</v>
      </c>
      <c r="M20" s="345">
        <v>0</v>
      </c>
      <c r="N20" s="345">
        <v>183.31916447</v>
      </c>
      <c r="O20" s="345">
        <v>9902.67072260713</v>
      </c>
    </row>
    <row r="21" spans="2:15" s="340" customFormat="1" ht="12" customHeight="1">
      <c r="B21" s="337"/>
      <c r="C21" s="337"/>
      <c r="D21" s="337" t="s">
        <v>568</v>
      </c>
      <c r="E21" s="338"/>
      <c r="F21" s="337"/>
      <c r="G21" s="337"/>
      <c r="H21" s="338"/>
      <c r="J21" s="341">
        <v>3638.9059942666845</v>
      </c>
      <c r="K21" s="341">
        <v>4233.359728340445</v>
      </c>
      <c r="L21" s="341">
        <v>0</v>
      </c>
      <c r="M21" s="341">
        <v>0</v>
      </c>
      <c r="N21" s="341">
        <v>0</v>
      </c>
      <c r="O21" s="341">
        <v>7872.26572260713</v>
      </c>
    </row>
    <row r="22" spans="2:15" s="340" customFormat="1" ht="12" customHeight="1">
      <c r="B22" s="337"/>
      <c r="C22" s="337"/>
      <c r="D22" s="338"/>
      <c r="E22" s="338" t="s">
        <v>118</v>
      </c>
      <c r="F22" s="337"/>
      <c r="G22" s="337"/>
      <c r="H22" s="338"/>
      <c r="J22" s="341">
        <v>0</v>
      </c>
      <c r="K22" s="341">
        <v>0</v>
      </c>
      <c r="L22" s="341">
        <v>0</v>
      </c>
      <c r="M22" s="341">
        <v>0</v>
      </c>
      <c r="N22" s="341">
        <v>0</v>
      </c>
      <c r="O22" s="341">
        <v>0</v>
      </c>
    </row>
    <row r="23" spans="2:15" s="340" customFormat="1" ht="12" customHeight="1">
      <c r="B23" s="337"/>
      <c r="C23" s="337"/>
      <c r="D23" s="338"/>
      <c r="E23" s="338" t="s">
        <v>74</v>
      </c>
      <c r="F23" s="337"/>
      <c r="G23" s="337"/>
      <c r="H23" s="338"/>
      <c r="J23" s="341">
        <v>2907.2488989729704</v>
      </c>
      <c r="K23" s="341">
        <v>4266.290116460428</v>
      </c>
      <c r="L23" s="341">
        <v>0</v>
      </c>
      <c r="M23" s="341">
        <v>0</v>
      </c>
      <c r="N23" s="341">
        <v>0</v>
      </c>
      <c r="O23" s="341">
        <v>7173.539015433399</v>
      </c>
    </row>
    <row r="24" spans="2:15" s="340" customFormat="1" ht="12" customHeight="1">
      <c r="B24" s="337"/>
      <c r="C24" s="337"/>
      <c r="D24" s="337"/>
      <c r="E24" s="338" t="s">
        <v>385</v>
      </c>
      <c r="F24" s="337"/>
      <c r="G24" s="337"/>
      <c r="H24" s="338"/>
      <c r="J24" s="341">
        <v>0</v>
      </c>
      <c r="K24" s="341">
        <v>0</v>
      </c>
      <c r="L24" s="341">
        <v>0</v>
      </c>
      <c r="M24" s="341">
        <v>0</v>
      </c>
      <c r="N24" s="341">
        <v>0</v>
      </c>
      <c r="O24" s="341">
        <v>0</v>
      </c>
    </row>
    <row r="25" spans="2:15" s="340" customFormat="1" ht="12" customHeight="1">
      <c r="B25" s="337"/>
      <c r="C25" s="337"/>
      <c r="D25" s="337"/>
      <c r="E25" s="338" t="s">
        <v>76</v>
      </c>
      <c r="F25" s="337"/>
      <c r="G25" s="337"/>
      <c r="H25" s="338"/>
      <c r="J25" s="341">
        <v>731.657095293714</v>
      </c>
      <c r="K25" s="341">
        <v>-32.930388119983036</v>
      </c>
      <c r="L25" s="341">
        <v>0</v>
      </c>
      <c r="M25" s="341">
        <v>0</v>
      </c>
      <c r="N25" s="341">
        <v>0</v>
      </c>
      <c r="O25" s="341">
        <v>698.7267071737309</v>
      </c>
    </row>
    <row r="26" spans="2:15" s="340" customFormat="1" ht="12" customHeight="1">
      <c r="B26" s="337"/>
      <c r="C26" s="337"/>
      <c r="D26" s="337" t="s">
        <v>569</v>
      </c>
      <c r="E26" s="338"/>
      <c r="F26" s="337"/>
      <c r="G26" s="337"/>
      <c r="H26" s="338"/>
      <c r="J26" s="341">
        <v>1821.3269999999998</v>
      </c>
      <c r="K26" s="341">
        <v>25.758835530000198</v>
      </c>
      <c r="L26" s="341">
        <v>0</v>
      </c>
      <c r="M26" s="341">
        <v>0</v>
      </c>
      <c r="N26" s="341">
        <v>183.31916447</v>
      </c>
      <c r="O26" s="341">
        <v>2030.405</v>
      </c>
    </row>
    <row r="27" spans="2:15" s="340" customFormat="1" ht="12" customHeight="1">
      <c r="B27" s="337"/>
      <c r="C27" s="337"/>
      <c r="D27" s="337"/>
      <c r="E27" s="338" t="s">
        <v>118</v>
      </c>
      <c r="F27" s="337"/>
      <c r="G27" s="337"/>
      <c r="H27" s="338"/>
      <c r="J27" s="341"/>
      <c r="K27" s="341"/>
      <c r="L27" s="341"/>
      <c r="M27" s="341"/>
      <c r="N27" s="341"/>
      <c r="O27" s="341"/>
    </row>
    <row r="28" spans="2:15" s="340" customFormat="1" ht="12" customHeight="1">
      <c r="B28" s="337"/>
      <c r="C28" s="337"/>
      <c r="D28" s="337"/>
      <c r="E28" s="338" t="s">
        <v>74</v>
      </c>
      <c r="F28" s="337"/>
      <c r="G28" s="337"/>
      <c r="H28" s="338"/>
      <c r="J28" s="341"/>
      <c r="K28" s="341"/>
      <c r="L28" s="341"/>
      <c r="M28" s="341"/>
      <c r="N28" s="341"/>
      <c r="O28" s="341"/>
    </row>
    <row r="29" spans="2:15" s="340" customFormat="1" ht="12" customHeight="1">
      <c r="B29" s="337"/>
      <c r="C29" s="337"/>
      <c r="D29" s="337"/>
      <c r="E29" s="338" t="s">
        <v>385</v>
      </c>
      <c r="F29" s="337"/>
      <c r="G29" s="337"/>
      <c r="H29" s="338"/>
      <c r="J29" s="341"/>
      <c r="K29" s="341">
        <v>-183.31916447</v>
      </c>
      <c r="L29" s="341">
        <v>0</v>
      </c>
      <c r="M29" s="341">
        <v>0</v>
      </c>
      <c r="N29" s="341">
        <v>183.31916447</v>
      </c>
      <c r="O29" s="341"/>
    </row>
    <row r="30" spans="2:15" s="340" customFormat="1" ht="12" customHeight="1">
      <c r="B30" s="337"/>
      <c r="C30" s="337"/>
      <c r="D30" s="337"/>
      <c r="E30" s="338" t="s">
        <v>76</v>
      </c>
      <c r="F30" s="337"/>
      <c r="G30" s="337"/>
      <c r="H30" s="338"/>
      <c r="J30" s="341">
        <v>1821.3269999999998</v>
      </c>
      <c r="K30" s="341">
        <v>209.0780000000002</v>
      </c>
      <c r="L30" s="341">
        <v>0</v>
      </c>
      <c r="M30" s="341">
        <v>0</v>
      </c>
      <c r="N30" s="341">
        <v>0</v>
      </c>
      <c r="O30" s="341">
        <v>2030.405</v>
      </c>
    </row>
    <row r="31" spans="2:15" s="340" customFormat="1" ht="12" customHeight="1">
      <c r="B31" s="338"/>
      <c r="C31" s="338"/>
      <c r="D31" s="338"/>
      <c r="E31" s="338"/>
      <c r="F31" s="337" t="s">
        <v>21</v>
      </c>
      <c r="G31" s="337"/>
      <c r="H31" s="338"/>
      <c r="J31" s="341">
        <v>1392.454</v>
      </c>
      <c r="K31" s="341">
        <v>-87.45399999999995</v>
      </c>
      <c r="L31" s="341">
        <v>0</v>
      </c>
      <c r="M31" s="341">
        <v>0</v>
      </c>
      <c r="N31" s="341">
        <v>0</v>
      </c>
      <c r="O31" s="341">
        <v>1305</v>
      </c>
    </row>
    <row r="32" spans="2:15" s="340" customFormat="1" ht="12" customHeight="1">
      <c r="B32" s="337"/>
      <c r="C32" s="337"/>
      <c r="D32" s="337"/>
      <c r="E32" s="338"/>
      <c r="F32" s="337" t="s">
        <v>70</v>
      </c>
      <c r="G32" s="337"/>
      <c r="H32" s="338"/>
      <c r="J32" s="341">
        <v>428.87299999999993</v>
      </c>
      <c r="K32" s="341">
        <v>296.53200000000015</v>
      </c>
      <c r="L32" s="341">
        <v>0</v>
      </c>
      <c r="M32" s="341">
        <v>0</v>
      </c>
      <c r="N32" s="341">
        <v>0</v>
      </c>
      <c r="O32" s="341">
        <v>725.405</v>
      </c>
    </row>
    <row r="33" spans="2:15" s="342" customFormat="1" ht="12" customHeight="1">
      <c r="B33" s="344" t="s">
        <v>570</v>
      </c>
      <c r="C33" s="344"/>
      <c r="D33" s="344"/>
      <c r="E33" s="343"/>
      <c r="F33" s="344"/>
      <c r="G33" s="344"/>
      <c r="H33" s="343"/>
      <c r="J33" s="345">
        <v>5095.84203168</v>
      </c>
      <c r="K33" s="345">
        <v>-1407.31677658347</v>
      </c>
      <c r="L33" s="345">
        <v>-127.8459922327684</v>
      </c>
      <c r="M33" s="345">
        <v>446.10219895623845</v>
      </c>
      <c r="N33" s="345">
        <v>5.674597999999835</v>
      </c>
      <c r="O33" s="345">
        <v>4012.45605982</v>
      </c>
    </row>
    <row r="34" spans="2:15" s="340" customFormat="1" ht="12" customHeight="1">
      <c r="B34" s="337"/>
      <c r="C34" s="337"/>
      <c r="D34" s="337"/>
      <c r="E34" s="338" t="s">
        <v>118</v>
      </c>
      <c r="F34" s="337"/>
      <c r="G34" s="337"/>
      <c r="H34" s="338"/>
      <c r="J34" s="341">
        <v>34.221853</v>
      </c>
      <c r="K34" s="341">
        <v>38.85412418</v>
      </c>
      <c r="L34" s="341">
        <v>-0.084927</v>
      </c>
      <c r="M34" s="341">
        <v>0</v>
      </c>
      <c r="N34" s="341">
        <v>-4.163336342344337E-16</v>
      </c>
      <c r="O34" s="341">
        <v>72.99105018</v>
      </c>
    </row>
    <row r="35" spans="2:15" s="340" customFormat="1" ht="12" customHeight="1">
      <c r="B35" s="337"/>
      <c r="C35" s="337"/>
      <c r="D35" s="337"/>
      <c r="E35" s="338" t="s">
        <v>74</v>
      </c>
      <c r="F35" s="337"/>
      <c r="G35" s="337"/>
      <c r="H35" s="338"/>
      <c r="J35" s="341">
        <v>167.70029</v>
      </c>
      <c r="K35" s="341">
        <v>99.24814599999996</v>
      </c>
      <c r="L35" s="341">
        <v>6.628483</v>
      </c>
      <c r="M35" s="341">
        <v>0</v>
      </c>
      <c r="N35" s="341">
        <v>-4.6851411639181606E-14</v>
      </c>
      <c r="O35" s="341">
        <v>273.576919</v>
      </c>
    </row>
    <row r="36" spans="2:15" s="340" customFormat="1" ht="12" customHeight="1">
      <c r="B36" s="337"/>
      <c r="C36" s="337"/>
      <c r="D36" s="337"/>
      <c r="E36" s="338"/>
      <c r="F36" s="337" t="s">
        <v>470</v>
      </c>
      <c r="G36" s="337"/>
      <c r="H36" s="338"/>
      <c r="J36" s="341">
        <v>17.359209</v>
      </c>
      <c r="K36" s="341">
        <v>16.849885999999998</v>
      </c>
      <c r="L36" s="341">
        <v>1.953559</v>
      </c>
      <c r="M36" s="341">
        <v>0</v>
      </c>
      <c r="N36" s="341">
        <v>5.551115123125783E-15</v>
      </c>
      <c r="O36" s="341">
        <v>36.162654</v>
      </c>
    </row>
    <row r="37" spans="2:15" s="340" customFormat="1" ht="12" customHeight="1">
      <c r="B37" s="337"/>
      <c r="C37" s="337"/>
      <c r="D37" s="337"/>
      <c r="E37" s="338"/>
      <c r="F37" s="337" t="s">
        <v>163</v>
      </c>
      <c r="G37" s="337"/>
      <c r="H37" s="338"/>
      <c r="J37" s="341">
        <v>150.341081</v>
      </c>
      <c r="K37" s="341">
        <v>82.39825999999996</v>
      </c>
      <c r="L37" s="341">
        <v>4.674924</v>
      </c>
      <c r="M37" s="341">
        <v>0</v>
      </c>
      <c r="N37" s="341">
        <v>-5.240252676230739E-14</v>
      </c>
      <c r="O37" s="341">
        <v>237.414265</v>
      </c>
    </row>
    <row r="38" spans="2:15" s="340" customFormat="1" ht="12" customHeight="1">
      <c r="B38" s="337"/>
      <c r="C38" s="337"/>
      <c r="D38" s="337"/>
      <c r="E38" s="338" t="s">
        <v>385</v>
      </c>
      <c r="F38" s="337"/>
      <c r="G38" s="337"/>
      <c r="H38" s="338"/>
      <c r="J38" s="341">
        <v>653.5381466800001</v>
      </c>
      <c r="K38" s="341">
        <v>-306.5348037634702</v>
      </c>
      <c r="L38" s="341">
        <v>-134.3895482327684</v>
      </c>
      <c r="M38" s="341">
        <v>439.18198695623846</v>
      </c>
      <c r="N38" s="341">
        <v>0</v>
      </c>
      <c r="O38" s="341">
        <v>651.7957816399999</v>
      </c>
    </row>
    <row r="39" spans="2:15" s="340" customFormat="1" ht="12" customHeight="1">
      <c r="B39" s="337"/>
      <c r="C39" s="337"/>
      <c r="D39" s="337"/>
      <c r="E39" s="338" t="s">
        <v>76</v>
      </c>
      <c r="F39" s="337"/>
      <c r="G39" s="337"/>
      <c r="H39" s="338"/>
      <c r="J39" s="341">
        <v>4240.3817420000005</v>
      </c>
      <c r="K39" s="341">
        <v>-1238.8842429999997</v>
      </c>
      <c r="L39" s="341">
        <v>0</v>
      </c>
      <c r="M39" s="341">
        <v>6.920211999999999</v>
      </c>
      <c r="N39" s="341">
        <v>5.674597999999882</v>
      </c>
      <c r="O39" s="341">
        <v>3014.092309</v>
      </c>
    </row>
    <row r="40" spans="2:15" s="340" customFormat="1" ht="12" customHeight="1">
      <c r="B40" s="337"/>
      <c r="C40" s="337"/>
      <c r="D40" s="337"/>
      <c r="E40" s="338"/>
      <c r="F40" s="337" t="s">
        <v>22</v>
      </c>
      <c r="G40" s="337"/>
      <c r="H40" s="346"/>
      <c r="J40" s="341">
        <v>788.213977</v>
      </c>
      <c r="K40" s="341">
        <v>188.78146500000003</v>
      </c>
      <c r="L40" s="341">
        <v>0</v>
      </c>
      <c r="M40" s="341">
        <v>0</v>
      </c>
      <c r="N40" s="341">
        <v>5.674595000000011</v>
      </c>
      <c r="O40" s="341">
        <v>982.6700370000001</v>
      </c>
    </row>
    <row r="41" spans="2:15" s="340" customFormat="1" ht="12" customHeight="1">
      <c r="B41" s="337"/>
      <c r="C41" s="337"/>
      <c r="D41" s="337"/>
      <c r="E41" s="338"/>
      <c r="F41" s="337" t="s">
        <v>565</v>
      </c>
      <c r="G41" s="337"/>
      <c r="H41" s="346"/>
      <c r="J41" s="341">
        <v>475.16284807992145</v>
      </c>
      <c r="K41" s="341">
        <v>125.5528551071381</v>
      </c>
      <c r="L41" s="341">
        <v>0</v>
      </c>
      <c r="M41" s="341">
        <v>0</v>
      </c>
      <c r="N41" s="341">
        <v>82.9945642497907</v>
      </c>
      <c r="O41" s="341">
        <v>683.7102674368502</v>
      </c>
    </row>
    <row r="42" spans="2:15" s="340" customFormat="1" ht="12" customHeight="1">
      <c r="B42" s="338"/>
      <c r="C42" s="338"/>
      <c r="D42" s="338"/>
      <c r="E42" s="338"/>
      <c r="F42" s="337" t="s">
        <v>566</v>
      </c>
      <c r="G42" s="337"/>
      <c r="H42" s="338"/>
      <c r="J42" s="341">
        <v>313.05112892007855</v>
      </c>
      <c r="K42" s="341">
        <v>63.22860989286192</v>
      </c>
      <c r="L42" s="341">
        <v>0</v>
      </c>
      <c r="M42" s="341">
        <v>0</v>
      </c>
      <c r="N42" s="341">
        <v>-77.31996924979069</v>
      </c>
      <c r="O42" s="341">
        <v>298.95976956314985</v>
      </c>
    </row>
    <row r="43" spans="2:15" s="340" customFormat="1" ht="12" customHeight="1">
      <c r="B43" s="337"/>
      <c r="C43" s="337"/>
      <c r="D43" s="337"/>
      <c r="E43" s="337"/>
      <c r="F43" s="337" t="s">
        <v>70</v>
      </c>
      <c r="G43" s="337"/>
      <c r="H43" s="338"/>
      <c r="J43" s="341">
        <v>3452.167765</v>
      </c>
      <c r="K43" s="341">
        <v>-1427.6657079999998</v>
      </c>
      <c r="L43" s="341">
        <v>0</v>
      </c>
      <c r="M43" s="341">
        <v>6.920211999999999</v>
      </c>
      <c r="N43" s="341">
        <v>2.999999871633463E-06</v>
      </c>
      <c r="O43" s="341">
        <v>2031.422272</v>
      </c>
    </row>
    <row r="44" spans="2:15" s="342" customFormat="1" ht="12" customHeight="1">
      <c r="B44" s="344" t="s">
        <v>571</v>
      </c>
      <c r="C44" s="344"/>
      <c r="D44" s="344"/>
      <c r="E44" s="344"/>
      <c r="F44" s="344"/>
      <c r="G44" s="344"/>
      <c r="H44" s="343"/>
      <c r="J44" s="345">
        <v>77486.23443888249</v>
      </c>
      <c r="K44" s="345">
        <v>3357.9421666813196</v>
      </c>
      <c r="L44" s="345">
        <v>7271.934963479593</v>
      </c>
      <c r="M44" s="345">
        <v>832.1416917399272</v>
      </c>
      <c r="N44" s="345">
        <v>26.344547214173776</v>
      </c>
      <c r="O44" s="345">
        <v>88974.5978079975</v>
      </c>
    </row>
    <row r="45" spans="2:15" s="340" customFormat="1" ht="12" customHeight="1">
      <c r="B45" s="337"/>
      <c r="C45" s="337"/>
      <c r="D45" s="337" t="s">
        <v>578</v>
      </c>
      <c r="E45" s="338"/>
      <c r="F45" s="337"/>
      <c r="G45" s="337"/>
      <c r="H45" s="338"/>
      <c r="J45" s="341">
        <v>26990.66924761588</v>
      </c>
      <c r="K45" s="341">
        <v>1228.9570718623293</v>
      </c>
      <c r="L45" s="341">
        <v>4676.040071968963</v>
      </c>
      <c r="M45" s="341">
        <v>284.2988454572407</v>
      </c>
      <c r="N45" s="341">
        <v>-2.902976873626635</v>
      </c>
      <c r="O45" s="341">
        <v>33177.06226003078</v>
      </c>
    </row>
    <row r="46" spans="2:15" s="340" customFormat="1" ht="12" customHeight="1">
      <c r="B46" s="337"/>
      <c r="C46" s="337"/>
      <c r="D46" s="337" t="s">
        <v>579</v>
      </c>
      <c r="E46" s="338"/>
      <c r="F46" s="337"/>
      <c r="G46" s="337"/>
      <c r="H46" s="338"/>
      <c r="J46" s="341">
        <v>23425.609140611803</v>
      </c>
      <c r="K46" s="341">
        <v>450.82797186968463</v>
      </c>
      <c r="L46" s="341">
        <v>4309.359700089213</v>
      </c>
      <c r="M46" s="341">
        <v>243.5564478013731</v>
      </c>
      <c r="N46" s="341">
        <v>0.004349388904707041</v>
      </c>
      <c r="O46" s="341">
        <v>28429.35760976098</v>
      </c>
    </row>
    <row r="47" spans="2:15" s="340" customFormat="1" ht="12" customHeight="1">
      <c r="B47" s="337"/>
      <c r="C47" s="337"/>
      <c r="D47" s="337"/>
      <c r="E47" s="338" t="s">
        <v>580</v>
      </c>
      <c r="F47" s="337"/>
      <c r="G47" s="337"/>
      <c r="H47" s="338"/>
      <c r="J47" s="341">
        <v>0</v>
      </c>
      <c r="K47" s="341">
        <v>0</v>
      </c>
      <c r="L47" s="341">
        <v>0</v>
      </c>
      <c r="M47" s="341">
        <v>0</v>
      </c>
      <c r="N47" s="341">
        <v>0</v>
      </c>
      <c r="O47" s="341">
        <v>0</v>
      </c>
    </row>
    <row r="48" spans="2:15" s="340" customFormat="1" ht="12" customHeight="1">
      <c r="B48" s="337"/>
      <c r="C48" s="337"/>
      <c r="D48" s="337"/>
      <c r="E48" s="338" t="s">
        <v>581</v>
      </c>
      <c r="F48" s="337"/>
      <c r="G48" s="337"/>
      <c r="H48" s="338"/>
      <c r="J48" s="341">
        <v>23332.54362116268</v>
      </c>
      <c r="K48" s="341">
        <v>526.1443612244058</v>
      </c>
      <c r="L48" s="341">
        <v>4310.169700089214</v>
      </c>
      <c r="M48" s="341">
        <v>204.5650640065471</v>
      </c>
      <c r="N48" s="341">
        <v>0</v>
      </c>
      <c r="O48" s="341">
        <v>28373.422746482847</v>
      </c>
    </row>
    <row r="49" spans="2:15" s="340" customFormat="1" ht="12" customHeight="1">
      <c r="B49" s="337"/>
      <c r="C49" s="337"/>
      <c r="D49" s="337"/>
      <c r="E49" s="338"/>
      <c r="F49" s="337" t="s">
        <v>470</v>
      </c>
      <c r="G49" s="337"/>
      <c r="H49" s="338"/>
      <c r="J49" s="341">
        <v>23002.44998146225</v>
      </c>
      <c r="K49" s="341">
        <v>530.0458295944056</v>
      </c>
      <c r="L49" s="341">
        <v>4300.869700089213</v>
      </c>
      <c r="M49" s="341">
        <v>203.0681070663486</v>
      </c>
      <c r="N49" s="341">
        <v>0</v>
      </c>
      <c r="O49" s="341">
        <v>28036.433618212217</v>
      </c>
    </row>
    <row r="50" spans="2:15" s="340" customFormat="1" ht="12" customHeight="1">
      <c r="B50" s="337"/>
      <c r="C50" s="337"/>
      <c r="D50" s="337"/>
      <c r="E50" s="338"/>
      <c r="F50" s="337" t="s">
        <v>163</v>
      </c>
      <c r="G50" s="337"/>
      <c r="H50" s="338"/>
      <c r="J50" s="341">
        <v>330.09363970043006</v>
      </c>
      <c r="K50" s="341">
        <v>-3.901468369999833</v>
      </c>
      <c r="L50" s="341">
        <v>9.3</v>
      </c>
      <c r="M50" s="341">
        <v>1.496956940198487</v>
      </c>
      <c r="N50" s="341">
        <v>0</v>
      </c>
      <c r="O50" s="341">
        <v>336.98912827062867</v>
      </c>
    </row>
    <row r="51" spans="2:15" s="340" customFormat="1" ht="12" customHeight="1">
      <c r="B51" s="337"/>
      <c r="C51" s="337"/>
      <c r="D51" s="337"/>
      <c r="E51" s="338" t="s">
        <v>385</v>
      </c>
      <c r="F51" s="337"/>
      <c r="G51" s="337"/>
      <c r="H51" s="338"/>
      <c r="J51" s="341">
        <v>31.987342079999994</v>
      </c>
      <c r="K51" s="341">
        <v>-38.320015604826025</v>
      </c>
      <c r="L51" s="341">
        <v>-0.8099999999999952</v>
      </c>
      <c r="M51" s="341">
        <v>38.991383794826035</v>
      </c>
      <c r="N51" s="341">
        <v>0</v>
      </c>
      <c r="O51" s="341">
        <v>31.84871027</v>
      </c>
    </row>
    <row r="52" spans="2:15" s="340" customFormat="1" ht="12" customHeight="1">
      <c r="B52" s="337"/>
      <c r="C52" s="337"/>
      <c r="D52" s="337"/>
      <c r="E52" s="338" t="s">
        <v>582</v>
      </c>
      <c r="F52" s="337"/>
      <c r="G52" s="337"/>
      <c r="H52" s="346"/>
      <c r="J52" s="341">
        <v>61.07817736912353</v>
      </c>
      <c r="K52" s="341">
        <v>-36.9963737498951</v>
      </c>
      <c r="L52" s="341">
        <v>0</v>
      </c>
      <c r="M52" s="341">
        <v>0</v>
      </c>
      <c r="N52" s="341">
        <v>0.004349388904707041</v>
      </c>
      <c r="O52" s="341">
        <v>24.086153008133138</v>
      </c>
    </row>
    <row r="53" spans="2:15" s="340" customFormat="1" ht="12" customHeight="1">
      <c r="B53" s="337"/>
      <c r="C53" s="337"/>
      <c r="D53" s="337"/>
      <c r="E53" s="338"/>
      <c r="F53" s="337" t="s">
        <v>22</v>
      </c>
      <c r="G53" s="337"/>
      <c r="H53" s="346"/>
      <c r="J53" s="341">
        <v>0</v>
      </c>
      <c r="K53" s="341">
        <v>0</v>
      </c>
      <c r="L53" s="341">
        <v>0</v>
      </c>
      <c r="M53" s="341">
        <v>0</v>
      </c>
      <c r="N53" s="341">
        <v>0</v>
      </c>
      <c r="O53" s="341">
        <v>0</v>
      </c>
    </row>
    <row r="54" spans="2:15" s="340" customFormat="1" ht="12" customHeight="1">
      <c r="B54" s="337"/>
      <c r="C54" s="337"/>
      <c r="D54" s="337"/>
      <c r="E54" s="337"/>
      <c r="F54" s="337" t="s">
        <v>565</v>
      </c>
      <c r="G54" s="337"/>
      <c r="H54" s="338"/>
      <c r="J54" s="341">
        <v>0</v>
      </c>
      <c r="K54" s="341">
        <v>0</v>
      </c>
      <c r="L54" s="341">
        <v>0</v>
      </c>
      <c r="M54" s="341">
        <v>0</v>
      </c>
      <c r="N54" s="341">
        <v>0</v>
      </c>
      <c r="O54" s="341">
        <v>0</v>
      </c>
    </row>
    <row r="55" spans="2:15" s="340" customFormat="1" ht="12" customHeight="1">
      <c r="B55" s="337"/>
      <c r="C55" s="337"/>
      <c r="D55" s="337"/>
      <c r="E55" s="338"/>
      <c r="F55" s="337" t="s">
        <v>566</v>
      </c>
      <c r="G55" s="337"/>
      <c r="H55" s="338"/>
      <c r="J55" s="341">
        <v>0</v>
      </c>
      <c r="K55" s="341">
        <v>0</v>
      </c>
      <c r="L55" s="341">
        <v>0</v>
      </c>
      <c r="M55" s="341">
        <v>0</v>
      </c>
      <c r="N55" s="341">
        <v>0</v>
      </c>
      <c r="O55" s="341">
        <v>0</v>
      </c>
    </row>
    <row r="56" spans="2:15" s="340" customFormat="1" ht="12" customHeight="1">
      <c r="B56" s="337"/>
      <c r="C56" s="337"/>
      <c r="D56" s="337"/>
      <c r="E56" s="338"/>
      <c r="F56" s="337" t="s">
        <v>70</v>
      </c>
      <c r="G56" s="337"/>
      <c r="H56" s="338"/>
      <c r="J56" s="341">
        <v>61.07817736912353</v>
      </c>
      <c r="K56" s="341">
        <v>-36.9963737498951</v>
      </c>
      <c r="L56" s="341">
        <v>0</v>
      </c>
      <c r="M56" s="341">
        <v>0</v>
      </c>
      <c r="N56" s="341">
        <v>0.004349388904707041</v>
      </c>
      <c r="O56" s="341">
        <v>24.086153008133138</v>
      </c>
    </row>
    <row r="57" spans="2:15" s="340" customFormat="1" ht="12" customHeight="1">
      <c r="B57" s="337"/>
      <c r="C57" s="337"/>
      <c r="D57" s="337" t="s">
        <v>583</v>
      </c>
      <c r="E57" s="338"/>
      <c r="F57" s="337"/>
      <c r="G57" s="337"/>
      <c r="H57" s="338"/>
      <c r="J57" s="341">
        <v>3565.0601070040752</v>
      </c>
      <c r="K57" s="341">
        <v>778.1290999926447</v>
      </c>
      <c r="L57" s="341">
        <v>366.6803718797504</v>
      </c>
      <c r="M57" s="341">
        <v>40.74239765586759</v>
      </c>
      <c r="N57" s="341">
        <v>-2.907326262531342</v>
      </c>
      <c r="O57" s="341">
        <v>4747.704650269807</v>
      </c>
    </row>
    <row r="58" spans="2:15" s="340" customFormat="1" ht="12" customHeight="1">
      <c r="B58" s="337"/>
      <c r="C58" s="337"/>
      <c r="D58" s="337"/>
      <c r="E58" s="338" t="s">
        <v>580</v>
      </c>
      <c r="F58" s="337"/>
      <c r="G58" s="337"/>
      <c r="H58" s="338"/>
      <c r="J58" s="341">
        <v>0</v>
      </c>
      <c r="K58" s="341">
        <v>0</v>
      </c>
      <c r="L58" s="341">
        <v>0</v>
      </c>
      <c r="M58" s="341">
        <v>0</v>
      </c>
      <c r="N58" s="341">
        <v>0</v>
      </c>
      <c r="O58" s="341">
        <v>0</v>
      </c>
    </row>
    <row r="59" spans="2:15" s="340" customFormat="1" ht="12" customHeight="1">
      <c r="B59" s="337"/>
      <c r="C59" s="337"/>
      <c r="D59" s="337"/>
      <c r="E59" s="338" t="s">
        <v>581</v>
      </c>
      <c r="F59" s="337"/>
      <c r="G59" s="337"/>
      <c r="H59" s="338"/>
      <c r="J59" s="341">
        <v>3458.5878116440754</v>
      </c>
      <c r="K59" s="341">
        <v>766.0011282785124</v>
      </c>
      <c r="L59" s="341">
        <v>365.6103718797504</v>
      </c>
      <c r="M59" s="341">
        <v>0</v>
      </c>
      <c r="N59" s="341">
        <v>-2.907326262531342</v>
      </c>
      <c r="O59" s="341">
        <v>4587.291985539807</v>
      </c>
    </row>
    <row r="60" spans="2:15" s="340" customFormat="1" ht="12" customHeight="1">
      <c r="B60" s="337"/>
      <c r="C60" s="337"/>
      <c r="D60" s="337"/>
      <c r="E60" s="338"/>
      <c r="F60" s="337" t="s">
        <v>470</v>
      </c>
      <c r="G60" s="337"/>
      <c r="H60" s="338"/>
      <c r="J60" s="341">
        <v>1921.3533529578822</v>
      </c>
      <c r="K60" s="341">
        <v>460.1488699528847</v>
      </c>
      <c r="L60" s="341">
        <v>258.0028865410055</v>
      </c>
      <c r="M60" s="341">
        <v>0</v>
      </c>
      <c r="N60" s="341">
        <v>-2.907326262531342</v>
      </c>
      <c r="O60" s="341">
        <v>2636.597783189241</v>
      </c>
    </row>
    <row r="61" spans="2:15" s="340" customFormat="1" ht="12" customHeight="1">
      <c r="B61" s="337"/>
      <c r="C61" s="337"/>
      <c r="D61" s="337"/>
      <c r="E61" s="338"/>
      <c r="F61" s="337" t="s">
        <v>163</v>
      </c>
      <c r="G61" s="337"/>
      <c r="H61" s="338"/>
      <c r="J61" s="341">
        <v>1537.234458686193</v>
      </c>
      <c r="K61" s="341">
        <v>305.85225832562764</v>
      </c>
      <c r="L61" s="341">
        <v>107.60748533874488</v>
      </c>
      <c r="M61" s="341">
        <v>0</v>
      </c>
      <c r="N61" s="341">
        <v>0</v>
      </c>
      <c r="O61" s="341">
        <v>1950.6942023505655</v>
      </c>
    </row>
    <row r="62" spans="2:15" s="340" customFormat="1" ht="12" customHeight="1">
      <c r="B62" s="337"/>
      <c r="C62" s="337"/>
      <c r="D62" s="337"/>
      <c r="E62" s="338" t="s">
        <v>385</v>
      </c>
      <c r="F62" s="337"/>
      <c r="G62" s="337"/>
      <c r="H62" s="338"/>
      <c r="J62" s="341">
        <v>13.57828036</v>
      </c>
      <c r="K62" s="341">
        <v>-0.39698228586758727</v>
      </c>
      <c r="L62" s="341">
        <v>1.07</v>
      </c>
      <c r="M62" s="341">
        <v>2.482553655867587</v>
      </c>
      <c r="N62" s="341">
        <v>0</v>
      </c>
      <c r="O62" s="341">
        <v>16.73385173</v>
      </c>
    </row>
    <row r="63" spans="2:15" s="340" customFormat="1" ht="12" customHeight="1">
      <c r="B63" s="337"/>
      <c r="C63" s="337"/>
      <c r="D63" s="337"/>
      <c r="E63" s="338" t="s">
        <v>582</v>
      </c>
      <c r="F63" s="337"/>
      <c r="G63" s="337"/>
      <c r="H63" s="346"/>
      <c r="J63" s="341">
        <v>92.894015</v>
      </c>
      <c r="K63" s="341">
        <v>12.524953999999912</v>
      </c>
      <c r="L63" s="341">
        <v>0</v>
      </c>
      <c r="M63" s="341">
        <v>38.259844</v>
      </c>
      <c r="N63" s="341">
        <v>0</v>
      </c>
      <c r="O63" s="341">
        <v>143.678813</v>
      </c>
    </row>
    <row r="64" spans="2:15" s="340" customFormat="1" ht="12" customHeight="1">
      <c r="B64" s="337"/>
      <c r="C64" s="337"/>
      <c r="D64" s="337"/>
      <c r="E64" s="338"/>
      <c r="F64" s="337" t="s">
        <v>22</v>
      </c>
      <c r="G64" s="337"/>
      <c r="H64" s="346"/>
      <c r="J64" s="341">
        <v>0</v>
      </c>
      <c r="K64" s="341">
        <v>0</v>
      </c>
      <c r="L64" s="341">
        <v>0</v>
      </c>
      <c r="M64" s="341">
        <v>0</v>
      </c>
      <c r="N64" s="341">
        <v>0</v>
      </c>
      <c r="O64" s="341">
        <v>0</v>
      </c>
    </row>
    <row r="65" spans="2:15" s="340" customFormat="1" ht="12" customHeight="1">
      <c r="B65" s="337"/>
      <c r="C65" s="337"/>
      <c r="D65" s="337"/>
      <c r="E65" s="337"/>
      <c r="F65" s="337" t="s">
        <v>565</v>
      </c>
      <c r="G65" s="337"/>
      <c r="H65" s="338"/>
      <c r="J65" s="341">
        <v>0</v>
      </c>
      <c r="K65" s="341">
        <v>0</v>
      </c>
      <c r="L65" s="341">
        <v>0</v>
      </c>
      <c r="M65" s="341">
        <v>0</v>
      </c>
      <c r="N65" s="341">
        <v>0</v>
      </c>
      <c r="O65" s="341">
        <v>0</v>
      </c>
    </row>
    <row r="66" spans="2:15" s="340" customFormat="1" ht="12" customHeight="1">
      <c r="B66" s="337"/>
      <c r="C66" s="337"/>
      <c r="D66" s="337"/>
      <c r="E66" s="338"/>
      <c r="F66" s="337" t="s">
        <v>566</v>
      </c>
      <c r="G66" s="337"/>
      <c r="H66" s="338"/>
      <c r="J66" s="341">
        <v>0</v>
      </c>
      <c r="K66" s="341">
        <v>0</v>
      </c>
      <c r="L66" s="341">
        <v>0</v>
      </c>
      <c r="M66" s="341">
        <v>0</v>
      </c>
      <c r="N66" s="341">
        <v>0</v>
      </c>
      <c r="O66" s="341">
        <v>0</v>
      </c>
    </row>
    <row r="67" spans="2:15" s="340" customFormat="1" ht="12" customHeight="1">
      <c r="B67" s="337"/>
      <c r="C67" s="337"/>
      <c r="D67" s="337"/>
      <c r="E67" s="338"/>
      <c r="F67" s="337" t="s">
        <v>70</v>
      </c>
      <c r="G67" s="337"/>
      <c r="H67" s="338"/>
      <c r="J67" s="341">
        <v>92.894015</v>
      </c>
      <c r="K67" s="341">
        <v>12.524953999999912</v>
      </c>
      <c r="L67" s="341">
        <v>0</v>
      </c>
      <c r="M67" s="341">
        <v>38.259844</v>
      </c>
      <c r="N67" s="341">
        <v>0</v>
      </c>
      <c r="O67" s="341">
        <v>143.678813</v>
      </c>
    </row>
    <row r="68" spans="2:15" s="340" customFormat="1" ht="12" customHeight="1">
      <c r="B68" s="337"/>
      <c r="C68" s="337"/>
      <c r="D68" s="337" t="s">
        <v>584</v>
      </c>
      <c r="E68" s="338"/>
      <c r="F68" s="337"/>
      <c r="G68" s="337"/>
      <c r="H68" s="338"/>
      <c r="J68" s="341">
        <v>50495.56519126661</v>
      </c>
      <c r="K68" s="341">
        <v>2128.9850948189905</v>
      </c>
      <c r="L68" s="341">
        <v>2595.8948915106293</v>
      </c>
      <c r="M68" s="341">
        <v>547.8428462826864</v>
      </c>
      <c r="N68" s="341">
        <v>29.24752408780041</v>
      </c>
      <c r="O68" s="341">
        <v>55797.53554796672</v>
      </c>
    </row>
    <row r="69" spans="2:15" s="340" customFormat="1" ht="12" customHeight="1">
      <c r="B69" s="337"/>
      <c r="C69" s="337"/>
      <c r="D69" s="337"/>
      <c r="E69" s="338" t="s">
        <v>118</v>
      </c>
      <c r="F69" s="337"/>
      <c r="G69" s="337"/>
      <c r="H69" s="338"/>
      <c r="J69" s="341">
        <v>24339.559941272353</v>
      </c>
      <c r="K69" s="341">
        <v>1392.932291218535</v>
      </c>
      <c r="L69" s="341">
        <v>480.5382841972887</v>
      </c>
      <c r="M69" s="341">
        <v>446.96355691713234</v>
      </c>
      <c r="N69" s="341">
        <v>29.2</v>
      </c>
      <c r="O69" s="341">
        <v>26689.194073605315</v>
      </c>
    </row>
    <row r="70" spans="2:15" s="340" customFormat="1" ht="12" customHeight="1">
      <c r="B70" s="337"/>
      <c r="C70" s="337"/>
      <c r="D70" s="337"/>
      <c r="E70" s="338"/>
      <c r="F70" s="337" t="s">
        <v>573</v>
      </c>
      <c r="G70" s="337"/>
      <c r="H70" s="338"/>
      <c r="J70" s="341">
        <v>20957.64846327754</v>
      </c>
      <c r="K70" s="341">
        <v>1265.010036718535</v>
      </c>
      <c r="L70" s="341">
        <v>480.5382841972887</v>
      </c>
      <c r="M70" s="341">
        <v>446.96355691713234</v>
      </c>
      <c r="N70" s="341">
        <v>29.2</v>
      </c>
      <c r="O70" s="341">
        <v>23179.3603411105</v>
      </c>
    </row>
    <row r="71" spans="2:15" s="340" customFormat="1" ht="12" customHeight="1">
      <c r="B71" s="337"/>
      <c r="C71" s="337"/>
      <c r="D71" s="337"/>
      <c r="E71" s="338"/>
      <c r="F71" s="337" t="s">
        <v>17</v>
      </c>
      <c r="G71" s="337"/>
      <c r="H71" s="338"/>
      <c r="J71" s="341">
        <v>3381.9114779948136</v>
      </c>
      <c r="K71" s="341">
        <v>127.92225450000001</v>
      </c>
      <c r="L71" s="341">
        <v>0</v>
      </c>
      <c r="M71" s="341">
        <v>0</v>
      </c>
      <c r="N71" s="341">
        <v>0</v>
      </c>
      <c r="O71" s="341">
        <v>3509.8337324948134</v>
      </c>
    </row>
    <row r="72" spans="2:15" s="340" customFormat="1" ht="12" customHeight="1">
      <c r="B72" s="337"/>
      <c r="C72" s="337"/>
      <c r="D72" s="337"/>
      <c r="E72" s="338" t="s">
        <v>74</v>
      </c>
      <c r="F72" s="337"/>
      <c r="G72" s="337"/>
      <c r="H72" s="338"/>
      <c r="J72" s="341">
        <v>13098.707354103013</v>
      </c>
      <c r="K72" s="341">
        <v>591.6762744887931</v>
      </c>
      <c r="L72" s="341">
        <v>2099.467777535486</v>
      </c>
      <c r="M72" s="341">
        <v>109.48916886754695</v>
      </c>
      <c r="N72" s="341">
        <v>0.04752408780041151</v>
      </c>
      <c r="O72" s="341">
        <v>15899.38809908264</v>
      </c>
    </row>
    <row r="73" spans="2:15" s="340" customFormat="1" ht="12" customHeight="1">
      <c r="B73" s="337"/>
      <c r="C73" s="337"/>
      <c r="D73" s="337"/>
      <c r="E73" s="338"/>
      <c r="F73" s="337" t="s">
        <v>470</v>
      </c>
      <c r="G73" s="337"/>
      <c r="H73" s="338"/>
      <c r="J73" s="341">
        <v>10909.1</v>
      </c>
      <c r="K73" s="341">
        <v>226.3517532287931</v>
      </c>
      <c r="L73" s="341">
        <v>2026.6522190876403</v>
      </c>
      <c r="M73" s="341">
        <v>97.9919754284134</v>
      </c>
      <c r="N73" s="341">
        <v>0.04752408780041151</v>
      </c>
      <c r="O73" s="341">
        <v>13260.143471832647</v>
      </c>
    </row>
    <row r="74" spans="2:15" s="340" customFormat="1" ht="12" customHeight="1">
      <c r="B74" s="337"/>
      <c r="C74" s="337"/>
      <c r="D74" s="337"/>
      <c r="E74" s="338"/>
      <c r="F74" s="337" t="s">
        <v>163</v>
      </c>
      <c r="G74" s="337"/>
      <c r="H74" s="338"/>
      <c r="J74" s="341">
        <v>2189.607354103013</v>
      </c>
      <c r="K74" s="341">
        <v>365.3245212599999</v>
      </c>
      <c r="L74" s="341">
        <v>72.81555844784587</v>
      </c>
      <c r="M74" s="341">
        <v>11.497193439133557</v>
      </c>
      <c r="N74" s="341">
        <v>0</v>
      </c>
      <c r="O74" s="341">
        <v>2639.244627249993</v>
      </c>
    </row>
    <row r="75" spans="2:15" s="340" customFormat="1" ht="12" customHeight="1">
      <c r="B75" s="337"/>
      <c r="C75" s="337"/>
      <c r="D75" s="337"/>
      <c r="E75" s="338" t="s">
        <v>385</v>
      </c>
      <c r="F75" s="337"/>
      <c r="G75" s="337"/>
      <c r="H75" s="338"/>
      <c r="J75" s="341">
        <v>117.44414688</v>
      </c>
      <c r="K75" s="341">
        <v>-59.53215101038472</v>
      </c>
      <c r="L75" s="341">
        <v>15.888829777854387</v>
      </c>
      <c r="M75" s="341">
        <v>5.1828941370173425</v>
      </c>
      <c r="N75" s="341">
        <v>0</v>
      </c>
      <c r="O75" s="341">
        <v>78.983719784487</v>
      </c>
    </row>
    <row r="76" spans="2:15" s="340" customFormat="1" ht="12" customHeight="1">
      <c r="B76" s="337"/>
      <c r="C76" s="337"/>
      <c r="D76" s="337"/>
      <c r="E76" s="338" t="s">
        <v>76</v>
      </c>
      <c r="F76" s="337"/>
      <c r="G76" s="337"/>
      <c r="H76" s="346"/>
      <c r="J76" s="341">
        <v>12939.853749011243</v>
      </c>
      <c r="K76" s="341">
        <v>203.90868012204714</v>
      </c>
      <c r="L76" s="341">
        <v>0</v>
      </c>
      <c r="M76" s="341">
        <v>-13.792773639010193</v>
      </c>
      <c r="N76" s="341">
        <v>0</v>
      </c>
      <c r="O76" s="341">
        <v>13129.96965549428</v>
      </c>
    </row>
    <row r="77" spans="2:15" s="340" customFormat="1" ht="12" customHeight="1">
      <c r="B77" s="337"/>
      <c r="C77" s="337"/>
      <c r="D77" s="337"/>
      <c r="E77" s="338"/>
      <c r="F77" s="337" t="s">
        <v>21</v>
      </c>
      <c r="G77" s="337"/>
      <c r="H77" s="346"/>
      <c r="J77" s="341">
        <v>7331.191011674079</v>
      </c>
      <c r="K77" s="341">
        <v>-601.0650799979348</v>
      </c>
      <c r="L77" s="341">
        <v>0</v>
      </c>
      <c r="M77" s="341">
        <v>0</v>
      </c>
      <c r="N77" s="341">
        <v>0</v>
      </c>
      <c r="O77" s="341">
        <v>6730.125931676144</v>
      </c>
    </row>
    <row r="78" spans="2:15" s="340" customFormat="1" ht="12" customHeight="1">
      <c r="B78" s="337"/>
      <c r="C78" s="337"/>
      <c r="D78" s="337"/>
      <c r="E78" s="338"/>
      <c r="F78" s="337" t="s">
        <v>22</v>
      </c>
      <c r="G78" s="337"/>
      <c r="H78" s="325"/>
      <c r="J78" s="176">
        <v>17.365025</v>
      </c>
      <c r="K78" s="176">
        <v>4.575372000000001</v>
      </c>
      <c r="L78" s="176">
        <v>0</v>
      </c>
      <c r="M78" s="176">
        <v>0</v>
      </c>
      <c r="N78" s="176">
        <v>0</v>
      </c>
      <c r="O78" s="176">
        <v>21.940397</v>
      </c>
    </row>
    <row r="79" spans="2:15" s="340" customFormat="1" ht="12" customHeight="1">
      <c r="B79" s="337"/>
      <c r="C79" s="337"/>
      <c r="D79" s="337"/>
      <c r="E79" s="338"/>
      <c r="F79" s="337" t="s">
        <v>565</v>
      </c>
      <c r="G79" s="337"/>
      <c r="H79" s="325"/>
      <c r="J79" s="176">
        <v>17.365025</v>
      </c>
      <c r="K79" s="176">
        <v>4.575372000000001</v>
      </c>
      <c r="L79" s="176">
        <v>0</v>
      </c>
      <c r="M79" s="176">
        <v>0</v>
      </c>
      <c r="N79" s="176">
        <v>0</v>
      </c>
      <c r="O79" s="176">
        <v>21.940397</v>
      </c>
    </row>
    <row r="80" spans="2:15" s="347" customFormat="1" ht="12" customHeight="1">
      <c r="B80" s="348"/>
      <c r="C80" s="348"/>
      <c r="D80" s="348"/>
      <c r="E80" s="348"/>
      <c r="F80" s="348" t="s">
        <v>566</v>
      </c>
      <c r="G80" s="348"/>
      <c r="H80" s="348"/>
      <c r="J80" s="341">
        <v>0</v>
      </c>
      <c r="K80" s="341">
        <v>0</v>
      </c>
      <c r="L80" s="341">
        <v>0</v>
      </c>
      <c r="M80" s="341">
        <v>0</v>
      </c>
      <c r="N80" s="176">
        <v>0</v>
      </c>
      <c r="O80" s="176">
        <v>0</v>
      </c>
    </row>
    <row r="81" spans="2:15" s="340" customFormat="1" ht="12" customHeight="1">
      <c r="B81" s="337"/>
      <c r="C81" s="337"/>
      <c r="D81" s="337"/>
      <c r="E81" s="337"/>
      <c r="F81" s="337" t="s">
        <v>70</v>
      </c>
      <c r="G81" s="337"/>
      <c r="H81" s="337"/>
      <c r="J81" s="341">
        <v>5591.297712337164</v>
      </c>
      <c r="K81" s="341">
        <v>800.398388119982</v>
      </c>
      <c r="L81" s="341">
        <v>0</v>
      </c>
      <c r="M81" s="341">
        <v>-13.792773639010193</v>
      </c>
      <c r="N81" s="341">
        <v>0</v>
      </c>
      <c r="O81" s="341">
        <v>6377.903326818136</v>
      </c>
    </row>
    <row r="82" spans="2:15" s="340" customFormat="1" ht="12" customHeight="1">
      <c r="B82" s="337"/>
      <c r="C82" s="337"/>
      <c r="D82" s="337"/>
      <c r="E82" s="337"/>
      <c r="F82" s="337" t="s">
        <v>24</v>
      </c>
      <c r="G82" s="337"/>
      <c r="H82" s="337"/>
      <c r="J82" s="341"/>
      <c r="K82" s="341"/>
      <c r="L82" s="341"/>
      <c r="M82" s="341"/>
      <c r="N82" s="341"/>
      <c r="O82" s="341"/>
    </row>
    <row r="83" spans="2:15" s="340" customFormat="1" ht="12" customHeight="1">
      <c r="B83" s="337"/>
      <c r="C83" s="337"/>
      <c r="D83" s="337"/>
      <c r="E83" s="337"/>
      <c r="F83" s="337"/>
      <c r="G83" s="337"/>
      <c r="H83" s="338"/>
      <c r="J83" s="341"/>
      <c r="K83" s="341"/>
      <c r="L83" s="341"/>
      <c r="M83" s="341"/>
      <c r="N83" s="341"/>
      <c r="O83" s="341"/>
    </row>
    <row r="84" spans="2:15" s="340" customFormat="1" ht="12" customHeight="1">
      <c r="B84" s="337"/>
      <c r="C84" s="337"/>
      <c r="D84" s="337"/>
      <c r="E84" s="338"/>
      <c r="F84" s="337"/>
      <c r="G84" s="337"/>
      <c r="H84" s="338"/>
      <c r="J84" s="341"/>
      <c r="K84" s="341"/>
      <c r="L84" s="341"/>
      <c r="M84" s="341"/>
      <c r="N84" s="341"/>
      <c r="O84" s="341"/>
    </row>
    <row r="85" spans="2:15" s="340" customFormat="1" ht="12" customHeight="1">
      <c r="B85" s="337" t="s">
        <v>563</v>
      </c>
      <c r="C85" s="337"/>
      <c r="D85" s="337"/>
      <c r="E85" s="338"/>
      <c r="F85" s="337"/>
      <c r="G85" s="337"/>
      <c r="H85" s="338"/>
      <c r="J85" s="341">
        <v>128993.43218494314</v>
      </c>
      <c r="K85" s="341">
        <v>4076.259010032967</v>
      </c>
      <c r="L85" s="341">
        <v>1980.5355354629671</v>
      </c>
      <c r="M85" s="341">
        <v>1937.1627719632493</v>
      </c>
      <c r="N85" s="341">
        <v>-30.939402922351746</v>
      </c>
      <c r="O85" s="341">
        <v>136956.48886543937</v>
      </c>
    </row>
    <row r="86" spans="2:15" s="340" customFormat="1" ht="12" customHeight="1">
      <c r="B86" s="337"/>
      <c r="C86" s="337"/>
      <c r="D86" s="337"/>
      <c r="E86" s="337"/>
      <c r="F86" s="337"/>
      <c r="G86" s="337"/>
      <c r="H86" s="338"/>
      <c r="J86" s="341"/>
      <c r="K86" s="341"/>
      <c r="L86" s="341"/>
      <c r="M86" s="341"/>
      <c r="N86" s="341"/>
      <c r="O86" s="341"/>
    </row>
    <row r="87" spans="2:15" s="342" customFormat="1" ht="12" customHeight="1">
      <c r="B87" s="343" t="s">
        <v>564</v>
      </c>
      <c r="C87" s="343"/>
      <c r="D87" s="343"/>
      <c r="E87" s="343"/>
      <c r="F87" s="344"/>
      <c r="G87" s="344"/>
      <c r="H87" s="343"/>
      <c r="J87" s="345">
        <v>167.1128293</v>
      </c>
      <c r="K87" s="345">
        <v>10.719000000000001</v>
      </c>
      <c r="L87" s="345">
        <v>0</v>
      </c>
      <c r="M87" s="345">
        <v>0.9189209999999992</v>
      </c>
      <c r="N87" s="345">
        <v>-8.335921000000006</v>
      </c>
      <c r="O87" s="345">
        <v>170.41482929999998</v>
      </c>
    </row>
    <row r="88" spans="2:15" s="340" customFormat="1" ht="12" customHeight="1">
      <c r="B88" s="337"/>
      <c r="C88" s="337"/>
      <c r="D88" s="337"/>
      <c r="E88" s="348" t="s">
        <v>74</v>
      </c>
      <c r="F88" s="337"/>
      <c r="G88" s="337"/>
      <c r="H88" s="338"/>
      <c r="J88" s="341">
        <v>0</v>
      </c>
      <c r="K88" s="341">
        <v>2.7</v>
      </c>
      <c r="L88" s="341">
        <v>0</v>
      </c>
      <c r="M88" s="341">
        <v>0</v>
      </c>
      <c r="N88" s="341">
        <v>0</v>
      </c>
      <c r="O88" s="341">
        <v>2.7</v>
      </c>
    </row>
    <row r="89" spans="2:15" s="340" customFormat="1" ht="12" customHeight="1">
      <c r="B89" s="337"/>
      <c r="C89" s="337"/>
      <c r="D89" s="337"/>
      <c r="E89" s="348" t="s">
        <v>385</v>
      </c>
      <c r="F89" s="337"/>
      <c r="G89" s="337"/>
      <c r="H89" s="338"/>
      <c r="J89" s="341">
        <v>0</v>
      </c>
      <c r="K89" s="341">
        <v>0</v>
      </c>
      <c r="L89" s="341">
        <v>0</v>
      </c>
      <c r="M89" s="341">
        <v>0</v>
      </c>
      <c r="N89" s="341">
        <v>0</v>
      </c>
      <c r="O89" s="341">
        <v>0</v>
      </c>
    </row>
    <row r="90" spans="2:15" s="340" customFormat="1" ht="12" customHeight="1">
      <c r="B90" s="337"/>
      <c r="C90" s="337"/>
      <c r="D90" s="337"/>
      <c r="E90" s="338" t="s">
        <v>76</v>
      </c>
      <c r="F90" s="337"/>
      <c r="G90" s="337"/>
      <c r="H90" s="338"/>
      <c r="J90" s="341">
        <v>167.1128293</v>
      </c>
      <c r="K90" s="341">
        <v>8.019</v>
      </c>
      <c r="L90" s="341">
        <v>0</v>
      </c>
      <c r="M90" s="341">
        <v>0.9189209999999992</v>
      </c>
      <c r="N90" s="341">
        <v>-8.335921000000006</v>
      </c>
      <c r="O90" s="341">
        <v>167.7148293</v>
      </c>
    </row>
    <row r="91" spans="2:15" s="340" customFormat="1" ht="12" customHeight="1">
      <c r="B91" s="337"/>
      <c r="C91" s="337"/>
      <c r="D91" s="337"/>
      <c r="E91" s="338"/>
      <c r="F91" s="337" t="s">
        <v>22</v>
      </c>
      <c r="G91" s="337"/>
      <c r="H91" s="338"/>
      <c r="J91" s="341">
        <v>0.32208529999999985</v>
      </c>
      <c r="K91" s="341">
        <v>-0.281</v>
      </c>
      <c r="L91" s="341">
        <v>0</v>
      </c>
      <c r="M91" s="341">
        <v>0</v>
      </c>
      <c r="N91" s="341">
        <v>0.12</v>
      </c>
      <c r="O91" s="341">
        <v>0.16108529999999985</v>
      </c>
    </row>
    <row r="92" spans="2:15" s="340" customFormat="1" ht="12" customHeight="1">
      <c r="B92" s="337"/>
      <c r="C92" s="337"/>
      <c r="D92" s="337"/>
      <c r="E92" s="338"/>
      <c r="F92" s="337" t="s">
        <v>565</v>
      </c>
      <c r="G92" s="337"/>
      <c r="H92" s="346"/>
      <c r="J92" s="341">
        <v>0</v>
      </c>
      <c r="K92" s="341">
        <v>0</v>
      </c>
      <c r="L92" s="341">
        <v>0</v>
      </c>
      <c r="M92" s="341">
        <v>0</v>
      </c>
      <c r="N92" s="341">
        <v>0</v>
      </c>
      <c r="O92" s="341">
        <v>0</v>
      </c>
    </row>
    <row r="93" spans="2:15" s="340" customFormat="1" ht="12" customHeight="1">
      <c r="B93" s="337"/>
      <c r="C93" s="337"/>
      <c r="D93" s="337"/>
      <c r="E93" s="338"/>
      <c r="F93" s="337" t="s">
        <v>566</v>
      </c>
      <c r="G93" s="337"/>
      <c r="H93" s="346"/>
      <c r="J93" s="341">
        <v>0.32208529999999985</v>
      </c>
      <c r="K93" s="341">
        <v>-0.281</v>
      </c>
      <c r="L93" s="341">
        <v>0</v>
      </c>
      <c r="M93" s="341">
        <v>0</v>
      </c>
      <c r="N93" s="341">
        <v>0.12</v>
      </c>
      <c r="O93" s="341">
        <v>0.16108529999999985</v>
      </c>
    </row>
    <row r="94" spans="2:15" s="340" customFormat="1" ht="12" customHeight="1">
      <c r="B94" s="337"/>
      <c r="C94" s="337"/>
      <c r="D94" s="337"/>
      <c r="E94" s="338"/>
      <c r="F94" s="337" t="s">
        <v>23</v>
      </c>
      <c r="G94" s="337"/>
      <c r="H94" s="338"/>
      <c r="J94" s="341">
        <v>161.590744</v>
      </c>
      <c r="K94" s="341">
        <v>0</v>
      </c>
      <c r="L94" s="341">
        <v>0</v>
      </c>
      <c r="M94" s="341">
        <v>0.9189209999999992</v>
      </c>
      <c r="N94" s="341">
        <v>-8.455921000000005</v>
      </c>
      <c r="O94" s="341">
        <v>154.053744</v>
      </c>
    </row>
    <row r="95" spans="2:15" s="340" customFormat="1" ht="12" customHeight="1">
      <c r="B95" s="337"/>
      <c r="C95" s="337"/>
      <c r="D95" s="337"/>
      <c r="E95" s="338"/>
      <c r="F95" s="337" t="s">
        <v>25</v>
      </c>
      <c r="G95" s="337"/>
      <c r="H95" s="338"/>
      <c r="J95" s="341">
        <v>5.2</v>
      </c>
      <c r="K95" s="341">
        <v>8.3</v>
      </c>
      <c r="L95" s="341">
        <v>0</v>
      </c>
      <c r="M95" s="341">
        <v>0</v>
      </c>
      <c r="N95" s="341">
        <v>0</v>
      </c>
      <c r="O95" s="341">
        <v>13.5</v>
      </c>
    </row>
    <row r="96" spans="2:15" s="340" customFormat="1" ht="12" customHeight="1">
      <c r="B96" s="337"/>
      <c r="C96" s="337"/>
      <c r="D96" s="337"/>
      <c r="E96" s="338"/>
      <c r="F96" s="337" t="s">
        <v>565</v>
      </c>
      <c r="G96" s="337"/>
      <c r="H96" s="346"/>
      <c r="J96" s="341">
        <v>5.2</v>
      </c>
      <c r="K96" s="341">
        <v>8.3</v>
      </c>
      <c r="L96" s="341">
        <v>0</v>
      </c>
      <c r="M96" s="341">
        <v>0</v>
      </c>
      <c r="N96" s="341">
        <v>0</v>
      </c>
      <c r="O96" s="341">
        <v>13.5</v>
      </c>
    </row>
    <row r="97" spans="2:15" s="340" customFormat="1" ht="12" customHeight="1">
      <c r="B97" s="337"/>
      <c r="C97" s="337"/>
      <c r="D97" s="337"/>
      <c r="E97" s="338"/>
      <c r="F97" s="337" t="s">
        <v>566</v>
      </c>
      <c r="G97" s="337"/>
      <c r="H97" s="346"/>
      <c r="J97" s="341">
        <v>0</v>
      </c>
      <c r="K97" s="341">
        <v>0</v>
      </c>
      <c r="L97" s="341">
        <v>0</v>
      </c>
      <c r="M97" s="341">
        <v>0</v>
      </c>
      <c r="N97" s="341">
        <v>0</v>
      </c>
      <c r="O97" s="341">
        <v>0</v>
      </c>
    </row>
    <row r="98" spans="2:15" s="342" customFormat="1" ht="12" customHeight="1">
      <c r="B98" s="343" t="s">
        <v>567</v>
      </c>
      <c r="C98" s="343"/>
      <c r="D98" s="343"/>
      <c r="E98" s="343"/>
      <c r="F98" s="344"/>
      <c r="G98" s="344"/>
      <c r="H98" s="343"/>
      <c r="J98" s="345">
        <v>10465.054951663213</v>
      </c>
      <c r="K98" s="345">
        <v>220.90547624372599</v>
      </c>
      <c r="L98" s="345">
        <v>35.620410937</v>
      </c>
      <c r="M98" s="345">
        <v>3.7</v>
      </c>
      <c r="N98" s="345">
        <v>67.57204251693972</v>
      </c>
      <c r="O98" s="345">
        <v>10792.85288136088</v>
      </c>
    </row>
    <row r="99" spans="2:15" s="340" customFormat="1" ht="12" customHeight="1">
      <c r="B99" s="337"/>
      <c r="C99" s="337"/>
      <c r="D99" s="338" t="s">
        <v>568</v>
      </c>
      <c r="E99" s="338"/>
      <c r="F99" s="337"/>
      <c r="G99" s="337"/>
      <c r="H99" s="338"/>
      <c r="J99" s="341">
        <v>4282.774686435324</v>
      </c>
      <c r="K99" s="341">
        <v>-139.26264509277107</v>
      </c>
      <c r="L99" s="341">
        <v>-2.9890390630006003</v>
      </c>
      <c r="M99" s="341">
        <v>3.6</v>
      </c>
      <c r="N99" s="341">
        <v>61.36329786241696</v>
      </c>
      <c r="O99" s="341">
        <v>4205.486300141969</v>
      </c>
    </row>
    <row r="100" spans="2:15" s="340" customFormat="1" ht="12" customHeight="1">
      <c r="B100" s="337"/>
      <c r="C100" s="337"/>
      <c r="D100" s="338"/>
      <c r="E100" s="338" t="s">
        <v>74</v>
      </c>
      <c r="F100" s="337"/>
      <c r="G100" s="337"/>
      <c r="H100" s="338"/>
      <c r="J100" s="341">
        <v>3194.498976222</v>
      </c>
      <c r="K100" s="341">
        <v>-113.41688</v>
      </c>
      <c r="L100" s="341">
        <v>-2.9890390630006003</v>
      </c>
      <c r="M100" s="341">
        <v>0</v>
      </c>
      <c r="N100" s="341">
        <v>0.001023778000327269</v>
      </c>
      <c r="O100" s="341">
        <v>3078.0940809369995</v>
      </c>
    </row>
    <row r="101" spans="2:15" s="340" customFormat="1" ht="12" customHeight="1">
      <c r="B101" s="337"/>
      <c r="C101" s="337"/>
      <c r="D101" s="338"/>
      <c r="E101" s="338"/>
      <c r="F101" s="337" t="s">
        <v>163</v>
      </c>
      <c r="G101" s="337"/>
      <c r="H101" s="338"/>
      <c r="J101" s="341">
        <v>3194.498976222</v>
      </c>
      <c r="K101" s="341">
        <v>-113.41688</v>
      </c>
      <c r="L101" s="341">
        <v>-2.9890390630006003</v>
      </c>
      <c r="M101" s="341">
        <v>0</v>
      </c>
      <c r="N101" s="341">
        <v>0.001023778000327269</v>
      </c>
      <c r="O101" s="341">
        <v>3078.0940809369995</v>
      </c>
    </row>
    <row r="102" spans="2:15" s="340" customFormat="1" ht="12" customHeight="1">
      <c r="B102" s="337"/>
      <c r="C102" s="337"/>
      <c r="D102" s="337"/>
      <c r="E102" s="338" t="s">
        <v>385</v>
      </c>
      <c r="F102" s="337"/>
      <c r="G102" s="337"/>
      <c r="H102" s="338"/>
      <c r="J102" s="341">
        <v>0</v>
      </c>
      <c r="K102" s="341">
        <v>0</v>
      </c>
      <c r="L102" s="341">
        <v>0</v>
      </c>
      <c r="M102" s="341">
        <v>0</v>
      </c>
      <c r="N102" s="341">
        <v>0</v>
      </c>
      <c r="O102" s="341">
        <v>0</v>
      </c>
    </row>
    <row r="103" spans="2:15" s="340" customFormat="1" ht="12" customHeight="1">
      <c r="B103" s="337"/>
      <c r="C103" s="337"/>
      <c r="D103" s="337"/>
      <c r="E103" s="338" t="s">
        <v>76</v>
      </c>
      <c r="F103" s="337"/>
      <c r="G103" s="337"/>
      <c r="H103" s="338"/>
      <c r="J103" s="341">
        <v>1088.2757102133244</v>
      </c>
      <c r="K103" s="341">
        <v>-25.845765092771067</v>
      </c>
      <c r="L103" s="341">
        <v>0</v>
      </c>
      <c r="M103" s="341">
        <v>3.6</v>
      </c>
      <c r="N103" s="341">
        <v>61.362274084416626</v>
      </c>
      <c r="O103" s="341">
        <v>1127.39221920497</v>
      </c>
    </row>
    <row r="104" spans="2:15" s="340" customFormat="1" ht="12" customHeight="1">
      <c r="B104" s="337"/>
      <c r="C104" s="337"/>
      <c r="D104" s="337"/>
      <c r="E104" s="338"/>
      <c r="F104" s="337" t="s">
        <v>21</v>
      </c>
      <c r="G104" s="337"/>
      <c r="H104" s="338"/>
      <c r="J104" s="341">
        <v>0</v>
      </c>
      <c r="K104" s="341">
        <v>-61.38894340848298</v>
      </c>
      <c r="L104" s="341">
        <v>0</v>
      </c>
      <c r="M104" s="341">
        <v>0</v>
      </c>
      <c r="N104" s="341">
        <v>61.38894340848298</v>
      </c>
      <c r="O104" s="341">
        <v>0</v>
      </c>
    </row>
    <row r="105" spans="2:15" s="340" customFormat="1" ht="12" customHeight="1">
      <c r="B105" s="337"/>
      <c r="C105" s="337"/>
      <c r="D105" s="337"/>
      <c r="E105" s="338"/>
      <c r="F105" s="337" t="s">
        <v>565</v>
      </c>
      <c r="G105" s="337"/>
      <c r="H105" s="338"/>
      <c r="J105" s="341">
        <v>0</v>
      </c>
      <c r="K105" s="341">
        <v>0</v>
      </c>
      <c r="L105" s="341">
        <v>0</v>
      </c>
      <c r="M105" s="341">
        <v>0</v>
      </c>
      <c r="N105" s="341">
        <v>0</v>
      </c>
      <c r="O105" s="341">
        <v>0</v>
      </c>
    </row>
    <row r="106" spans="2:15" s="340" customFormat="1" ht="12" customHeight="1">
      <c r="B106" s="337"/>
      <c r="C106" s="337"/>
      <c r="D106" s="337"/>
      <c r="E106" s="338"/>
      <c r="F106" s="337" t="s">
        <v>566</v>
      </c>
      <c r="G106" s="337"/>
      <c r="H106" s="338"/>
      <c r="J106" s="341">
        <v>0</v>
      </c>
      <c r="K106" s="341">
        <v>-61.38894340848298</v>
      </c>
      <c r="L106" s="341">
        <v>0</v>
      </c>
      <c r="M106" s="341">
        <v>0</v>
      </c>
      <c r="N106" s="341">
        <v>61.38894340848298</v>
      </c>
      <c r="O106" s="341">
        <v>0</v>
      </c>
    </row>
    <row r="107" spans="2:15" s="340" customFormat="1" ht="12" customHeight="1">
      <c r="B107" s="337"/>
      <c r="C107" s="337"/>
      <c r="D107" s="337"/>
      <c r="E107" s="338"/>
      <c r="F107" s="337" t="s">
        <v>22</v>
      </c>
      <c r="G107" s="337"/>
      <c r="H107" s="338"/>
      <c r="J107" s="341">
        <v>1088.2757102133244</v>
      </c>
      <c r="K107" s="341">
        <v>35.54317831571191</v>
      </c>
      <c r="L107" s="341">
        <v>0</v>
      </c>
      <c r="M107" s="341">
        <v>3.6</v>
      </c>
      <c r="N107" s="341">
        <v>-0.026669324066352917</v>
      </c>
      <c r="O107" s="341">
        <v>1127.39221920497</v>
      </c>
    </row>
    <row r="108" spans="2:15" s="340" customFormat="1" ht="12" customHeight="1">
      <c r="B108" s="337"/>
      <c r="C108" s="337"/>
      <c r="D108" s="337"/>
      <c r="E108" s="338"/>
      <c r="F108" s="337" t="s">
        <v>565</v>
      </c>
      <c r="G108" s="337"/>
      <c r="H108" s="338"/>
      <c r="J108" s="341">
        <v>0</v>
      </c>
      <c r="K108" s="341">
        <v>0</v>
      </c>
      <c r="L108" s="341">
        <v>0</v>
      </c>
      <c r="M108" s="341">
        <v>0</v>
      </c>
      <c r="N108" s="341">
        <v>0</v>
      </c>
      <c r="O108" s="341">
        <v>0</v>
      </c>
    </row>
    <row r="109" spans="2:15" s="340" customFormat="1" ht="12" customHeight="1">
      <c r="B109" s="337"/>
      <c r="C109" s="337"/>
      <c r="D109" s="337"/>
      <c r="E109" s="338"/>
      <c r="F109" s="337" t="s">
        <v>566</v>
      </c>
      <c r="G109" s="337"/>
      <c r="H109" s="338"/>
      <c r="J109" s="341">
        <v>1088.2757102133244</v>
      </c>
      <c r="K109" s="341">
        <v>35.54317831571191</v>
      </c>
      <c r="L109" s="341">
        <v>0</v>
      </c>
      <c r="M109" s="341">
        <v>3.6</v>
      </c>
      <c r="N109" s="341">
        <v>-0.026669324066352917</v>
      </c>
      <c r="O109" s="341">
        <v>1127.39221920497</v>
      </c>
    </row>
    <row r="110" spans="2:15" s="340" customFormat="1" ht="12" customHeight="1">
      <c r="B110" s="337"/>
      <c r="C110" s="337"/>
      <c r="D110" s="338" t="s">
        <v>569</v>
      </c>
      <c r="E110" s="338"/>
      <c r="F110" s="337"/>
      <c r="G110" s="337"/>
      <c r="H110" s="338"/>
      <c r="J110" s="341">
        <v>6182.28026522789</v>
      </c>
      <c r="K110" s="341">
        <v>360.16812133649705</v>
      </c>
      <c r="L110" s="341">
        <v>38.6094500000006</v>
      </c>
      <c r="M110" s="341">
        <v>0.1</v>
      </c>
      <c r="N110" s="341">
        <v>6.208744654522761</v>
      </c>
      <c r="O110" s="341">
        <v>6587.36658121891</v>
      </c>
    </row>
    <row r="111" spans="2:15" s="340" customFormat="1" ht="12" customHeight="1">
      <c r="B111" s="337"/>
      <c r="C111" s="337"/>
      <c r="D111" s="337"/>
      <c r="E111" s="338" t="s">
        <v>74</v>
      </c>
      <c r="F111" s="337"/>
      <c r="G111" s="337"/>
      <c r="H111" s="338"/>
      <c r="J111" s="341">
        <v>2642.7</v>
      </c>
      <c r="K111" s="341">
        <v>513.15</v>
      </c>
      <c r="L111" s="341">
        <v>38.6094500000006</v>
      </c>
      <c r="M111" s="341">
        <v>0</v>
      </c>
      <c r="N111" s="341">
        <v>-1.0658141036401503E-13</v>
      </c>
      <c r="O111" s="341">
        <v>3194.4594500000003</v>
      </c>
    </row>
    <row r="112" spans="2:15" s="340" customFormat="1" ht="12" customHeight="1">
      <c r="B112" s="337"/>
      <c r="C112" s="337"/>
      <c r="D112" s="337"/>
      <c r="E112" s="338"/>
      <c r="F112" s="337" t="s">
        <v>163</v>
      </c>
      <c r="G112" s="337"/>
      <c r="H112" s="338"/>
      <c r="J112" s="341">
        <v>2642.7</v>
      </c>
      <c r="K112" s="341">
        <v>513.15</v>
      </c>
      <c r="L112" s="341">
        <v>38.6094500000006</v>
      </c>
      <c r="M112" s="341">
        <v>0</v>
      </c>
      <c r="N112" s="341">
        <v>-1.0658141036401503E-13</v>
      </c>
      <c r="O112" s="341">
        <v>3194.4594500000003</v>
      </c>
    </row>
    <row r="113" spans="2:15" s="340" customFormat="1" ht="12" customHeight="1">
      <c r="B113" s="337"/>
      <c r="C113" s="337"/>
      <c r="D113" s="337"/>
      <c r="E113" s="348" t="s">
        <v>385</v>
      </c>
      <c r="F113" s="348"/>
      <c r="G113" s="337"/>
      <c r="H113" s="338"/>
      <c r="J113" s="341"/>
      <c r="K113" s="341">
        <v>-6.170620663503</v>
      </c>
      <c r="L113" s="341">
        <v>0</v>
      </c>
      <c r="M113" s="341">
        <v>0</v>
      </c>
      <c r="N113" s="341">
        <v>6.170620663503</v>
      </c>
      <c r="O113" s="341"/>
    </row>
    <row r="114" spans="2:15" s="340" customFormat="1" ht="12" customHeight="1">
      <c r="B114" s="337"/>
      <c r="C114" s="337"/>
      <c r="D114" s="337"/>
      <c r="E114" s="338" t="s">
        <v>76</v>
      </c>
      <c r="F114" s="337"/>
      <c r="G114" s="337"/>
      <c r="H114" s="338"/>
      <c r="J114" s="341">
        <v>3539.58026522789</v>
      </c>
      <c r="K114" s="341">
        <v>-146.81125799999992</v>
      </c>
      <c r="L114" s="341">
        <v>0</v>
      </c>
      <c r="M114" s="341">
        <v>0.1</v>
      </c>
      <c r="N114" s="341">
        <v>0.03812399101986727</v>
      </c>
      <c r="O114" s="341">
        <v>3392.90713121891</v>
      </c>
    </row>
    <row r="115" spans="2:15" s="340" customFormat="1" ht="12" customHeight="1">
      <c r="B115" s="337"/>
      <c r="C115" s="337"/>
      <c r="D115" s="337"/>
      <c r="E115" s="338"/>
      <c r="F115" s="337" t="s">
        <v>21</v>
      </c>
      <c r="G115" s="337"/>
      <c r="H115" s="338"/>
      <c r="J115" s="341">
        <v>1553.142</v>
      </c>
      <c r="K115" s="341">
        <v>3.716000000000072</v>
      </c>
      <c r="L115" s="341">
        <v>0</v>
      </c>
      <c r="M115" s="341">
        <v>0</v>
      </c>
      <c r="N115" s="341">
        <v>1.4210854715202004E-14</v>
      </c>
      <c r="O115" s="341">
        <v>1556.8580000000002</v>
      </c>
    </row>
    <row r="116" spans="2:15" s="340" customFormat="1" ht="12" customHeight="1">
      <c r="B116" s="337"/>
      <c r="C116" s="337"/>
      <c r="D116" s="337"/>
      <c r="E116" s="338"/>
      <c r="F116" s="337" t="s">
        <v>565</v>
      </c>
      <c r="G116" s="337"/>
      <c r="H116" s="346"/>
      <c r="J116" s="341">
        <v>1006.2</v>
      </c>
      <c r="K116" s="341">
        <v>21.700000000000074</v>
      </c>
      <c r="L116" s="341">
        <v>0</v>
      </c>
      <c r="M116" s="341">
        <v>0</v>
      </c>
      <c r="N116" s="341">
        <v>4.973799150320701E-14</v>
      </c>
      <c r="O116" s="341">
        <v>1027.9</v>
      </c>
    </row>
    <row r="117" spans="2:15" s="340" customFormat="1" ht="12" customHeight="1">
      <c r="B117" s="337"/>
      <c r="C117" s="337"/>
      <c r="D117" s="337"/>
      <c r="E117" s="338"/>
      <c r="F117" s="337" t="s">
        <v>566</v>
      </c>
      <c r="G117" s="337"/>
      <c r="H117" s="346"/>
      <c r="J117" s="341">
        <v>546.942</v>
      </c>
      <c r="K117" s="341">
        <v>-17.984</v>
      </c>
      <c r="L117" s="341">
        <v>0</v>
      </c>
      <c r="M117" s="341">
        <v>0</v>
      </c>
      <c r="N117" s="341">
        <v>-3.552713678800501E-14</v>
      </c>
      <c r="O117" s="341">
        <v>528.958</v>
      </c>
    </row>
    <row r="118" spans="2:15" s="340" customFormat="1" ht="12" customHeight="1">
      <c r="B118" s="337"/>
      <c r="C118" s="337"/>
      <c r="D118" s="337"/>
      <c r="E118" s="338"/>
      <c r="F118" s="337" t="s">
        <v>22</v>
      </c>
      <c r="G118" s="337"/>
      <c r="H118" s="338"/>
      <c r="J118" s="341">
        <v>1986.43826522789</v>
      </c>
      <c r="K118" s="341">
        <v>-150.527258</v>
      </c>
      <c r="L118" s="341">
        <v>0</v>
      </c>
      <c r="M118" s="341">
        <v>0.1</v>
      </c>
      <c r="N118" s="341">
        <v>0.03812399101985306</v>
      </c>
      <c r="O118" s="341">
        <v>1836.04913121891</v>
      </c>
    </row>
    <row r="119" spans="2:15" s="340" customFormat="1" ht="12" customHeight="1">
      <c r="B119" s="337"/>
      <c r="C119" s="337"/>
      <c r="D119" s="337"/>
      <c r="E119" s="338"/>
      <c r="F119" s="337" t="s">
        <v>565</v>
      </c>
      <c r="G119" s="337"/>
      <c r="H119" s="338"/>
      <c r="J119" s="341">
        <v>0</v>
      </c>
      <c r="K119" s="341">
        <v>0</v>
      </c>
      <c r="L119" s="341">
        <v>0</v>
      </c>
      <c r="M119" s="341">
        <v>0</v>
      </c>
      <c r="N119" s="341">
        <v>0</v>
      </c>
      <c r="O119" s="341">
        <v>0</v>
      </c>
    </row>
    <row r="120" spans="2:15" s="340" customFormat="1" ht="12" customHeight="1">
      <c r="B120" s="337"/>
      <c r="C120" s="337"/>
      <c r="D120" s="337"/>
      <c r="E120" s="338"/>
      <c r="F120" s="337" t="s">
        <v>566</v>
      </c>
      <c r="G120" s="337"/>
      <c r="H120" s="338"/>
      <c r="J120" s="341">
        <v>1986.43826522789</v>
      </c>
      <c r="K120" s="341">
        <v>-150.527258</v>
      </c>
      <c r="L120" s="341">
        <v>0</v>
      </c>
      <c r="M120" s="341">
        <v>0.1</v>
      </c>
      <c r="N120" s="341">
        <v>0.03812399101985306</v>
      </c>
      <c r="O120" s="341">
        <v>1836.04913121891</v>
      </c>
    </row>
    <row r="121" spans="2:15" s="342" customFormat="1" ht="12" customHeight="1">
      <c r="B121" s="343" t="s">
        <v>570</v>
      </c>
      <c r="C121" s="343"/>
      <c r="D121" s="343"/>
      <c r="E121" s="343"/>
      <c r="F121" s="344"/>
      <c r="G121" s="344"/>
      <c r="H121" s="343"/>
      <c r="J121" s="345">
        <v>10281.135199025446</v>
      </c>
      <c r="K121" s="345">
        <v>-1128.2680249122118</v>
      </c>
      <c r="L121" s="345">
        <v>91.19772899237395</v>
      </c>
      <c r="M121" s="345">
        <v>246.83409301215795</v>
      </c>
      <c r="N121" s="345">
        <v>3696.8277831142514</v>
      </c>
      <c r="O121" s="345">
        <v>13187.726779232018</v>
      </c>
    </row>
    <row r="122" spans="2:15" s="340" customFormat="1" ht="12" customHeight="1">
      <c r="B122" s="337"/>
      <c r="C122" s="337"/>
      <c r="D122" s="337"/>
      <c r="E122" s="338" t="s">
        <v>118</v>
      </c>
      <c r="F122" s="337"/>
      <c r="G122" s="337"/>
      <c r="H122" s="338"/>
      <c r="J122" s="341">
        <v>0</v>
      </c>
      <c r="K122" s="341">
        <v>0</v>
      </c>
      <c r="L122" s="341">
        <v>0</v>
      </c>
      <c r="M122" s="341">
        <v>0</v>
      </c>
      <c r="N122" s="341">
        <v>3696.9009909410956</v>
      </c>
      <c r="O122" s="341">
        <v>3696.9009909410956</v>
      </c>
    </row>
    <row r="123" spans="2:15" s="340" customFormat="1" ht="12" customHeight="1">
      <c r="B123" s="337"/>
      <c r="C123" s="337"/>
      <c r="D123" s="337"/>
      <c r="E123" s="338" t="s">
        <v>74</v>
      </c>
      <c r="F123" s="337"/>
      <c r="G123" s="337"/>
      <c r="H123" s="338"/>
      <c r="J123" s="341">
        <v>2632.7099338237335</v>
      </c>
      <c r="K123" s="341">
        <v>-205.35739729677258</v>
      </c>
      <c r="L123" s="341">
        <v>235.6928602740568</v>
      </c>
      <c r="M123" s="341">
        <v>17.019416096012208</v>
      </c>
      <c r="N123" s="341">
        <v>6.616929226765933E-14</v>
      </c>
      <c r="O123" s="341">
        <v>2680.06481289703</v>
      </c>
    </row>
    <row r="124" spans="2:15" s="340" customFormat="1" ht="12" customHeight="1">
      <c r="B124" s="337"/>
      <c r="C124" s="337"/>
      <c r="D124" s="337"/>
      <c r="E124" s="338"/>
      <c r="F124" s="337" t="s">
        <v>470</v>
      </c>
      <c r="G124" s="337"/>
      <c r="H124" s="338"/>
      <c r="J124" s="341">
        <v>1289.7099338237335</v>
      </c>
      <c r="K124" s="341">
        <v>-206.83739729677256</v>
      </c>
      <c r="L124" s="341">
        <v>228.86196027405703</v>
      </c>
      <c r="M124" s="341">
        <v>17.019416096012208</v>
      </c>
      <c r="N124" s="341">
        <v>0</v>
      </c>
      <c r="O124" s="341">
        <v>1328.7539128970302</v>
      </c>
    </row>
    <row r="125" spans="2:15" s="340" customFormat="1" ht="12" customHeight="1">
      <c r="B125" s="337"/>
      <c r="C125" s="337"/>
      <c r="D125" s="337"/>
      <c r="E125" s="338"/>
      <c r="F125" s="337" t="s">
        <v>163</v>
      </c>
      <c r="G125" s="337"/>
      <c r="H125" s="338"/>
      <c r="J125" s="341">
        <v>1343</v>
      </c>
      <c r="K125" s="341">
        <v>1.48</v>
      </c>
      <c r="L125" s="341">
        <v>6.830899999999789</v>
      </c>
      <c r="M125" s="341">
        <v>0</v>
      </c>
      <c r="N125" s="341">
        <v>6.616929226765933E-14</v>
      </c>
      <c r="O125" s="341">
        <v>1351.3109</v>
      </c>
    </row>
    <row r="126" spans="2:15" s="340" customFormat="1" ht="12" customHeight="1">
      <c r="B126" s="337"/>
      <c r="C126" s="337"/>
      <c r="D126" s="337"/>
      <c r="E126" s="338" t="s">
        <v>385</v>
      </c>
      <c r="F126" s="337"/>
      <c r="G126" s="337"/>
      <c r="H126" s="338"/>
      <c r="J126" s="341">
        <v>678.4435949599999</v>
      </c>
      <c r="K126" s="341">
        <v>-257.6389552444629</v>
      </c>
      <c r="L126" s="341">
        <v>-144.49513128168286</v>
      </c>
      <c r="M126" s="341">
        <v>229.81467691614574</v>
      </c>
      <c r="N126" s="341">
        <v>0</v>
      </c>
      <c r="O126" s="341">
        <v>506.12418535000006</v>
      </c>
    </row>
    <row r="127" spans="2:15" s="340" customFormat="1" ht="12" customHeight="1">
      <c r="B127" s="337"/>
      <c r="C127" s="337"/>
      <c r="D127" s="337"/>
      <c r="E127" s="338" t="s">
        <v>76</v>
      </c>
      <c r="F127" s="337"/>
      <c r="G127" s="337"/>
      <c r="H127" s="338"/>
      <c r="J127" s="341">
        <v>6969.981670241713</v>
      </c>
      <c r="K127" s="341">
        <v>-665.2716723709764</v>
      </c>
      <c r="L127" s="341">
        <v>0</v>
      </c>
      <c r="M127" s="341">
        <v>0</v>
      </c>
      <c r="N127" s="341">
        <v>-0.07320782684416827</v>
      </c>
      <c r="O127" s="341">
        <v>6304.636790043893</v>
      </c>
    </row>
    <row r="128" spans="2:15" s="340" customFormat="1" ht="12" customHeight="1">
      <c r="B128" s="337"/>
      <c r="C128" s="337"/>
      <c r="D128" s="337"/>
      <c r="E128" s="338"/>
      <c r="F128" s="337" t="s">
        <v>22</v>
      </c>
      <c r="G128" s="337"/>
      <c r="H128" s="338"/>
      <c r="J128" s="341">
        <v>6738.981670241713</v>
      </c>
      <c r="K128" s="341">
        <v>-519.0979653818363</v>
      </c>
      <c r="L128" s="341">
        <v>0</v>
      </c>
      <c r="M128" s="341">
        <v>0</v>
      </c>
      <c r="N128" s="341">
        <v>-0.04691481598433711</v>
      </c>
      <c r="O128" s="341">
        <v>6219.8367900438925</v>
      </c>
    </row>
    <row r="129" spans="2:15" s="340" customFormat="1" ht="12" customHeight="1">
      <c r="B129" s="337"/>
      <c r="C129" s="337"/>
      <c r="D129" s="337"/>
      <c r="E129" s="338"/>
      <c r="F129" s="337" t="s">
        <v>565</v>
      </c>
      <c r="G129" s="337"/>
      <c r="H129" s="346"/>
      <c r="J129" s="341">
        <v>447.19841891</v>
      </c>
      <c r="K129" s="341">
        <v>1304.9927855699998</v>
      </c>
      <c r="L129" s="341">
        <v>0</v>
      </c>
      <c r="M129" s="341">
        <v>0</v>
      </c>
      <c r="N129" s="341">
        <v>0</v>
      </c>
      <c r="O129" s="341">
        <v>1752.19120448</v>
      </c>
    </row>
    <row r="130" spans="2:15" s="340" customFormat="1" ht="12" customHeight="1">
      <c r="B130" s="337"/>
      <c r="C130" s="337"/>
      <c r="D130" s="337"/>
      <c r="E130" s="338"/>
      <c r="F130" s="337" t="s">
        <v>566</v>
      </c>
      <c r="G130" s="337"/>
      <c r="H130" s="346"/>
      <c r="J130" s="341">
        <v>6291.783251331713</v>
      </c>
      <c r="K130" s="341">
        <v>-1824.090750951836</v>
      </c>
      <c r="L130" s="341">
        <v>0</v>
      </c>
      <c r="M130" s="341">
        <v>0</v>
      </c>
      <c r="N130" s="341">
        <v>-0.04691481598433711</v>
      </c>
      <c r="O130" s="341">
        <v>4467.645585563892</v>
      </c>
    </row>
    <row r="131" spans="2:15" s="340" customFormat="1" ht="12" customHeight="1">
      <c r="B131" s="337"/>
      <c r="C131" s="337"/>
      <c r="D131" s="337"/>
      <c r="E131" s="338"/>
      <c r="F131" s="337" t="s">
        <v>70</v>
      </c>
      <c r="G131" s="337"/>
      <c r="H131" s="338"/>
      <c r="J131" s="341">
        <v>231</v>
      </c>
      <c r="K131" s="341">
        <v>-146.17370698914016</v>
      </c>
      <c r="L131" s="341">
        <v>0</v>
      </c>
      <c r="M131" s="341">
        <v>0</v>
      </c>
      <c r="N131" s="341">
        <v>-0.026293010859831156</v>
      </c>
      <c r="O131" s="341">
        <v>84.8</v>
      </c>
    </row>
    <row r="132" spans="2:15" s="340" customFormat="1" ht="12" customHeight="1">
      <c r="B132" s="338"/>
      <c r="C132" s="338"/>
      <c r="D132" s="338"/>
      <c r="E132" s="338"/>
      <c r="F132" s="337" t="s">
        <v>25</v>
      </c>
      <c r="G132" s="337"/>
      <c r="H132" s="338"/>
      <c r="J132" s="341">
        <v>0</v>
      </c>
      <c r="K132" s="341">
        <v>0</v>
      </c>
      <c r="L132" s="341">
        <v>0</v>
      </c>
      <c r="M132" s="341">
        <v>0</v>
      </c>
      <c r="N132" s="341">
        <v>0</v>
      </c>
      <c r="O132" s="341">
        <v>0</v>
      </c>
    </row>
    <row r="133" spans="2:15" s="342" customFormat="1" ht="12" customHeight="1">
      <c r="B133" s="344" t="s">
        <v>571</v>
      </c>
      <c r="C133" s="344"/>
      <c r="D133" s="344"/>
      <c r="E133" s="344"/>
      <c r="F133" s="344"/>
      <c r="G133" s="344"/>
      <c r="H133" s="343"/>
      <c r="J133" s="345">
        <v>108080.12920495449</v>
      </c>
      <c r="K133" s="345">
        <v>4972.902558701453</v>
      </c>
      <c r="L133" s="345">
        <v>1853.7173955335932</v>
      </c>
      <c r="M133" s="345">
        <v>1685.7097579510914</v>
      </c>
      <c r="N133" s="345">
        <v>-3787.003307553543</v>
      </c>
      <c r="O133" s="345">
        <v>112805.49437554648</v>
      </c>
    </row>
    <row r="134" spans="2:15" s="340" customFormat="1" ht="12" customHeight="1">
      <c r="B134" s="337"/>
      <c r="C134" s="337"/>
      <c r="D134" s="337" t="s">
        <v>572</v>
      </c>
      <c r="E134" s="338"/>
      <c r="F134" s="337"/>
      <c r="G134" s="337"/>
      <c r="H134" s="338"/>
      <c r="J134" s="341">
        <v>108080.12920495449</v>
      </c>
      <c r="K134" s="341">
        <v>4972.902558701453</v>
      </c>
      <c r="L134" s="341">
        <v>1853.7173955335932</v>
      </c>
      <c r="M134" s="341">
        <v>1685.7097579510914</v>
      </c>
      <c r="N134" s="341">
        <v>-3787.003307553543</v>
      </c>
      <c r="O134" s="341">
        <v>112805.49437554648</v>
      </c>
    </row>
    <row r="135" spans="2:15" s="340" customFormat="1" ht="12" customHeight="1">
      <c r="B135" s="337"/>
      <c r="C135" s="337"/>
      <c r="D135" s="337"/>
      <c r="E135" s="338" t="s">
        <v>118</v>
      </c>
      <c r="F135" s="337"/>
      <c r="G135" s="337"/>
      <c r="H135" s="338"/>
      <c r="J135" s="341">
        <v>75000.58603331605</v>
      </c>
      <c r="K135" s="341">
        <v>3643.406421660265</v>
      </c>
      <c r="L135" s="341">
        <v>310.9</v>
      </c>
      <c r="M135" s="341">
        <v>1510.7415958237136</v>
      </c>
      <c r="N135" s="341">
        <v>-3661.198119941095</v>
      </c>
      <c r="O135" s="341">
        <v>76804.47469681832</v>
      </c>
    </row>
    <row r="136" spans="2:15" s="340" customFormat="1" ht="12" customHeight="1">
      <c r="B136" s="337"/>
      <c r="C136" s="337"/>
      <c r="D136" s="337"/>
      <c r="E136" s="338"/>
      <c r="F136" s="337" t="s">
        <v>573</v>
      </c>
      <c r="G136" s="337"/>
      <c r="H136" s="338"/>
      <c r="J136" s="341">
        <v>72065.87477231605</v>
      </c>
      <c r="K136" s="341">
        <v>4238.761891660265</v>
      </c>
      <c r="L136" s="341">
        <v>310.9</v>
      </c>
      <c r="M136" s="341">
        <v>1498.1415958237137</v>
      </c>
      <c r="N136" s="341">
        <v>-3696.900990941096</v>
      </c>
      <c r="O136" s="341">
        <v>74416.81603481832</v>
      </c>
    </row>
    <row r="137" spans="2:15" s="340" customFormat="1" ht="12" customHeight="1">
      <c r="B137" s="337"/>
      <c r="C137" s="337"/>
      <c r="D137" s="337"/>
      <c r="E137" s="338"/>
      <c r="F137" s="337" t="s">
        <v>17</v>
      </c>
      <c r="G137" s="337"/>
      <c r="H137" s="338"/>
      <c r="J137" s="341">
        <v>2934.7112610000004</v>
      </c>
      <c r="K137" s="341">
        <v>-595.35547</v>
      </c>
      <c r="L137" s="341">
        <v>0</v>
      </c>
      <c r="M137" s="341">
        <v>12.6</v>
      </c>
      <c r="N137" s="341">
        <v>35.70287100000123</v>
      </c>
      <c r="O137" s="341">
        <v>2387.6586620000016</v>
      </c>
    </row>
    <row r="138" spans="2:15" s="340" customFormat="1" ht="12" customHeight="1">
      <c r="B138" s="337"/>
      <c r="C138" s="337"/>
      <c r="D138" s="337"/>
      <c r="E138" s="338" t="s">
        <v>74</v>
      </c>
      <c r="F138" s="337"/>
      <c r="G138" s="337"/>
      <c r="H138" s="338"/>
      <c r="J138" s="341">
        <v>9484.547538301586</v>
      </c>
      <c r="K138" s="341">
        <v>-55.754895242618545</v>
      </c>
      <c r="L138" s="341">
        <v>1495.5010033682352</v>
      </c>
      <c r="M138" s="341">
        <v>63.386461344487714</v>
      </c>
      <c r="N138" s="341">
        <v>-6.958877918350481E-13</v>
      </c>
      <c r="O138" s="341">
        <v>10987.680107771688</v>
      </c>
    </row>
    <row r="139" spans="2:15" s="340" customFormat="1" ht="12" customHeight="1">
      <c r="B139" s="337"/>
      <c r="C139" s="337"/>
      <c r="D139" s="337"/>
      <c r="E139" s="338"/>
      <c r="F139" s="337" t="s">
        <v>470</v>
      </c>
      <c r="G139" s="337"/>
      <c r="H139" s="338"/>
      <c r="J139" s="341">
        <v>5521.0475383015855</v>
      </c>
      <c r="K139" s="341">
        <v>-234.2818952426186</v>
      </c>
      <c r="L139" s="341">
        <v>1492.7385403682354</v>
      </c>
      <c r="M139" s="341">
        <v>63.386461344487714</v>
      </c>
      <c r="N139" s="341">
        <v>0</v>
      </c>
      <c r="O139" s="341">
        <v>6842.89064477169</v>
      </c>
    </row>
    <row r="140" spans="2:15" s="340" customFormat="1" ht="12" customHeight="1">
      <c r="B140" s="337"/>
      <c r="C140" s="337"/>
      <c r="D140" s="337"/>
      <c r="E140" s="338"/>
      <c r="F140" s="337" t="s">
        <v>163</v>
      </c>
      <c r="G140" s="337"/>
      <c r="H140" s="338"/>
      <c r="J140" s="341">
        <v>3963.5</v>
      </c>
      <c r="K140" s="341">
        <v>178.52700000000004</v>
      </c>
      <c r="L140" s="341">
        <v>2.76246299999984</v>
      </c>
      <c r="M140" s="341">
        <v>0</v>
      </c>
      <c r="N140" s="341">
        <v>-6.958877918350481E-13</v>
      </c>
      <c r="O140" s="341">
        <v>4144.789462999999</v>
      </c>
    </row>
    <row r="141" spans="2:15" s="340" customFormat="1" ht="12" customHeight="1">
      <c r="B141" s="337"/>
      <c r="C141" s="337"/>
      <c r="D141" s="337"/>
      <c r="E141" s="338" t="s">
        <v>385</v>
      </c>
      <c r="F141" s="337"/>
      <c r="G141" s="337"/>
      <c r="H141" s="338"/>
      <c r="J141" s="341">
        <v>416.07612564000004</v>
      </c>
      <c r="K141" s="341">
        <v>-135.98599408462192</v>
      </c>
      <c r="L141" s="341">
        <v>47.31639216535793</v>
      </c>
      <c r="M141" s="341">
        <v>104.58170078288995</v>
      </c>
      <c r="N141" s="341">
        <v>0</v>
      </c>
      <c r="O141" s="341">
        <v>431.98822450362604</v>
      </c>
    </row>
    <row r="142" spans="2:15" s="340" customFormat="1" ht="12" customHeight="1">
      <c r="B142" s="337"/>
      <c r="C142" s="337"/>
      <c r="D142" s="337"/>
      <c r="E142" s="338" t="s">
        <v>76</v>
      </c>
      <c r="F142" s="337"/>
      <c r="G142" s="337"/>
      <c r="H142" s="338"/>
      <c r="J142" s="341">
        <v>23178.919507696854</v>
      </c>
      <c r="K142" s="341">
        <v>1521.2370263684284</v>
      </c>
      <c r="L142" s="341">
        <v>0</v>
      </c>
      <c r="M142" s="341">
        <v>7</v>
      </c>
      <c r="N142" s="341">
        <v>-125.8051876124473</v>
      </c>
      <c r="O142" s="341">
        <v>24581.351346452837</v>
      </c>
    </row>
    <row r="143" spans="2:15" s="340" customFormat="1" ht="12" customHeight="1">
      <c r="B143" s="337"/>
      <c r="C143" s="337"/>
      <c r="D143" s="337"/>
      <c r="E143" s="338"/>
      <c r="F143" s="337" t="s">
        <v>21</v>
      </c>
      <c r="G143" s="337"/>
      <c r="H143" s="338"/>
      <c r="J143" s="341">
        <v>6307.020053784558</v>
      </c>
      <c r="K143" s="341">
        <v>724.9085894095223</v>
      </c>
      <c r="L143" s="341">
        <v>0</v>
      </c>
      <c r="M143" s="341">
        <v>0</v>
      </c>
      <c r="N143" s="341">
        <v>0.036668828758706695</v>
      </c>
      <c r="O143" s="341">
        <v>7031.9653120228395</v>
      </c>
    </row>
    <row r="144" spans="2:15" s="340" customFormat="1" ht="12" customHeight="1">
      <c r="B144" s="337"/>
      <c r="C144" s="337"/>
      <c r="D144" s="337"/>
      <c r="E144" s="338"/>
      <c r="F144" s="337" t="s">
        <v>565</v>
      </c>
      <c r="G144" s="337"/>
      <c r="H144" s="346"/>
      <c r="J144" s="341">
        <v>4722.149929767558</v>
      </c>
      <c r="K144" s="341">
        <v>757.5173049865223</v>
      </c>
      <c r="L144" s="341">
        <v>0</v>
      </c>
      <c r="M144" s="341">
        <v>0</v>
      </c>
      <c r="N144" s="341">
        <v>0.03731436975908764</v>
      </c>
      <c r="O144" s="341">
        <v>5479.70454912384</v>
      </c>
    </row>
    <row r="145" spans="2:15" s="340" customFormat="1" ht="12" customHeight="1">
      <c r="B145" s="337"/>
      <c r="C145" s="337"/>
      <c r="D145" s="337"/>
      <c r="E145" s="338"/>
      <c r="F145" s="337" t="s">
        <v>566</v>
      </c>
      <c r="G145" s="337"/>
      <c r="H145" s="346"/>
      <c r="J145" s="341">
        <v>1584.8701240169999</v>
      </c>
      <c r="K145" s="341">
        <v>-32.608715577</v>
      </c>
      <c r="L145" s="341">
        <v>0</v>
      </c>
      <c r="M145" s="341">
        <v>0</v>
      </c>
      <c r="N145" s="341">
        <v>-0.0006455410003809448</v>
      </c>
      <c r="O145" s="341">
        <v>1552.2607628989995</v>
      </c>
    </row>
    <row r="146" spans="2:15" s="340" customFormat="1" ht="12" customHeight="1">
      <c r="B146" s="337"/>
      <c r="C146" s="337"/>
      <c r="D146" s="337"/>
      <c r="E146" s="338"/>
      <c r="F146" s="337" t="s">
        <v>22</v>
      </c>
      <c r="G146" s="337"/>
      <c r="H146" s="338"/>
      <c r="J146" s="341">
        <v>16871.899453912298</v>
      </c>
      <c r="K146" s="341">
        <v>796.3284369589061</v>
      </c>
      <c r="L146" s="341">
        <v>0</v>
      </c>
      <c r="M146" s="341">
        <v>7</v>
      </c>
      <c r="N146" s="341">
        <v>-125.841856441206</v>
      </c>
      <c r="O146" s="341">
        <v>17549.386034429997</v>
      </c>
    </row>
    <row r="147" spans="2:15" s="340" customFormat="1" ht="12" customHeight="1">
      <c r="B147" s="337"/>
      <c r="C147" s="337"/>
      <c r="D147" s="337"/>
      <c r="E147" s="338"/>
      <c r="F147" s="337" t="s">
        <v>565</v>
      </c>
      <c r="G147" s="337"/>
      <c r="H147" s="338"/>
      <c r="J147" s="341">
        <v>1201.9487293000002</v>
      </c>
      <c r="K147" s="341">
        <v>-520.1679478700001</v>
      </c>
      <c r="L147" s="341">
        <v>0</v>
      </c>
      <c r="M147" s="341">
        <v>0</v>
      </c>
      <c r="N147" s="341">
        <v>-1.1368683772161603E-13</v>
      </c>
      <c r="O147" s="341">
        <v>681.7807814299999</v>
      </c>
    </row>
    <row r="148" spans="2:15" s="340" customFormat="1" ht="12" customHeight="1">
      <c r="B148" s="337"/>
      <c r="C148" s="337"/>
      <c r="D148" s="337"/>
      <c r="E148" s="338"/>
      <c r="F148" s="337" t="s">
        <v>566</v>
      </c>
      <c r="G148" s="337"/>
      <c r="H148" s="338"/>
      <c r="J148" s="341">
        <v>15669.950724612298</v>
      </c>
      <c r="K148" s="341">
        <v>1316.4963848289062</v>
      </c>
      <c r="L148" s="341">
        <v>0</v>
      </c>
      <c r="M148" s="341">
        <v>7</v>
      </c>
      <c r="N148" s="341">
        <v>-125.84185644120589</v>
      </c>
      <c r="O148" s="341">
        <v>16867.605252999998</v>
      </c>
    </row>
    <row r="149" spans="2:15" s="340" customFormat="1" ht="12" customHeight="1">
      <c r="B149" s="348"/>
      <c r="C149" s="348"/>
      <c r="D149" s="348"/>
      <c r="E149" s="348"/>
      <c r="F149" s="348" t="s">
        <v>25</v>
      </c>
      <c r="G149" s="348"/>
      <c r="H149" s="348"/>
      <c r="I149" s="341"/>
      <c r="J149" s="341"/>
      <c r="K149" s="341"/>
      <c r="L149" s="341"/>
      <c r="M149" s="176"/>
      <c r="N149" s="176"/>
      <c r="O149" s="158"/>
    </row>
    <row r="150" spans="2:15" s="349" customFormat="1" ht="9" customHeight="1">
      <c r="B150" s="350"/>
      <c r="C150" s="350"/>
      <c r="D150" s="350"/>
      <c r="E150" s="350"/>
      <c r="F150" s="350"/>
      <c r="G150" s="350"/>
      <c r="H150" s="350"/>
      <c r="I150" s="350"/>
      <c r="J150" s="351"/>
      <c r="K150" s="352"/>
      <c r="L150" s="352"/>
      <c r="M150" s="352"/>
      <c r="N150" s="351"/>
      <c r="O150" s="351"/>
    </row>
    <row r="151" s="353" customFormat="1" ht="8.25" customHeight="1"/>
    <row r="152" spans="2:15" s="340" customFormat="1" ht="12.75">
      <c r="B152" s="354" t="s">
        <v>460</v>
      </c>
      <c r="C152" s="337" t="s">
        <v>574</v>
      </c>
      <c r="D152" s="337"/>
      <c r="E152" s="337"/>
      <c r="F152" s="337"/>
      <c r="G152" s="337"/>
      <c r="H152" s="337"/>
      <c r="I152" s="337"/>
      <c r="J152" s="337"/>
      <c r="K152" s="337"/>
      <c r="L152" s="337"/>
      <c r="M152" s="338"/>
      <c r="N152" s="338"/>
      <c r="O152" s="158"/>
    </row>
    <row r="153" spans="2:15" s="340" customFormat="1" ht="12.75">
      <c r="B153" s="337"/>
      <c r="C153" s="337" t="s">
        <v>575</v>
      </c>
      <c r="D153" s="337"/>
      <c r="E153" s="337"/>
      <c r="F153" s="337"/>
      <c r="G153" s="337"/>
      <c r="H153" s="337"/>
      <c r="I153" s="337"/>
      <c r="J153" s="337"/>
      <c r="K153" s="337"/>
      <c r="L153" s="337"/>
      <c r="M153" s="338"/>
      <c r="N153" s="338"/>
      <c r="O153" s="158"/>
    </row>
    <row r="154" spans="2:15" s="340" customFormat="1" ht="12.75">
      <c r="B154" s="337"/>
      <c r="C154" s="337" t="s">
        <v>586</v>
      </c>
      <c r="D154" s="337"/>
      <c r="E154" s="337"/>
      <c r="F154" s="337"/>
      <c r="G154" s="337"/>
      <c r="H154" s="337"/>
      <c r="I154" s="337"/>
      <c r="J154" s="337"/>
      <c r="K154" s="337"/>
      <c r="L154" s="337"/>
      <c r="M154" s="338"/>
      <c r="N154" s="338"/>
      <c r="O154" s="158"/>
    </row>
    <row r="155" spans="2:15" s="340" customFormat="1" ht="12.75">
      <c r="B155" s="354"/>
      <c r="C155" s="337" t="s">
        <v>585</v>
      </c>
      <c r="D155" s="337"/>
      <c r="E155" s="337"/>
      <c r="F155" s="337"/>
      <c r="G155" s="337"/>
      <c r="H155" s="337"/>
      <c r="I155" s="337"/>
      <c r="J155" s="337"/>
      <c r="K155" s="337"/>
      <c r="L155" s="337"/>
      <c r="M155" s="338"/>
      <c r="N155" s="338"/>
      <c r="O155" s="158"/>
    </row>
    <row r="156" spans="1:15" s="185" customFormat="1" ht="8.25">
      <c r="A156" s="363"/>
      <c r="B156" s="363"/>
      <c r="C156" s="363"/>
      <c r="D156" s="363"/>
      <c r="E156" s="363"/>
      <c r="F156" s="363"/>
      <c r="G156" s="363"/>
      <c r="H156" s="363"/>
      <c r="I156" s="363"/>
      <c r="J156" s="364"/>
      <c r="K156" s="365"/>
      <c r="L156" s="365"/>
      <c r="M156" s="365"/>
      <c r="N156" s="364"/>
      <c r="O156" s="364"/>
    </row>
  </sheetData>
  <printOptions/>
  <pageMargins left="0.9055118110236221" right="0.7874015748031497" top="1.1811023622047245" bottom="1.3779527559055118" header="0" footer="0"/>
  <pageSetup horizontalDpi="600" verticalDpi="600" orientation="portrait" scale="73" r:id="rId1"/>
  <rowBreaks count="1" manualBreakCount="1">
    <brk id="84" min="1" max="21" man="1"/>
  </rowBreaks>
</worksheet>
</file>

<file path=xl/worksheets/sheet2.xml><?xml version="1.0" encoding="utf-8"?>
<worksheet xmlns="http://schemas.openxmlformats.org/spreadsheetml/2006/main" xmlns:r="http://schemas.openxmlformats.org/officeDocument/2006/relationships">
  <dimension ref="A1:K91"/>
  <sheetViews>
    <sheetView zoomScale="75" zoomScaleNormal="75" workbookViewId="0" topLeftCell="A1">
      <selection activeCell="A1" sqref="A1"/>
    </sheetView>
  </sheetViews>
  <sheetFormatPr defaultColWidth="11.421875" defaultRowHeight="12.75"/>
  <cols>
    <col min="1" max="1" width="4.57421875" style="158" customWidth="1"/>
    <col min="2" max="2" width="2.8515625" style="158" customWidth="1"/>
    <col min="3" max="6" width="2.7109375" style="158" customWidth="1"/>
    <col min="7" max="7" width="49.421875" style="158" customWidth="1"/>
    <col min="8" max="8" width="9.7109375" style="157" customWidth="1"/>
    <col min="9" max="9" width="10.00390625" style="157" customWidth="1"/>
    <col min="10" max="10" width="10.140625" style="157" customWidth="1"/>
    <col min="11" max="11" width="11.421875" style="157" customWidth="1"/>
    <col min="12" max="16384" width="11.421875" style="158" customWidth="1"/>
  </cols>
  <sheetData>
    <row r="1" ht="12.75">
      <c r="B1" s="158" t="s">
        <v>594</v>
      </c>
    </row>
    <row r="2" spans="1:10" ht="12.75">
      <c r="A2" s="192"/>
      <c r="B2" s="156" t="s">
        <v>704</v>
      </c>
      <c r="C2" s="224"/>
      <c r="D2" s="224"/>
      <c r="E2" s="224"/>
      <c r="F2" s="224"/>
      <c r="G2" s="224"/>
      <c r="H2" s="371"/>
      <c r="I2" s="371"/>
      <c r="J2" s="371"/>
    </row>
    <row r="3" spans="2:10" ht="12.75">
      <c r="B3" s="159" t="s">
        <v>0</v>
      </c>
      <c r="C3" s="212"/>
      <c r="D3" s="212"/>
      <c r="E3" s="212"/>
      <c r="F3" s="212"/>
      <c r="G3" s="212"/>
      <c r="H3" s="372"/>
      <c r="I3" s="372"/>
      <c r="J3" s="372"/>
    </row>
    <row r="4" ht="6.75" customHeight="1"/>
    <row r="5" spans="2:10" ht="12.75">
      <c r="B5" s="189"/>
      <c r="C5" s="189"/>
      <c r="D5" s="189"/>
      <c r="E5" s="189"/>
      <c r="F5" s="189"/>
      <c r="G5" s="189"/>
      <c r="H5" s="160"/>
      <c r="I5" s="160"/>
      <c r="J5" s="160"/>
    </row>
    <row r="6" spans="2:10" ht="12.75">
      <c r="B6" s="190"/>
      <c r="C6" s="158" t="s">
        <v>1</v>
      </c>
      <c r="D6" s="190"/>
      <c r="E6" s="190"/>
      <c r="F6" s="190"/>
      <c r="G6" s="190"/>
      <c r="H6" s="161" t="s">
        <v>364</v>
      </c>
      <c r="I6" s="161" t="s">
        <v>365</v>
      </c>
      <c r="J6" s="161" t="s">
        <v>120</v>
      </c>
    </row>
    <row r="7" spans="2:10" ht="12.75">
      <c r="B7" s="191"/>
      <c r="C7" s="191"/>
      <c r="D7" s="191"/>
      <c r="E7" s="191"/>
      <c r="F7" s="191"/>
      <c r="G7" s="191"/>
      <c r="H7" s="163"/>
      <c r="I7" s="163"/>
      <c r="J7" s="163"/>
    </row>
    <row r="8" ht="9" customHeight="1"/>
    <row r="9" spans="2:11" ht="12.75">
      <c r="B9" s="237" t="s">
        <v>366</v>
      </c>
      <c r="C9" s="192" t="s">
        <v>367</v>
      </c>
      <c r="D9" s="192"/>
      <c r="E9" s="192"/>
      <c r="F9" s="192"/>
      <c r="G9" s="192"/>
      <c r="H9" s="164">
        <v>75936.6581686356</v>
      </c>
      <c r="I9" s="164">
        <v>69098.49896878171</v>
      </c>
      <c r="J9" s="164">
        <v>6838.159199853879</v>
      </c>
      <c r="K9" s="164"/>
    </row>
    <row r="10" spans="2:10" ht="7.5" customHeight="1">
      <c r="B10" s="238"/>
      <c r="H10" s="165"/>
      <c r="I10" s="165"/>
      <c r="J10" s="165"/>
    </row>
    <row r="11" spans="2:11" ht="12.75">
      <c r="B11" s="238"/>
      <c r="C11" s="158" t="s">
        <v>368</v>
      </c>
      <c r="D11" s="158" t="s">
        <v>369</v>
      </c>
      <c r="H11" s="165">
        <v>66309.81395494749</v>
      </c>
      <c r="I11" s="165">
        <v>44350.9542215758</v>
      </c>
      <c r="J11" s="165">
        <v>21958.85973337169</v>
      </c>
      <c r="K11" s="164"/>
    </row>
    <row r="12" spans="2:11" ht="12.75">
      <c r="B12" s="237"/>
      <c r="C12" s="192"/>
      <c r="D12" s="192" t="s">
        <v>370</v>
      </c>
      <c r="E12" s="192" t="s">
        <v>256</v>
      </c>
      <c r="F12" s="192"/>
      <c r="G12" s="192"/>
      <c r="H12" s="164">
        <v>58485.473766515635</v>
      </c>
      <c r="I12" s="164">
        <v>35898.55127334453</v>
      </c>
      <c r="J12" s="164">
        <v>22586.922493171107</v>
      </c>
      <c r="K12" s="164"/>
    </row>
    <row r="13" spans="2:11" ht="12.75">
      <c r="B13" s="238"/>
      <c r="E13" s="158" t="s">
        <v>371</v>
      </c>
      <c r="H13" s="165">
        <v>57531.58567142563</v>
      </c>
      <c r="I13" s="165">
        <v>35048.758777608615</v>
      </c>
      <c r="J13" s="165">
        <v>22482.826893817015</v>
      </c>
      <c r="K13" s="164"/>
    </row>
    <row r="14" spans="2:11" ht="12.75">
      <c r="B14" s="238"/>
      <c r="F14" s="158" t="s">
        <v>117</v>
      </c>
      <c r="H14" s="165">
        <v>56234.679423062196</v>
      </c>
      <c r="I14" s="165">
        <v>32760.007664125882</v>
      </c>
      <c r="J14" s="165">
        <v>23474.671758936314</v>
      </c>
      <c r="K14" s="164"/>
    </row>
    <row r="15" spans="2:11" ht="12.75">
      <c r="B15" s="238"/>
      <c r="F15" s="158" t="s">
        <v>372</v>
      </c>
      <c r="H15" s="165">
        <v>1296.9062483634325</v>
      </c>
      <c r="I15" s="165">
        <v>2288.7511134827346</v>
      </c>
      <c r="J15" s="165">
        <v>-991.8448651193021</v>
      </c>
      <c r="K15" s="164"/>
    </row>
    <row r="16" spans="2:11" ht="12.75">
      <c r="B16" s="238"/>
      <c r="E16" s="158" t="s">
        <v>373</v>
      </c>
      <c r="H16" s="165">
        <v>1.800388047985396</v>
      </c>
      <c r="I16" s="165">
        <v>36.85164010542593</v>
      </c>
      <c r="J16" s="165">
        <v>-35.051252057440536</v>
      </c>
      <c r="K16" s="164"/>
    </row>
    <row r="17" spans="2:11" ht="12.75">
      <c r="B17" s="238"/>
      <c r="E17" s="158" t="s">
        <v>123</v>
      </c>
      <c r="H17" s="165">
        <v>419.6115463320146</v>
      </c>
      <c r="I17" s="165">
        <v>812.9408556304835</v>
      </c>
      <c r="J17" s="165">
        <v>-393.3293092984689</v>
      </c>
      <c r="K17" s="164"/>
    </row>
    <row r="18" spans="2:11" ht="12.75">
      <c r="B18" s="238"/>
      <c r="E18" s="158" t="s">
        <v>124</v>
      </c>
      <c r="H18" s="165">
        <v>532.47616071</v>
      </c>
      <c r="I18" s="165">
        <v>0</v>
      </c>
      <c r="J18" s="165">
        <v>532.47616071</v>
      </c>
      <c r="K18" s="164"/>
    </row>
    <row r="19" spans="2:11" ht="12.75">
      <c r="B19" s="237"/>
      <c r="C19" s="192"/>
      <c r="D19" s="192" t="s">
        <v>374</v>
      </c>
      <c r="E19" s="192" t="s">
        <v>257</v>
      </c>
      <c r="F19" s="192"/>
      <c r="G19" s="192"/>
      <c r="H19" s="164">
        <v>7824.340188431855</v>
      </c>
      <c r="I19" s="164">
        <v>8452.402948231267</v>
      </c>
      <c r="J19" s="164">
        <v>-628.0627597994126</v>
      </c>
      <c r="K19" s="164"/>
    </row>
    <row r="20" spans="2:11" ht="12.75">
      <c r="B20" s="238"/>
      <c r="E20" s="158" t="s">
        <v>125</v>
      </c>
      <c r="H20" s="165">
        <v>4674.787946765199</v>
      </c>
      <c r="I20" s="165">
        <v>4571.200797170447</v>
      </c>
      <c r="J20" s="165">
        <v>103.58714959475219</v>
      </c>
      <c r="K20" s="164"/>
    </row>
    <row r="21" spans="2:11" ht="12.75">
      <c r="B21" s="238"/>
      <c r="E21" s="158" t="s">
        <v>126</v>
      </c>
      <c r="H21" s="166">
        <v>1222.255</v>
      </c>
      <c r="I21" s="166">
        <v>1239.284</v>
      </c>
      <c r="J21" s="166">
        <v>-17.028999999999996</v>
      </c>
      <c r="K21" s="167"/>
    </row>
    <row r="22" spans="2:11" ht="12.75">
      <c r="B22" s="238"/>
      <c r="E22" s="158" t="s">
        <v>53</v>
      </c>
      <c r="H22" s="165">
        <v>1927.2972416666555</v>
      </c>
      <c r="I22" s="165">
        <v>2641.9181510608196</v>
      </c>
      <c r="J22" s="165">
        <v>-714.6209093941641</v>
      </c>
      <c r="K22" s="164"/>
    </row>
    <row r="23" spans="2:10" ht="8.25" customHeight="1">
      <c r="B23" s="238"/>
      <c r="H23" s="165"/>
      <c r="I23" s="165"/>
      <c r="J23" s="165"/>
    </row>
    <row r="24" spans="2:11" ht="12.75">
      <c r="B24" s="237"/>
      <c r="C24" s="158" t="s">
        <v>375</v>
      </c>
      <c r="D24" s="158" t="s">
        <v>376</v>
      </c>
      <c r="H24" s="165">
        <v>5825.740087654695</v>
      </c>
      <c r="I24" s="165">
        <v>24243.924054094423</v>
      </c>
      <c r="J24" s="165">
        <v>-18418.183966439727</v>
      </c>
      <c r="K24" s="164"/>
    </row>
    <row r="25" spans="2:11" ht="12.75">
      <c r="B25" s="237"/>
      <c r="E25" s="158" t="s">
        <v>377</v>
      </c>
      <c r="H25" s="165">
        <v>2.5</v>
      </c>
      <c r="I25" s="165">
        <v>5.7</v>
      </c>
      <c r="J25" s="165">
        <v>-3.2</v>
      </c>
      <c r="K25" s="164"/>
    </row>
    <row r="26" spans="2:11" ht="12.75">
      <c r="B26" s="237"/>
      <c r="E26" s="158" t="s">
        <v>127</v>
      </c>
      <c r="H26" s="165">
        <v>5823.240087654695</v>
      </c>
      <c r="I26" s="165">
        <v>24238.224054094422</v>
      </c>
      <c r="J26" s="165">
        <v>-18414.983966439726</v>
      </c>
      <c r="K26" s="164"/>
    </row>
    <row r="27" spans="2:11" ht="12.75">
      <c r="B27" s="237"/>
      <c r="F27" s="158" t="s">
        <v>118</v>
      </c>
      <c r="H27" s="165">
        <v>3489.224550912065</v>
      </c>
      <c r="I27" s="165">
        <v>22358.93664261838</v>
      </c>
      <c r="J27" s="165">
        <v>-18869.712091706315</v>
      </c>
      <c r="K27" s="164"/>
    </row>
    <row r="28" spans="2:11" ht="12.75">
      <c r="B28" s="237"/>
      <c r="G28" s="158" t="s">
        <v>114</v>
      </c>
      <c r="H28" s="165">
        <v>1120.941446966667</v>
      </c>
      <c r="I28" s="165">
        <v>0</v>
      </c>
      <c r="J28" s="165">
        <v>1120.941446966667</v>
      </c>
      <c r="K28" s="164"/>
    </row>
    <row r="29" spans="2:11" ht="12.75">
      <c r="B29" s="237"/>
      <c r="G29" s="158" t="s">
        <v>115</v>
      </c>
      <c r="H29" s="165">
        <v>2368.283103945398</v>
      </c>
      <c r="I29" s="165">
        <v>22358.93664261838</v>
      </c>
      <c r="J29" s="165">
        <v>-19990.65353867298</v>
      </c>
      <c r="K29" s="164"/>
    </row>
    <row r="30" spans="2:11" ht="12.75">
      <c r="B30" s="237"/>
      <c r="F30" s="158" t="s">
        <v>74</v>
      </c>
      <c r="H30" s="165">
        <v>1257.6091590207266</v>
      </c>
      <c r="I30" s="165">
        <v>950.2759505706791</v>
      </c>
      <c r="J30" s="165">
        <v>307.33320845004744</v>
      </c>
      <c r="K30" s="164"/>
    </row>
    <row r="31" spans="2:11" ht="12.75">
      <c r="B31" s="237"/>
      <c r="G31" s="158" t="s">
        <v>121</v>
      </c>
      <c r="H31" s="165">
        <v>890.8921616616387</v>
      </c>
      <c r="I31" s="165">
        <v>239.5396668346718</v>
      </c>
      <c r="J31" s="165">
        <v>651.3524948269669</v>
      </c>
      <c r="K31" s="164"/>
    </row>
    <row r="32" spans="2:11" ht="12.75">
      <c r="B32" s="237"/>
      <c r="G32" s="158" t="s">
        <v>122</v>
      </c>
      <c r="H32" s="165">
        <v>366.7169973590878</v>
      </c>
      <c r="I32" s="165">
        <v>710.7362837360073</v>
      </c>
      <c r="J32" s="165">
        <v>-344.01928637691947</v>
      </c>
      <c r="K32" s="164"/>
    </row>
    <row r="33" spans="2:11" ht="12.75">
      <c r="B33" s="237"/>
      <c r="F33" s="158" t="s">
        <v>76</v>
      </c>
      <c r="H33" s="165">
        <v>1076.4063777219042</v>
      </c>
      <c r="I33" s="165">
        <v>929.0114609053649</v>
      </c>
      <c r="J33" s="165">
        <v>147.3949168165393</v>
      </c>
      <c r="K33" s="164"/>
    </row>
    <row r="34" spans="2:10" ht="7.5" customHeight="1">
      <c r="B34" s="238"/>
      <c r="H34" s="165"/>
      <c r="I34" s="165"/>
      <c r="J34" s="165"/>
    </row>
    <row r="35" spans="2:11" ht="12.75">
      <c r="B35" s="238"/>
      <c r="C35" s="158" t="s">
        <v>378</v>
      </c>
      <c r="D35" s="158" t="s">
        <v>379</v>
      </c>
      <c r="H35" s="165">
        <v>3801.1041260334223</v>
      </c>
      <c r="I35" s="165">
        <v>503.62069311148974</v>
      </c>
      <c r="J35" s="165">
        <v>3297.4834329219325</v>
      </c>
      <c r="K35" s="164"/>
    </row>
    <row r="36" spans="2:10" ht="6" customHeight="1">
      <c r="B36" s="238"/>
      <c r="H36" s="165"/>
      <c r="I36" s="165"/>
      <c r="J36" s="165"/>
    </row>
    <row r="37" spans="2:11" ht="12.75">
      <c r="B37" s="237" t="s">
        <v>380</v>
      </c>
      <c r="C37" s="192" t="s">
        <v>141</v>
      </c>
      <c r="D37" s="192"/>
      <c r="E37" s="192"/>
      <c r="F37" s="192"/>
      <c r="G37" s="192"/>
      <c r="H37" s="164">
        <v>97236.45401963036</v>
      </c>
      <c r="I37" s="164">
        <v>104277.24034239244</v>
      </c>
      <c r="J37" s="164">
        <v>-7040.786322762084</v>
      </c>
      <c r="K37" s="164"/>
    </row>
    <row r="38" spans="2:10" ht="12.75">
      <c r="B38" s="238"/>
      <c r="H38" s="165"/>
      <c r="I38" s="165"/>
      <c r="J38" s="165"/>
    </row>
    <row r="39" spans="2:11" ht="12.75">
      <c r="B39" s="238"/>
      <c r="C39" s="158" t="s">
        <v>368</v>
      </c>
      <c r="D39" s="158" t="s">
        <v>381</v>
      </c>
      <c r="H39" s="165">
        <v>13.300991139999999</v>
      </c>
      <c r="I39" s="165">
        <v>0</v>
      </c>
      <c r="J39" s="165">
        <v>13.300991139999999</v>
      </c>
      <c r="K39" s="164"/>
    </row>
    <row r="40" spans="2:11" ht="12.75">
      <c r="B40" s="238"/>
      <c r="E40" s="158" t="s">
        <v>382</v>
      </c>
      <c r="H40" s="165">
        <v>13.300991139999999</v>
      </c>
      <c r="I40" s="165">
        <v>0</v>
      </c>
      <c r="J40" s="165">
        <v>13.300991139999999</v>
      </c>
      <c r="K40" s="164"/>
    </row>
    <row r="41" spans="2:11" ht="12.75">
      <c r="B41" s="238"/>
      <c r="E41" s="158" t="s">
        <v>383</v>
      </c>
      <c r="H41" s="165">
        <v>0</v>
      </c>
      <c r="I41" s="165">
        <v>0</v>
      </c>
      <c r="J41" s="165">
        <v>0</v>
      </c>
      <c r="K41" s="164"/>
    </row>
    <row r="42" spans="2:10" ht="6" customHeight="1">
      <c r="B42" s="238"/>
      <c r="H42" s="165"/>
      <c r="I42" s="165"/>
      <c r="J42" s="165"/>
    </row>
    <row r="43" spans="2:11" ht="12.75">
      <c r="B43" s="238"/>
      <c r="C43" s="158" t="s">
        <v>375</v>
      </c>
      <c r="D43" s="158" t="s">
        <v>384</v>
      </c>
      <c r="H43" s="165">
        <v>97223.15302849036</v>
      </c>
      <c r="I43" s="165">
        <v>104277.24034239244</v>
      </c>
      <c r="J43" s="165">
        <v>-7054.087313902084</v>
      </c>
      <c r="K43" s="164"/>
    </row>
    <row r="44" spans="2:11" ht="12.75">
      <c r="B44" s="238"/>
      <c r="E44" s="158" t="s">
        <v>118</v>
      </c>
      <c r="H44" s="165">
        <v>16460.61080579172</v>
      </c>
      <c r="I44" s="165">
        <v>11978.544477845044</v>
      </c>
      <c r="J44" s="165">
        <v>4482.066327946675</v>
      </c>
      <c r="K44" s="164"/>
    </row>
    <row r="45" spans="2:11" ht="12.75">
      <c r="B45" s="238"/>
      <c r="F45" s="158" t="s">
        <v>114</v>
      </c>
      <c r="H45" s="165">
        <v>2022.0623527451858</v>
      </c>
      <c r="I45" s="165">
        <v>4897.665638769646</v>
      </c>
      <c r="J45" s="165">
        <v>-2875.60328602446</v>
      </c>
      <c r="K45" s="164"/>
    </row>
    <row r="46" spans="2:11" ht="12.75">
      <c r="B46" s="238"/>
      <c r="G46" s="158" t="s">
        <v>15</v>
      </c>
      <c r="H46" s="165">
        <v>541.51910706</v>
      </c>
      <c r="I46" s="165">
        <v>1548.421745512978</v>
      </c>
      <c r="J46" s="165">
        <v>-1006.9026384529781</v>
      </c>
      <c r="K46" s="164"/>
    </row>
    <row r="47" spans="2:11" ht="12.75">
      <c r="B47" s="238"/>
      <c r="G47" s="158" t="s">
        <v>16</v>
      </c>
      <c r="H47" s="165">
        <v>0</v>
      </c>
      <c r="I47" s="165">
        <v>956.3203195966669</v>
      </c>
      <c r="J47" s="165">
        <v>-956.3203195966669</v>
      </c>
      <c r="K47" s="164"/>
    </row>
    <row r="48" spans="2:11" ht="12.75">
      <c r="B48" s="238"/>
      <c r="G48" s="158" t="s">
        <v>17</v>
      </c>
      <c r="H48" s="165">
        <v>1480.5432456851859</v>
      </c>
      <c r="I48" s="165">
        <v>2392.9235736600003</v>
      </c>
      <c r="J48" s="165">
        <v>-912.3803279748145</v>
      </c>
      <c r="K48" s="164"/>
    </row>
    <row r="49" spans="2:11" ht="12.75">
      <c r="B49" s="238"/>
      <c r="F49" s="158" t="s">
        <v>115</v>
      </c>
      <c r="H49" s="165">
        <v>14438.548453046535</v>
      </c>
      <c r="I49" s="165">
        <v>7080.878839075398</v>
      </c>
      <c r="J49" s="165">
        <v>7357.669613971137</v>
      </c>
      <c r="K49" s="164"/>
    </row>
    <row r="50" spans="2:11" ht="12.75">
      <c r="B50" s="238"/>
      <c r="G50" s="158" t="s">
        <v>15</v>
      </c>
      <c r="H50" s="165">
        <v>4504.58022943</v>
      </c>
      <c r="I50" s="165">
        <v>2547.06242713</v>
      </c>
      <c r="J50" s="165">
        <v>1957.5178023000003</v>
      </c>
      <c r="K50" s="164"/>
    </row>
    <row r="51" spans="2:11" ht="12.75">
      <c r="B51" s="238"/>
      <c r="G51" s="158" t="s">
        <v>16</v>
      </c>
      <c r="H51" s="165">
        <v>9588.163411616533</v>
      </c>
      <c r="I51" s="165">
        <v>2368.283103945398</v>
      </c>
      <c r="J51" s="165">
        <v>7219.880307671136</v>
      </c>
      <c r="K51" s="164"/>
    </row>
    <row r="52" spans="2:11" ht="12.75">
      <c r="B52" s="238"/>
      <c r="G52" s="158" t="s">
        <v>17</v>
      </c>
      <c r="H52" s="165">
        <v>345.80481199999997</v>
      </c>
      <c r="I52" s="165">
        <v>2165.5333079999996</v>
      </c>
      <c r="J52" s="165">
        <v>-1819.7284959999997</v>
      </c>
      <c r="K52" s="164"/>
    </row>
    <row r="53" spans="2:11" ht="12.75">
      <c r="B53" s="238"/>
      <c r="E53" s="158" t="s">
        <v>74</v>
      </c>
      <c r="H53" s="165">
        <v>41447.11486630304</v>
      </c>
      <c r="I53" s="165">
        <v>51521.50362572738</v>
      </c>
      <c r="J53" s="165">
        <v>-10074.388759424342</v>
      </c>
      <c r="K53" s="164"/>
    </row>
    <row r="54" spans="2:11" ht="12.75">
      <c r="B54" s="238"/>
      <c r="F54" s="158" t="s">
        <v>19</v>
      </c>
      <c r="H54" s="165">
        <v>35534.52910854867</v>
      </c>
      <c r="I54" s="165">
        <v>46385.410994988175</v>
      </c>
      <c r="J54" s="165">
        <v>-10850.881886439507</v>
      </c>
      <c r="K54" s="164"/>
    </row>
    <row r="55" spans="2:11" ht="12.75">
      <c r="B55" s="238"/>
      <c r="F55" s="158" t="s">
        <v>8</v>
      </c>
      <c r="H55" s="165">
        <v>5912.585757754372</v>
      </c>
      <c r="I55" s="165">
        <v>5136.092630739205</v>
      </c>
      <c r="J55" s="165">
        <v>776.4931270151674</v>
      </c>
      <c r="K55" s="164"/>
    </row>
    <row r="56" spans="2:11" ht="12.75">
      <c r="B56" s="238"/>
      <c r="E56" s="158" t="s">
        <v>385</v>
      </c>
      <c r="H56" s="165">
        <v>2094.6970568958686</v>
      </c>
      <c r="I56" s="165">
        <v>1790.8782473835454</v>
      </c>
      <c r="J56" s="165">
        <v>303.81880951232324</v>
      </c>
      <c r="K56" s="164"/>
    </row>
    <row r="57" spans="2:11" ht="12.75">
      <c r="B57" s="238"/>
      <c r="F57" s="158" t="s">
        <v>19</v>
      </c>
      <c r="H57" s="165">
        <v>1813.5497947740655</v>
      </c>
      <c r="I57" s="165">
        <v>312.781894778669</v>
      </c>
      <c r="J57" s="165">
        <v>1500.7678999953964</v>
      </c>
      <c r="K57" s="164"/>
    </row>
    <row r="58" spans="2:11" ht="12.75">
      <c r="B58" s="238"/>
      <c r="F58" s="158" t="s">
        <v>8</v>
      </c>
      <c r="H58" s="165">
        <v>281.147262121803</v>
      </c>
      <c r="I58" s="165">
        <v>1478.0963526048763</v>
      </c>
      <c r="J58" s="165">
        <v>-1196.9490904830732</v>
      </c>
      <c r="K58" s="164"/>
    </row>
    <row r="59" spans="2:11" ht="12.75">
      <c r="B59" s="238"/>
      <c r="E59" s="158" t="s">
        <v>593</v>
      </c>
      <c r="H59" s="165">
        <v>31961.780299499722</v>
      </c>
      <c r="I59" s="165">
        <v>31729.914062183816</v>
      </c>
      <c r="J59" s="165">
        <v>231.8662373159059</v>
      </c>
      <c r="K59" s="164"/>
    </row>
    <row r="60" spans="2:11" ht="12.75">
      <c r="B60" s="238"/>
      <c r="F60" s="158" t="s">
        <v>19</v>
      </c>
      <c r="H60" s="165">
        <v>14695.587589987466</v>
      </c>
      <c r="I60" s="165">
        <v>18669.291081143674</v>
      </c>
      <c r="J60" s="165">
        <v>-3973.7034911562077</v>
      </c>
      <c r="K60" s="164"/>
    </row>
    <row r="61" spans="2:11" ht="12.75">
      <c r="B61" s="238"/>
      <c r="G61" s="158" t="s">
        <v>21</v>
      </c>
      <c r="H61" s="165">
        <v>1348.1737723932301</v>
      </c>
      <c r="I61" s="165">
        <v>2727.333918726068</v>
      </c>
      <c r="J61" s="165">
        <v>-1379.160146332838</v>
      </c>
      <c r="K61" s="164"/>
    </row>
    <row r="62" spans="2:11" ht="12.75">
      <c r="B62" s="238"/>
      <c r="G62" s="158" t="s">
        <v>22</v>
      </c>
      <c r="H62" s="165">
        <v>2085.3704019999996</v>
      </c>
      <c r="I62" s="165">
        <v>2328.4126951884896</v>
      </c>
      <c r="J62" s="165">
        <v>-243.04229318849002</v>
      </c>
      <c r="K62" s="164"/>
    </row>
    <row r="63" spans="2:11" ht="12.75">
      <c r="B63" s="238"/>
      <c r="G63" s="158" t="s">
        <v>23</v>
      </c>
      <c r="H63" s="165">
        <v>11262.043415594237</v>
      </c>
      <c r="I63" s="165">
        <v>13613.544467229116</v>
      </c>
      <c r="J63" s="165">
        <v>-2351.5010516348793</v>
      </c>
      <c r="K63" s="164"/>
    </row>
    <row r="64" spans="2:11" ht="12.75">
      <c r="B64" s="238"/>
      <c r="G64" s="158" t="s">
        <v>24</v>
      </c>
      <c r="H64" s="165">
        <v>0</v>
      </c>
      <c r="I64" s="165">
        <v>0</v>
      </c>
      <c r="J64" s="165">
        <v>0</v>
      </c>
      <c r="K64" s="164"/>
    </row>
    <row r="65" spans="2:11" ht="12.75">
      <c r="B65" s="238"/>
      <c r="F65" s="158" t="s">
        <v>8</v>
      </c>
      <c r="H65" s="165">
        <v>17266.192709512256</v>
      </c>
      <c r="I65" s="165">
        <v>13060.62298104014</v>
      </c>
      <c r="J65" s="165">
        <v>4205.5697284721155</v>
      </c>
      <c r="K65" s="164"/>
    </row>
    <row r="66" spans="2:11" ht="12.75">
      <c r="B66" s="238"/>
      <c r="G66" s="158" t="s">
        <v>21</v>
      </c>
      <c r="H66" s="165">
        <v>2932.0562185311146</v>
      </c>
      <c r="I66" s="165">
        <v>1218.8321335039595</v>
      </c>
      <c r="J66" s="165">
        <v>1713.224085027155</v>
      </c>
      <c r="K66" s="164"/>
    </row>
    <row r="67" spans="2:11" ht="12.75">
      <c r="B67" s="238"/>
      <c r="G67" s="158" t="s">
        <v>22</v>
      </c>
      <c r="H67" s="165">
        <v>14116.357311534157</v>
      </c>
      <c r="I67" s="165">
        <v>11647.802641518832</v>
      </c>
      <c r="J67" s="165">
        <v>2468.5546700153245</v>
      </c>
      <c r="K67" s="164"/>
    </row>
    <row r="68" spans="2:11" ht="12.75">
      <c r="B68" s="238"/>
      <c r="G68" s="158" t="s">
        <v>23</v>
      </c>
      <c r="H68" s="165">
        <v>186.37917944698287</v>
      </c>
      <c r="I68" s="165">
        <v>159.68820601734754</v>
      </c>
      <c r="J68" s="165">
        <v>26.690973429635335</v>
      </c>
      <c r="K68" s="164"/>
    </row>
    <row r="69" spans="2:11" ht="12.75">
      <c r="B69" s="238"/>
      <c r="G69" s="158" t="s">
        <v>25</v>
      </c>
      <c r="H69" s="165">
        <v>31.4</v>
      </c>
      <c r="I69" s="165">
        <v>34.3</v>
      </c>
      <c r="J69" s="165">
        <v>-2.9</v>
      </c>
      <c r="K69" s="164"/>
    </row>
    <row r="70" spans="2:11" ht="12.75">
      <c r="B70" s="238"/>
      <c r="E70" s="158" t="s">
        <v>128</v>
      </c>
      <c r="H70" s="165">
        <v>5258.95</v>
      </c>
      <c r="I70" s="165">
        <v>7256.399929252652</v>
      </c>
      <c r="J70" s="165">
        <v>-1997.4499292526525</v>
      </c>
      <c r="K70" s="164"/>
    </row>
    <row r="71" spans="2:10" ht="6.75" customHeight="1">
      <c r="B71" s="238"/>
      <c r="H71" s="165"/>
      <c r="I71" s="165"/>
      <c r="J71" s="165"/>
    </row>
    <row r="72" spans="2:11" ht="12.75">
      <c r="B72" s="239" t="s">
        <v>386</v>
      </c>
      <c r="C72" s="240" t="s">
        <v>387</v>
      </c>
      <c r="D72" s="240"/>
      <c r="E72" s="240"/>
      <c r="F72" s="240"/>
      <c r="G72" s="240"/>
      <c r="H72" s="168"/>
      <c r="I72" s="168"/>
      <c r="J72" s="168">
        <v>202.6271229082049</v>
      </c>
      <c r="K72" s="164"/>
    </row>
    <row r="73" spans="8:11" ht="7.5" customHeight="1">
      <c r="H73" s="165"/>
      <c r="I73" s="165"/>
      <c r="J73" s="165"/>
      <c r="K73" s="165"/>
    </row>
    <row r="74" spans="2:10" ht="12.75">
      <c r="B74" s="158" t="s">
        <v>388</v>
      </c>
      <c r="H74" s="165"/>
      <c r="I74" s="165"/>
      <c r="J74" s="165"/>
    </row>
    <row r="75" spans="2:11" ht="12.75">
      <c r="B75" s="190" t="s">
        <v>389</v>
      </c>
      <c r="C75" s="190"/>
      <c r="D75" s="190"/>
      <c r="E75" s="190"/>
      <c r="F75" s="190"/>
      <c r="G75" s="190"/>
      <c r="H75" s="169"/>
      <c r="I75" s="169"/>
      <c r="J75" s="169">
        <v>1997.4499292526525</v>
      </c>
      <c r="K75" s="164"/>
    </row>
    <row r="76" spans="2:11" ht="12.75">
      <c r="B76" s="190" t="s">
        <v>390</v>
      </c>
      <c r="C76" s="190"/>
      <c r="D76" s="190"/>
      <c r="E76" s="190"/>
      <c r="F76" s="190"/>
      <c r="G76" s="190"/>
      <c r="H76" s="169">
        <v>91977.50401963036</v>
      </c>
      <c r="I76" s="169">
        <v>97020.84041313978</v>
      </c>
      <c r="J76" s="165">
        <v>-5043.336393509424</v>
      </c>
      <c r="K76" s="164"/>
    </row>
    <row r="77" spans="8:10" ht="7.5" customHeight="1">
      <c r="H77" s="165"/>
      <c r="I77" s="165"/>
      <c r="J77" s="165"/>
    </row>
    <row r="78" spans="8:10" ht="13.5" customHeight="1">
      <c r="H78" s="170" t="s">
        <v>364</v>
      </c>
      <c r="I78" s="170" t="s">
        <v>365</v>
      </c>
      <c r="J78" s="170" t="s">
        <v>120</v>
      </c>
    </row>
    <row r="79" spans="2:11" ht="12.75">
      <c r="B79" s="241" t="s">
        <v>460</v>
      </c>
      <c r="C79" s="158" t="s">
        <v>392</v>
      </c>
      <c r="H79" s="165">
        <v>13957.662826953116</v>
      </c>
      <c r="I79" s="165">
        <v>17855.41940109877</v>
      </c>
      <c r="J79" s="165">
        <v>-3897.7565741456547</v>
      </c>
      <c r="K79" s="164"/>
    </row>
    <row r="80" spans="4:11" ht="12.75">
      <c r="D80" s="158" t="s">
        <v>21</v>
      </c>
      <c r="H80" s="165">
        <v>1348.17377239323</v>
      </c>
      <c r="I80" s="165">
        <v>2727.333918726068</v>
      </c>
      <c r="J80" s="165">
        <v>-1379.1601463328382</v>
      </c>
      <c r="K80" s="164"/>
    </row>
    <row r="81" spans="4:11" ht="12.75">
      <c r="D81" s="158" t="s">
        <v>22</v>
      </c>
      <c r="H81" s="165">
        <v>1347.445638965647</v>
      </c>
      <c r="I81" s="165">
        <v>1514.5410151435858</v>
      </c>
      <c r="J81" s="165">
        <v>-167.09537617793876</v>
      </c>
      <c r="K81" s="164"/>
    </row>
    <row r="82" spans="4:11" ht="12.75">
      <c r="D82" s="158" t="s">
        <v>23</v>
      </c>
      <c r="H82" s="165">
        <v>11262.043415594238</v>
      </c>
      <c r="I82" s="165">
        <v>13613.544467229116</v>
      </c>
      <c r="J82" s="165">
        <v>-2351.5010516348775</v>
      </c>
      <c r="K82" s="164"/>
    </row>
    <row r="83" spans="4:11" ht="12.75">
      <c r="D83" s="158" t="s">
        <v>24</v>
      </c>
      <c r="H83" s="165">
        <v>0</v>
      </c>
      <c r="I83" s="165">
        <v>0</v>
      </c>
      <c r="J83" s="165">
        <v>0</v>
      </c>
      <c r="K83" s="164"/>
    </row>
    <row r="84" spans="3:11" ht="12.75">
      <c r="C84" s="158" t="s">
        <v>102</v>
      </c>
      <c r="H84" s="165">
        <v>5190.067921440632</v>
      </c>
      <c r="I84" s="165">
        <v>3025.519713896917</v>
      </c>
      <c r="J84" s="165">
        <v>2164.548207543715</v>
      </c>
      <c r="K84" s="164"/>
    </row>
    <row r="85" spans="4:11" ht="12.75">
      <c r="D85" s="158" t="s">
        <v>21</v>
      </c>
      <c r="H85" s="165">
        <v>2298.8538013171146</v>
      </c>
      <c r="I85" s="165">
        <v>878.8857665630342</v>
      </c>
      <c r="J85" s="165">
        <v>1419.9680347540805</v>
      </c>
      <c r="K85" s="164"/>
    </row>
    <row r="86" spans="4:11" ht="12.75">
      <c r="D86" s="158" t="s">
        <v>22</v>
      </c>
      <c r="H86" s="165">
        <v>2673.434940676535</v>
      </c>
      <c r="I86" s="165">
        <v>1952.645741316535</v>
      </c>
      <c r="J86" s="165">
        <v>720.7891993600001</v>
      </c>
      <c r="K86" s="164"/>
    </row>
    <row r="87" spans="4:11" ht="12.75">
      <c r="D87" s="158" t="s">
        <v>23</v>
      </c>
      <c r="H87" s="165">
        <v>186.37917944698287</v>
      </c>
      <c r="I87" s="165">
        <v>159.68820601734754</v>
      </c>
      <c r="J87" s="165">
        <v>26.690973429635335</v>
      </c>
      <c r="K87" s="164"/>
    </row>
    <row r="88" spans="4:11" ht="12.75">
      <c r="D88" s="158" t="s">
        <v>25</v>
      </c>
      <c r="H88" s="165">
        <v>31.4</v>
      </c>
      <c r="I88" s="165">
        <v>34.3</v>
      </c>
      <c r="J88" s="165">
        <v>-2.9</v>
      </c>
      <c r="K88" s="164"/>
    </row>
    <row r="89" spans="2:10" ht="12.75">
      <c r="B89" s="191"/>
      <c r="C89" s="191"/>
      <c r="D89" s="191"/>
      <c r="E89" s="191"/>
      <c r="F89" s="191"/>
      <c r="G89" s="191"/>
      <c r="H89" s="162"/>
      <c r="I89" s="162"/>
      <c r="J89" s="162"/>
    </row>
    <row r="91" ht="12.75">
      <c r="J91" s="165"/>
    </row>
  </sheetData>
  <mergeCells count="2">
    <mergeCell ref="H2:J2"/>
    <mergeCell ref="H3:J3"/>
  </mergeCells>
  <printOptions/>
  <pageMargins left="0.75" right="0.75" top="1" bottom="1" header="0" footer="0"/>
  <pageSetup horizontalDpi="600" verticalDpi="600" orientation="portrait" scale="63" r:id="rId1"/>
</worksheet>
</file>

<file path=xl/worksheets/sheet20.xml><?xml version="1.0" encoding="utf-8"?>
<worksheet xmlns="http://schemas.openxmlformats.org/spreadsheetml/2006/main" xmlns:r="http://schemas.openxmlformats.org/officeDocument/2006/relationships">
  <sheetPr codeName="Hoja51114"/>
  <dimension ref="A1:O156"/>
  <sheetViews>
    <sheetView zoomScale="75" zoomScaleNormal="75" workbookViewId="0" topLeftCell="A1">
      <selection activeCell="A1" sqref="A1"/>
    </sheetView>
  </sheetViews>
  <sheetFormatPr defaultColWidth="11.421875" defaultRowHeight="12.75"/>
  <cols>
    <col min="1" max="1" width="2.140625" style="363" customWidth="1"/>
    <col min="2" max="4" width="3.7109375" style="363" customWidth="1"/>
    <col min="5" max="7" width="6.7109375" style="363" customWidth="1"/>
    <col min="8" max="8" width="17.7109375" style="363" customWidth="1"/>
    <col min="9" max="9" width="1.7109375" style="363" customWidth="1"/>
    <col min="10" max="10" width="11.7109375" style="364" customWidth="1"/>
    <col min="11" max="13" width="11.7109375" style="365" customWidth="1"/>
    <col min="14" max="15" width="11.7109375" style="364" customWidth="1"/>
    <col min="16" max="16384" width="11.421875" style="173" customWidth="1"/>
  </cols>
  <sheetData>
    <row r="1" spans="2:15" s="355" customFormat="1" ht="15" customHeight="1">
      <c r="B1" s="158" t="s">
        <v>725</v>
      </c>
      <c r="L1" s="308"/>
      <c r="M1" s="308"/>
      <c r="N1" s="356"/>
      <c r="O1" s="179"/>
    </row>
    <row r="2" spans="2:15" s="171" customFormat="1" ht="12.75" customHeight="1">
      <c r="B2" s="357" t="s">
        <v>689</v>
      </c>
      <c r="C2" s="358"/>
      <c r="D2" s="358"/>
      <c r="E2" s="358"/>
      <c r="F2" s="358"/>
      <c r="G2" s="358"/>
      <c r="H2" s="358"/>
      <c r="I2" s="358"/>
      <c r="J2" s="358"/>
      <c r="K2" s="358"/>
      <c r="L2" s="358"/>
      <c r="M2" s="358"/>
      <c r="N2" s="358"/>
      <c r="O2" s="359"/>
    </row>
    <row r="3" spans="2:15" s="355" customFormat="1" ht="12" customHeight="1">
      <c r="B3" s="360" t="s">
        <v>0</v>
      </c>
      <c r="C3" s="361"/>
      <c r="D3" s="361"/>
      <c r="E3" s="361"/>
      <c r="F3" s="361"/>
      <c r="G3" s="361"/>
      <c r="H3" s="361"/>
      <c r="I3" s="361"/>
      <c r="J3" s="361"/>
      <c r="K3" s="361"/>
      <c r="L3" s="361"/>
      <c r="M3" s="361"/>
      <c r="N3" s="361"/>
      <c r="O3" s="362"/>
    </row>
    <row r="4" spans="2:15" s="186" customFormat="1" ht="12" customHeight="1">
      <c r="B4" s="179"/>
      <c r="C4" s="180"/>
      <c r="D4" s="180"/>
      <c r="E4" s="180"/>
      <c r="F4" s="180"/>
      <c r="G4" s="180"/>
      <c r="H4" s="180"/>
      <c r="I4" s="180"/>
      <c r="J4" s="180"/>
      <c r="K4" s="181"/>
      <c r="L4" s="181"/>
      <c r="M4" s="181"/>
      <c r="N4" s="181"/>
      <c r="O4" s="311"/>
    </row>
    <row r="5" spans="2:15" s="186" customFormat="1" ht="9" customHeight="1">
      <c r="B5" s="213"/>
      <c r="C5" s="177"/>
      <c r="D5" s="177"/>
      <c r="E5" s="177"/>
      <c r="F5" s="177"/>
      <c r="G5" s="177"/>
      <c r="H5" s="177"/>
      <c r="I5" s="177"/>
      <c r="J5" s="177"/>
      <c r="K5" s="312" t="s">
        <v>559</v>
      </c>
      <c r="L5" s="312"/>
      <c r="M5" s="312"/>
      <c r="N5" s="312"/>
      <c r="O5" s="178"/>
    </row>
    <row r="6" spans="6:15" s="186" customFormat="1" ht="23.25" customHeight="1">
      <c r="F6" s="183"/>
      <c r="G6" s="183"/>
      <c r="H6" s="183"/>
      <c r="I6" s="183"/>
      <c r="J6" s="313"/>
      <c r="K6" s="314" t="s">
        <v>588</v>
      </c>
      <c r="L6" s="315"/>
      <c r="M6" s="315"/>
      <c r="N6" s="315"/>
      <c r="O6" s="316"/>
    </row>
    <row r="7" spans="2:15" s="186" customFormat="1" ht="16.5" customHeight="1">
      <c r="B7" s="175" t="s">
        <v>1</v>
      </c>
      <c r="C7" s="179"/>
      <c r="D7" s="179"/>
      <c r="E7" s="179"/>
      <c r="F7" s="182"/>
      <c r="G7" s="182"/>
      <c r="H7" s="182"/>
      <c r="I7" s="182"/>
      <c r="J7" s="317"/>
      <c r="K7" s="318"/>
      <c r="L7" s="319"/>
      <c r="M7" s="319"/>
      <c r="N7" s="318"/>
      <c r="O7" s="182"/>
    </row>
    <row r="8" spans="6:15" s="175" customFormat="1" ht="12" customHeight="1">
      <c r="F8" s="176"/>
      <c r="G8" s="176"/>
      <c r="H8" s="176"/>
      <c r="I8" s="320"/>
      <c r="J8" s="317">
        <v>2005</v>
      </c>
      <c r="K8" s="321" t="s">
        <v>560</v>
      </c>
      <c r="L8" s="323" t="s">
        <v>561</v>
      </c>
      <c r="M8" s="323" t="s">
        <v>562</v>
      </c>
      <c r="N8" s="323" t="s">
        <v>461</v>
      </c>
      <c r="O8" s="175">
        <v>2006</v>
      </c>
    </row>
    <row r="9" spans="2:15" s="186" customFormat="1" ht="9" customHeight="1">
      <c r="B9" s="208"/>
      <c r="C9" s="208"/>
      <c r="D9" s="208"/>
      <c r="E9" s="208"/>
      <c r="F9" s="324"/>
      <c r="G9" s="324"/>
      <c r="H9" s="324"/>
      <c r="I9" s="324"/>
      <c r="J9" s="324"/>
      <c r="K9" s="324"/>
      <c r="L9" s="324"/>
      <c r="M9" s="324"/>
      <c r="N9" s="324"/>
      <c r="O9" s="324"/>
    </row>
    <row r="10" spans="6:15" s="179" customFormat="1" ht="12" customHeight="1">
      <c r="F10" s="182"/>
      <c r="G10" s="182"/>
      <c r="H10" s="182"/>
      <c r="I10" s="183"/>
      <c r="J10" s="183"/>
      <c r="K10" s="183"/>
      <c r="L10" s="183"/>
      <c r="M10" s="183"/>
      <c r="N10" s="183"/>
      <c r="O10" s="183"/>
    </row>
    <row r="11" spans="2:15" s="340" customFormat="1" ht="12" customHeight="1">
      <c r="B11" s="174" t="s">
        <v>144</v>
      </c>
      <c r="C11" s="310"/>
      <c r="D11" s="174"/>
      <c r="E11" s="174"/>
      <c r="F11" s="325"/>
      <c r="G11" s="325"/>
      <c r="H11" s="325"/>
      <c r="J11" s="183">
        <v>-32664.22996161162</v>
      </c>
      <c r="K11" s="183">
        <v>7054.087313902091</v>
      </c>
      <c r="L11" s="183">
        <v>6633.842261978832</v>
      </c>
      <c r="M11" s="183">
        <v>4246.611588092415</v>
      </c>
      <c r="N11" s="183">
        <v>339.5558517229355</v>
      </c>
      <c r="O11" s="183">
        <v>-14390.171711874747</v>
      </c>
    </row>
    <row r="12" spans="2:15" s="340" customFormat="1" ht="12" customHeight="1">
      <c r="B12" s="337"/>
      <c r="C12" s="337"/>
      <c r="D12" s="337"/>
      <c r="E12" s="337"/>
      <c r="F12" s="337"/>
      <c r="G12" s="337"/>
      <c r="H12" s="325"/>
      <c r="J12" s="176"/>
      <c r="K12" s="176"/>
      <c r="L12" s="176"/>
      <c r="M12" s="176"/>
      <c r="N12" s="176"/>
      <c r="O12" s="176"/>
    </row>
    <row r="13" spans="2:15" s="340" customFormat="1" ht="12" customHeight="1">
      <c r="B13" s="337" t="s">
        <v>576</v>
      </c>
      <c r="C13" s="337"/>
      <c r="D13" s="337"/>
      <c r="E13" s="337"/>
      <c r="F13" s="337"/>
      <c r="G13" s="337"/>
      <c r="H13" s="325"/>
      <c r="J13" s="176">
        <v>91899.68535867098</v>
      </c>
      <c r="K13" s="176">
        <v>18196.870692877434</v>
      </c>
      <c r="L13" s="176">
        <v>9085.531180733531</v>
      </c>
      <c r="M13" s="176">
        <v>3263.9469129885506</v>
      </c>
      <c r="N13" s="176">
        <v>120.28300829414027</v>
      </c>
      <c r="O13" s="176">
        <v>122566.31715356463</v>
      </c>
    </row>
    <row r="14" spans="2:15" s="340" customFormat="1" ht="12" customHeight="1">
      <c r="B14" s="337"/>
      <c r="C14" s="337"/>
      <c r="D14" s="337"/>
      <c r="E14" s="337"/>
      <c r="F14" s="337"/>
      <c r="G14" s="337"/>
      <c r="H14" s="337"/>
      <c r="J14" s="341"/>
      <c r="K14" s="341"/>
      <c r="L14" s="341"/>
      <c r="M14" s="341"/>
      <c r="N14" s="341"/>
      <c r="O14" s="341"/>
    </row>
    <row r="15" spans="2:15" s="342" customFormat="1" ht="12" customHeight="1">
      <c r="B15" s="343" t="s">
        <v>564</v>
      </c>
      <c r="C15" s="343"/>
      <c r="D15" s="343"/>
      <c r="E15" s="343"/>
      <c r="F15" s="344"/>
      <c r="G15" s="344"/>
      <c r="H15" s="343"/>
      <c r="J15" s="345">
        <v>17207.748</v>
      </c>
      <c r="K15" s="345">
        <v>1997.4499292526511</v>
      </c>
      <c r="L15" s="345">
        <v>-47.999796938862005</v>
      </c>
      <c r="M15" s="345">
        <v>519.3927041471261</v>
      </c>
      <c r="N15" s="345">
        <v>0.0017266790935366316</v>
      </c>
      <c r="O15" s="345">
        <v>19676.592563140002</v>
      </c>
    </row>
    <row r="16" spans="2:15" s="340" customFormat="1" ht="12" customHeight="1">
      <c r="B16" s="337"/>
      <c r="C16" s="337"/>
      <c r="D16" s="337"/>
      <c r="E16" s="338" t="s">
        <v>128</v>
      </c>
      <c r="F16" s="337"/>
      <c r="G16" s="337"/>
      <c r="H16" s="338"/>
      <c r="J16" s="341">
        <v>16963.4</v>
      </c>
      <c r="K16" s="341">
        <v>1997.4499292526511</v>
      </c>
      <c r="L16" s="341">
        <v>-47.999796938862005</v>
      </c>
      <c r="M16" s="341">
        <v>516.092704147126</v>
      </c>
      <c r="N16" s="341">
        <v>0.0017266790935366316</v>
      </c>
      <c r="O16" s="341">
        <v>19428.94456314</v>
      </c>
    </row>
    <row r="17" spans="2:15" s="340" customFormat="1" ht="12" customHeight="1">
      <c r="B17" s="337"/>
      <c r="C17" s="337"/>
      <c r="D17" s="337"/>
      <c r="E17" s="337"/>
      <c r="F17" s="338" t="s">
        <v>69</v>
      </c>
      <c r="G17" s="338"/>
      <c r="H17" s="338"/>
      <c r="J17" s="341">
        <v>16689.1</v>
      </c>
      <c r="K17" s="341">
        <v>2079.005927670149</v>
      </c>
      <c r="L17" s="341">
        <v>-47.999796938862005</v>
      </c>
      <c r="M17" s="341">
        <v>504.82013116962565</v>
      </c>
      <c r="N17" s="341">
        <v>0.0017266790928260889</v>
      </c>
      <c r="O17" s="341">
        <v>19224.92798858</v>
      </c>
    </row>
    <row r="18" spans="2:15" s="340" customFormat="1" ht="12" customHeight="1">
      <c r="B18" s="337"/>
      <c r="C18" s="337"/>
      <c r="D18" s="337"/>
      <c r="E18" s="337"/>
      <c r="F18" s="338" t="s">
        <v>53</v>
      </c>
      <c r="G18" s="338"/>
      <c r="H18" s="338"/>
      <c r="J18" s="341">
        <v>274.2999999999993</v>
      </c>
      <c r="K18" s="341">
        <v>-81.55599841749792</v>
      </c>
      <c r="L18" s="341">
        <v>0</v>
      </c>
      <c r="M18" s="341">
        <v>11.272572977500397</v>
      </c>
      <c r="N18" s="341">
        <v>7.105427357601002E-13</v>
      </c>
      <c r="O18" s="341">
        <v>204.01657456000248</v>
      </c>
    </row>
    <row r="19" spans="2:15" s="340" customFormat="1" ht="12" customHeight="1">
      <c r="B19" s="337"/>
      <c r="C19" s="337"/>
      <c r="D19" s="337"/>
      <c r="E19" s="338" t="s">
        <v>577</v>
      </c>
      <c r="F19" s="337"/>
      <c r="G19" s="337"/>
      <c r="H19" s="338"/>
      <c r="J19" s="341">
        <v>244.34799999999998</v>
      </c>
      <c r="K19" s="341">
        <v>0</v>
      </c>
      <c r="L19" s="341">
        <v>0</v>
      </c>
      <c r="M19" s="341">
        <v>3.3</v>
      </c>
      <c r="N19" s="341">
        <v>0</v>
      </c>
      <c r="O19" s="341">
        <v>247.648</v>
      </c>
    </row>
    <row r="20" spans="2:15" s="342" customFormat="1" ht="12" customHeight="1">
      <c r="B20" s="344" t="s">
        <v>567</v>
      </c>
      <c r="C20" s="344"/>
      <c r="D20" s="344"/>
      <c r="E20" s="343"/>
      <c r="F20" s="344"/>
      <c r="G20" s="344"/>
      <c r="H20" s="343"/>
      <c r="J20" s="345">
        <v>1244</v>
      </c>
      <c r="K20" s="345">
        <v>8443.27460435713</v>
      </c>
      <c r="L20" s="345">
        <v>0</v>
      </c>
      <c r="M20" s="345">
        <v>0</v>
      </c>
      <c r="N20" s="345">
        <v>215.39611825000003</v>
      </c>
      <c r="O20" s="345">
        <v>9902.67072260713</v>
      </c>
    </row>
    <row r="21" spans="2:15" s="340" customFormat="1" ht="12" customHeight="1">
      <c r="B21" s="337"/>
      <c r="C21" s="337"/>
      <c r="D21" s="337" t="s">
        <v>568</v>
      </c>
      <c r="E21" s="338"/>
      <c r="F21" s="337"/>
      <c r="G21" s="337"/>
      <c r="H21" s="338"/>
      <c r="J21" s="341">
        <v>107.8</v>
      </c>
      <c r="K21" s="341">
        <v>7764.4657226071295</v>
      </c>
      <c r="L21" s="341">
        <v>0</v>
      </c>
      <c r="M21" s="341">
        <v>0</v>
      </c>
      <c r="N21" s="341">
        <v>0</v>
      </c>
      <c r="O21" s="341">
        <v>7872.26572260713</v>
      </c>
    </row>
    <row r="22" spans="2:15" s="340" customFormat="1" ht="12" customHeight="1">
      <c r="B22" s="337"/>
      <c r="C22" s="337"/>
      <c r="D22" s="338"/>
      <c r="E22" s="338" t="s">
        <v>118</v>
      </c>
      <c r="F22" s="337"/>
      <c r="G22" s="337"/>
      <c r="H22" s="338"/>
      <c r="J22" s="341">
        <v>0</v>
      </c>
      <c r="K22" s="341">
        <v>0</v>
      </c>
      <c r="L22" s="341">
        <v>0</v>
      </c>
      <c r="M22" s="341">
        <v>0</v>
      </c>
      <c r="N22" s="341">
        <v>0</v>
      </c>
      <c r="O22" s="341">
        <v>0</v>
      </c>
    </row>
    <row r="23" spans="2:15" s="340" customFormat="1" ht="12" customHeight="1">
      <c r="B23" s="337"/>
      <c r="C23" s="337"/>
      <c r="D23" s="338"/>
      <c r="E23" s="338" t="s">
        <v>74</v>
      </c>
      <c r="F23" s="337"/>
      <c r="G23" s="337"/>
      <c r="H23" s="338"/>
      <c r="J23" s="341">
        <v>0</v>
      </c>
      <c r="K23" s="341">
        <v>7173.539015433398</v>
      </c>
      <c r="L23" s="341">
        <v>0</v>
      </c>
      <c r="M23" s="341">
        <v>0</v>
      </c>
      <c r="N23" s="341">
        <v>0</v>
      </c>
      <c r="O23" s="341">
        <v>7173.539015433399</v>
      </c>
    </row>
    <row r="24" spans="2:15" s="340" customFormat="1" ht="12" customHeight="1">
      <c r="B24" s="337"/>
      <c r="C24" s="337"/>
      <c r="D24" s="337"/>
      <c r="E24" s="338" t="s">
        <v>385</v>
      </c>
      <c r="F24" s="337"/>
      <c r="G24" s="337"/>
      <c r="H24" s="338"/>
      <c r="J24" s="341">
        <v>0</v>
      </c>
      <c r="K24" s="341">
        <v>0</v>
      </c>
      <c r="L24" s="341">
        <v>0</v>
      </c>
      <c r="M24" s="341">
        <v>0</v>
      </c>
      <c r="N24" s="341">
        <v>0</v>
      </c>
      <c r="O24" s="341">
        <v>0</v>
      </c>
    </row>
    <row r="25" spans="2:15" s="340" customFormat="1" ht="12" customHeight="1">
      <c r="B25" s="337"/>
      <c r="C25" s="337"/>
      <c r="D25" s="337"/>
      <c r="E25" s="338" t="s">
        <v>76</v>
      </c>
      <c r="F25" s="337"/>
      <c r="G25" s="337"/>
      <c r="H25" s="338"/>
      <c r="J25" s="341">
        <v>107.8</v>
      </c>
      <c r="K25" s="341">
        <v>590.926707173731</v>
      </c>
      <c r="L25" s="341">
        <v>0</v>
      </c>
      <c r="M25" s="341">
        <v>0</v>
      </c>
      <c r="N25" s="341">
        <v>0</v>
      </c>
      <c r="O25" s="341">
        <v>698.7267071737309</v>
      </c>
    </row>
    <row r="26" spans="2:15" s="340" customFormat="1" ht="12" customHeight="1">
      <c r="B26" s="337"/>
      <c r="C26" s="337"/>
      <c r="D26" s="337" t="s">
        <v>569</v>
      </c>
      <c r="E26" s="338"/>
      <c r="F26" s="337"/>
      <c r="G26" s="337"/>
      <c r="H26" s="338"/>
      <c r="J26" s="341">
        <v>1136.2</v>
      </c>
      <c r="K26" s="341">
        <v>678.8088817500001</v>
      </c>
      <c r="L26" s="341">
        <v>0</v>
      </c>
      <c r="M26" s="341">
        <v>0</v>
      </c>
      <c r="N26" s="341">
        <v>215.39611825000003</v>
      </c>
      <c r="O26" s="341">
        <v>2030.405</v>
      </c>
    </row>
    <row r="27" spans="2:15" s="340" customFormat="1" ht="12" customHeight="1">
      <c r="B27" s="337"/>
      <c r="C27" s="337"/>
      <c r="D27" s="337"/>
      <c r="E27" s="338" t="s">
        <v>118</v>
      </c>
      <c r="F27" s="337"/>
      <c r="G27" s="337"/>
      <c r="H27" s="338"/>
      <c r="J27" s="341"/>
      <c r="K27" s="341"/>
      <c r="L27" s="341"/>
      <c r="M27" s="341"/>
      <c r="N27" s="341"/>
      <c r="O27" s="341"/>
    </row>
    <row r="28" spans="2:15" s="340" customFormat="1" ht="12" customHeight="1">
      <c r="B28" s="337"/>
      <c r="C28" s="337"/>
      <c r="D28" s="337"/>
      <c r="E28" s="338" t="s">
        <v>74</v>
      </c>
      <c r="F28" s="337"/>
      <c r="G28" s="337"/>
      <c r="H28" s="338"/>
      <c r="J28" s="341"/>
      <c r="K28" s="341"/>
      <c r="L28" s="341"/>
      <c r="M28" s="341"/>
      <c r="N28" s="341"/>
      <c r="O28" s="341"/>
    </row>
    <row r="29" spans="2:15" s="340" customFormat="1" ht="12" customHeight="1">
      <c r="B29" s="337"/>
      <c r="C29" s="337"/>
      <c r="D29" s="337"/>
      <c r="E29" s="338" t="s">
        <v>385</v>
      </c>
      <c r="F29" s="337"/>
      <c r="G29" s="337"/>
      <c r="H29" s="338"/>
      <c r="J29" s="341"/>
      <c r="K29" s="341">
        <v>-215.40611824999996</v>
      </c>
      <c r="L29" s="341">
        <v>0</v>
      </c>
      <c r="M29" s="341">
        <v>0</v>
      </c>
      <c r="N29" s="341">
        <v>215.40611825000002</v>
      </c>
      <c r="O29" s="341"/>
    </row>
    <row r="30" spans="2:15" s="340" customFormat="1" ht="12" customHeight="1">
      <c r="B30" s="337"/>
      <c r="C30" s="337"/>
      <c r="D30" s="337"/>
      <c r="E30" s="338" t="s">
        <v>76</v>
      </c>
      <c r="F30" s="337"/>
      <c r="G30" s="337"/>
      <c r="H30" s="338"/>
      <c r="J30" s="341">
        <v>1136.2</v>
      </c>
      <c r="K30" s="341">
        <v>894.215</v>
      </c>
      <c r="L30" s="341">
        <v>0</v>
      </c>
      <c r="M30" s="341">
        <v>0</v>
      </c>
      <c r="N30" s="341">
        <v>-0.009999999999990905</v>
      </c>
      <c r="O30" s="341">
        <v>2030.405</v>
      </c>
    </row>
    <row r="31" spans="2:15" s="340" customFormat="1" ht="12" customHeight="1">
      <c r="B31" s="338"/>
      <c r="C31" s="338"/>
      <c r="D31" s="338"/>
      <c r="E31" s="338"/>
      <c r="F31" s="337" t="s">
        <v>21</v>
      </c>
      <c r="G31" s="337"/>
      <c r="H31" s="338"/>
      <c r="J31" s="341">
        <v>985.1</v>
      </c>
      <c r="K31" s="341">
        <v>319.9</v>
      </c>
      <c r="L31" s="341">
        <v>0</v>
      </c>
      <c r="M31" s="341">
        <v>0</v>
      </c>
      <c r="N31" s="341">
        <v>0</v>
      </c>
      <c r="O31" s="341">
        <v>1305</v>
      </c>
    </row>
    <row r="32" spans="2:15" s="340" customFormat="1" ht="12" customHeight="1">
      <c r="B32" s="337"/>
      <c r="C32" s="337"/>
      <c r="D32" s="337"/>
      <c r="E32" s="338"/>
      <c r="F32" s="337" t="s">
        <v>70</v>
      </c>
      <c r="G32" s="337"/>
      <c r="H32" s="338"/>
      <c r="J32" s="341">
        <v>151.1</v>
      </c>
      <c r="K32" s="341">
        <v>574.315</v>
      </c>
      <c r="L32" s="341">
        <v>0</v>
      </c>
      <c r="M32" s="341">
        <v>0</v>
      </c>
      <c r="N32" s="341">
        <v>-0.009999999999990905</v>
      </c>
      <c r="O32" s="341">
        <v>725.405</v>
      </c>
    </row>
    <row r="33" spans="2:15" s="342" customFormat="1" ht="12" customHeight="1">
      <c r="B33" s="344" t="s">
        <v>570</v>
      </c>
      <c r="C33" s="344"/>
      <c r="D33" s="344"/>
      <c r="E33" s="343"/>
      <c r="F33" s="344"/>
      <c r="G33" s="344"/>
      <c r="H33" s="343"/>
      <c r="J33" s="345">
        <v>3237.2305208400003</v>
      </c>
      <c r="K33" s="345">
        <v>-45.63662010531266</v>
      </c>
      <c r="L33" s="345">
        <v>-77.14237495282964</v>
      </c>
      <c r="M33" s="345">
        <v>1039.992085226632</v>
      </c>
      <c r="N33" s="345">
        <v>-141.98755118848948</v>
      </c>
      <c r="O33" s="345">
        <v>4012.45605982</v>
      </c>
    </row>
    <row r="34" spans="2:15" s="340" customFormat="1" ht="12" customHeight="1">
      <c r="B34" s="337"/>
      <c r="C34" s="337"/>
      <c r="D34" s="337"/>
      <c r="E34" s="338" t="s">
        <v>118</v>
      </c>
      <c r="F34" s="337"/>
      <c r="G34" s="337"/>
      <c r="H34" s="338"/>
      <c r="J34" s="341">
        <v>0</v>
      </c>
      <c r="K34" s="341">
        <v>71.97108718</v>
      </c>
      <c r="L34" s="341">
        <v>1.019963</v>
      </c>
      <c r="M34" s="341">
        <v>0</v>
      </c>
      <c r="N34" s="341">
        <v>4.246603069191224E-15</v>
      </c>
      <c r="O34" s="341">
        <v>72.99105018</v>
      </c>
    </row>
    <row r="35" spans="2:15" s="340" customFormat="1" ht="12" customHeight="1">
      <c r="B35" s="337"/>
      <c r="C35" s="337"/>
      <c r="D35" s="337"/>
      <c r="E35" s="338" t="s">
        <v>74</v>
      </c>
      <c r="F35" s="337"/>
      <c r="G35" s="337"/>
      <c r="H35" s="338"/>
      <c r="J35" s="341">
        <v>325.502</v>
      </c>
      <c r="K35" s="341">
        <v>-78.06748100000007</v>
      </c>
      <c r="L35" s="341">
        <v>1.5582539999999998</v>
      </c>
      <c r="M35" s="341">
        <v>0</v>
      </c>
      <c r="N35" s="341">
        <v>24.584145999999812</v>
      </c>
      <c r="O35" s="341">
        <v>273.576919</v>
      </c>
    </row>
    <row r="36" spans="2:15" s="340" customFormat="1" ht="12" customHeight="1">
      <c r="B36" s="337"/>
      <c r="C36" s="337"/>
      <c r="D36" s="337"/>
      <c r="E36" s="338"/>
      <c r="F36" s="337" t="s">
        <v>470</v>
      </c>
      <c r="G36" s="337"/>
      <c r="H36" s="338"/>
      <c r="J36" s="341">
        <v>17.6</v>
      </c>
      <c r="K36" s="341">
        <v>17.375262999999997</v>
      </c>
      <c r="L36" s="341">
        <v>1.189952</v>
      </c>
      <c r="M36" s="341">
        <v>0</v>
      </c>
      <c r="N36" s="341">
        <v>-0.0025609999999944844</v>
      </c>
      <c r="O36" s="341">
        <v>36.162654</v>
      </c>
    </row>
    <row r="37" spans="2:15" s="340" customFormat="1" ht="12" customHeight="1">
      <c r="B37" s="337"/>
      <c r="C37" s="337"/>
      <c r="D37" s="337"/>
      <c r="E37" s="338"/>
      <c r="F37" s="337" t="s">
        <v>163</v>
      </c>
      <c r="G37" s="337"/>
      <c r="H37" s="338"/>
      <c r="J37" s="341">
        <v>307.902</v>
      </c>
      <c r="K37" s="341">
        <v>-95.44274400000006</v>
      </c>
      <c r="L37" s="341">
        <v>0.3683019999999999</v>
      </c>
      <c r="M37" s="341">
        <v>0</v>
      </c>
      <c r="N37" s="341">
        <v>24.586706999999805</v>
      </c>
      <c r="O37" s="341">
        <v>237.414265</v>
      </c>
    </row>
    <row r="38" spans="2:15" s="340" customFormat="1" ht="12" customHeight="1">
      <c r="B38" s="337"/>
      <c r="C38" s="337"/>
      <c r="D38" s="337"/>
      <c r="E38" s="338" t="s">
        <v>385</v>
      </c>
      <c r="F38" s="337"/>
      <c r="G38" s="337"/>
      <c r="H38" s="338"/>
      <c r="J38" s="341">
        <v>781.8355208400001</v>
      </c>
      <c r="K38" s="341">
        <v>-1081.7968614738024</v>
      </c>
      <c r="L38" s="341">
        <v>-79.72059195282964</v>
      </c>
      <c r="M38" s="341">
        <v>1031.477714226632</v>
      </c>
      <c r="N38" s="341">
        <v>0</v>
      </c>
      <c r="O38" s="341">
        <v>651.7957816399999</v>
      </c>
    </row>
    <row r="39" spans="2:15" s="340" customFormat="1" ht="12" customHeight="1">
      <c r="B39" s="337"/>
      <c r="C39" s="337"/>
      <c r="D39" s="337"/>
      <c r="E39" s="338" t="s">
        <v>76</v>
      </c>
      <c r="F39" s="337"/>
      <c r="G39" s="337"/>
      <c r="H39" s="338"/>
      <c r="J39" s="341">
        <v>2129.893</v>
      </c>
      <c r="K39" s="341">
        <v>1042.25663518849</v>
      </c>
      <c r="L39" s="341">
        <v>0</v>
      </c>
      <c r="M39" s="341">
        <v>8.514370999999999</v>
      </c>
      <c r="N39" s="341">
        <v>-166.57169718848928</v>
      </c>
      <c r="O39" s="341">
        <v>3014.092309</v>
      </c>
    </row>
    <row r="40" spans="2:15" s="340" customFormat="1" ht="12" customHeight="1">
      <c r="B40" s="337"/>
      <c r="C40" s="337"/>
      <c r="D40" s="337"/>
      <c r="E40" s="338"/>
      <c r="F40" s="337" t="s">
        <v>22</v>
      </c>
      <c r="G40" s="337"/>
      <c r="H40" s="346"/>
      <c r="J40" s="341">
        <v>678.697</v>
      </c>
      <c r="K40" s="341">
        <v>223.15189618848956</v>
      </c>
      <c r="L40" s="341">
        <v>0</v>
      </c>
      <c r="M40" s="341">
        <v>0</v>
      </c>
      <c r="N40" s="341">
        <v>80.82114081151047</v>
      </c>
      <c r="O40" s="341">
        <v>982.6700370000001</v>
      </c>
    </row>
    <row r="41" spans="2:15" s="340" customFormat="1" ht="12" customHeight="1">
      <c r="B41" s="337"/>
      <c r="C41" s="337"/>
      <c r="D41" s="337"/>
      <c r="E41" s="338"/>
      <c r="F41" s="337" t="s">
        <v>565</v>
      </c>
      <c r="G41" s="337"/>
      <c r="H41" s="346"/>
      <c r="J41" s="341">
        <v>464.245</v>
      </c>
      <c r="K41" s="341">
        <v>147.2049791779387</v>
      </c>
      <c r="L41" s="341">
        <v>0</v>
      </c>
      <c r="M41" s="341">
        <v>0</v>
      </c>
      <c r="N41" s="341">
        <v>72.26028825891154</v>
      </c>
      <c r="O41" s="341">
        <v>683.7102674368502</v>
      </c>
    </row>
    <row r="42" spans="2:15" s="340" customFormat="1" ht="12" customHeight="1">
      <c r="B42" s="338"/>
      <c r="C42" s="338"/>
      <c r="D42" s="338"/>
      <c r="E42" s="338"/>
      <c r="F42" s="337" t="s">
        <v>566</v>
      </c>
      <c r="G42" s="337"/>
      <c r="H42" s="338"/>
      <c r="J42" s="341">
        <v>214.452</v>
      </c>
      <c r="K42" s="341">
        <v>75.94691701055086</v>
      </c>
      <c r="L42" s="341">
        <v>0</v>
      </c>
      <c r="M42" s="341">
        <v>0</v>
      </c>
      <c r="N42" s="341">
        <v>8.56085255259893</v>
      </c>
      <c r="O42" s="341">
        <v>298.95976956314985</v>
      </c>
    </row>
    <row r="43" spans="2:15" s="340" customFormat="1" ht="12" customHeight="1">
      <c r="B43" s="337"/>
      <c r="C43" s="337"/>
      <c r="D43" s="337"/>
      <c r="E43" s="337"/>
      <c r="F43" s="337" t="s">
        <v>70</v>
      </c>
      <c r="G43" s="337"/>
      <c r="H43" s="338"/>
      <c r="J43" s="341">
        <v>1451.196</v>
      </c>
      <c r="K43" s="341">
        <v>819.1047390000006</v>
      </c>
      <c r="L43" s="341">
        <v>0</v>
      </c>
      <c r="M43" s="341">
        <v>8.514370999999999</v>
      </c>
      <c r="N43" s="341">
        <v>-247.39283799999976</v>
      </c>
      <c r="O43" s="341">
        <v>2031.422272</v>
      </c>
    </row>
    <row r="44" spans="2:15" s="342" customFormat="1" ht="12" customHeight="1">
      <c r="B44" s="344" t="s">
        <v>571</v>
      </c>
      <c r="C44" s="344"/>
      <c r="D44" s="344"/>
      <c r="E44" s="344"/>
      <c r="F44" s="344"/>
      <c r="G44" s="344"/>
      <c r="H44" s="343"/>
      <c r="J44" s="345">
        <v>70210.70683783098</v>
      </c>
      <c r="K44" s="345">
        <v>7801.7827793729675</v>
      </c>
      <c r="L44" s="345">
        <v>9210.673352625223</v>
      </c>
      <c r="M44" s="345">
        <v>1704.5621236147924</v>
      </c>
      <c r="N44" s="345">
        <v>46.872714553536184</v>
      </c>
      <c r="O44" s="345">
        <v>88974.5978079975</v>
      </c>
    </row>
    <row r="45" spans="2:15" s="340" customFormat="1" ht="12" customHeight="1">
      <c r="B45" s="337"/>
      <c r="C45" s="337"/>
      <c r="D45" s="337" t="s">
        <v>578</v>
      </c>
      <c r="E45" s="338"/>
      <c r="F45" s="337"/>
      <c r="G45" s="337"/>
      <c r="H45" s="338"/>
      <c r="J45" s="341">
        <v>24973.01777986193</v>
      </c>
      <c r="K45" s="341">
        <v>2384.9840111799886</v>
      </c>
      <c r="L45" s="341">
        <v>4959.2227032147575</v>
      </c>
      <c r="M45" s="341">
        <v>842.255667077942</v>
      </c>
      <c r="N45" s="341">
        <v>17.58209869616976</v>
      </c>
      <c r="O45" s="341">
        <v>33177.06226003078</v>
      </c>
    </row>
    <row r="46" spans="2:15" s="340" customFormat="1" ht="12" customHeight="1">
      <c r="B46" s="337"/>
      <c r="C46" s="337"/>
      <c r="D46" s="337" t="s">
        <v>579</v>
      </c>
      <c r="E46" s="338"/>
      <c r="F46" s="337"/>
      <c r="G46" s="337"/>
      <c r="H46" s="338"/>
      <c r="J46" s="341">
        <v>22603.9911364339</v>
      </c>
      <c r="K46" s="341">
        <v>390.6792155900018</v>
      </c>
      <c r="L46" s="341">
        <v>4619.828289849962</v>
      </c>
      <c r="M46" s="341">
        <v>814.878695001589</v>
      </c>
      <c r="N46" s="341">
        <v>-0.019727114469425544</v>
      </c>
      <c r="O46" s="341">
        <v>28429.35760976098</v>
      </c>
    </row>
    <row r="47" spans="2:15" s="340" customFormat="1" ht="12" customHeight="1">
      <c r="B47" s="337"/>
      <c r="C47" s="337"/>
      <c r="D47" s="337"/>
      <c r="E47" s="338" t="s">
        <v>580</v>
      </c>
      <c r="F47" s="337"/>
      <c r="G47" s="337"/>
      <c r="H47" s="338"/>
      <c r="J47" s="341">
        <v>0</v>
      </c>
      <c r="K47" s="341">
        <v>0</v>
      </c>
      <c r="L47" s="341">
        <v>0</v>
      </c>
      <c r="M47" s="341">
        <v>0</v>
      </c>
      <c r="N47" s="341">
        <v>0</v>
      </c>
      <c r="O47" s="341">
        <v>0</v>
      </c>
    </row>
    <row r="48" spans="2:15" s="340" customFormat="1" ht="12" customHeight="1">
      <c r="B48" s="337"/>
      <c r="C48" s="337"/>
      <c r="D48" s="337"/>
      <c r="E48" s="338" t="s">
        <v>581</v>
      </c>
      <c r="F48" s="337"/>
      <c r="G48" s="337"/>
      <c r="H48" s="338"/>
      <c r="J48" s="341">
        <v>22531.48691512195</v>
      </c>
      <c r="K48" s="341">
        <v>480.6246467888084</v>
      </c>
      <c r="L48" s="341">
        <v>4620.638289849963</v>
      </c>
      <c r="M48" s="341">
        <v>740.6940552342433</v>
      </c>
      <c r="N48" s="341">
        <v>-0.021160512112203378</v>
      </c>
      <c r="O48" s="341">
        <v>28373.422746482847</v>
      </c>
    </row>
    <row r="49" spans="2:15" s="340" customFormat="1" ht="12" customHeight="1">
      <c r="B49" s="337"/>
      <c r="C49" s="337"/>
      <c r="D49" s="337"/>
      <c r="E49" s="338"/>
      <c r="F49" s="337" t="s">
        <v>470</v>
      </c>
      <c r="G49" s="337"/>
      <c r="H49" s="338"/>
      <c r="J49" s="341">
        <v>21903.58691512195</v>
      </c>
      <c r="K49" s="341">
        <v>785.5984831888079</v>
      </c>
      <c r="L49" s="341">
        <v>4609.638289849962</v>
      </c>
      <c r="M49" s="341">
        <v>737.6480189714179</v>
      </c>
      <c r="N49" s="341">
        <v>-0.038088919915026054</v>
      </c>
      <c r="O49" s="341">
        <v>28036.433618212217</v>
      </c>
    </row>
    <row r="50" spans="2:15" s="340" customFormat="1" ht="12" customHeight="1">
      <c r="B50" s="337"/>
      <c r="C50" s="337"/>
      <c r="D50" s="337"/>
      <c r="E50" s="338"/>
      <c r="F50" s="337" t="s">
        <v>163</v>
      </c>
      <c r="G50" s="337"/>
      <c r="H50" s="338"/>
      <c r="J50" s="341">
        <v>627.9</v>
      </c>
      <c r="K50" s="341">
        <v>-304.9738363999994</v>
      </c>
      <c r="L50" s="341">
        <v>11</v>
      </c>
      <c r="M50" s="341">
        <v>3.0460362628253272</v>
      </c>
      <c r="N50" s="341">
        <v>0.016928407802822676</v>
      </c>
      <c r="O50" s="341">
        <v>336.98912827062867</v>
      </c>
    </row>
    <row r="51" spans="2:15" s="340" customFormat="1" ht="12" customHeight="1">
      <c r="B51" s="337"/>
      <c r="C51" s="337"/>
      <c r="D51" s="337"/>
      <c r="E51" s="338" t="s">
        <v>385</v>
      </c>
      <c r="F51" s="337"/>
      <c r="G51" s="337"/>
      <c r="H51" s="338"/>
      <c r="J51" s="341">
        <v>33.97050619</v>
      </c>
      <c r="K51" s="341">
        <v>-75.49643568734575</v>
      </c>
      <c r="L51" s="341">
        <v>-0.8099999999999952</v>
      </c>
      <c r="M51" s="341">
        <v>74.18463976734576</v>
      </c>
      <c r="N51" s="341">
        <v>0</v>
      </c>
      <c r="O51" s="341">
        <v>31.84871027</v>
      </c>
    </row>
    <row r="52" spans="2:15" s="340" customFormat="1" ht="12" customHeight="1">
      <c r="B52" s="337"/>
      <c r="C52" s="337"/>
      <c r="D52" s="337"/>
      <c r="E52" s="338" t="s">
        <v>582</v>
      </c>
      <c r="F52" s="337"/>
      <c r="G52" s="337"/>
      <c r="H52" s="346"/>
      <c r="J52" s="341">
        <v>38.533715121951225</v>
      </c>
      <c r="K52" s="341">
        <v>-14.448995511460858</v>
      </c>
      <c r="L52" s="341">
        <v>0</v>
      </c>
      <c r="M52" s="341">
        <v>0</v>
      </c>
      <c r="N52" s="341">
        <v>0.0014333976427778339</v>
      </c>
      <c r="O52" s="341">
        <v>24.086153008133138</v>
      </c>
    </row>
    <row r="53" spans="2:15" s="340" customFormat="1" ht="12" customHeight="1">
      <c r="B53" s="337"/>
      <c r="C53" s="337"/>
      <c r="D53" s="337"/>
      <c r="E53" s="338"/>
      <c r="F53" s="337" t="s">
        <v>22</v>
      </c>
      <c r="G53" s="337"/>
      <c r="H53" s="346"/>
      <c r="J53" s="341">
        <v>0</v>
      </c>
      <c r="K53" s="341">
        <v>0</v>
      </c>
      <c r="L53" s="341">
        <v>0</v>
      </c>
      <c r="M53" s="341">
        <v>0</v>
      </c>
      <c r="N53" s="341">
        <v>0</v>
      </c>
      <c r="O53" s="341">
        <v>0</v>
      </c>
    </row>
    <row r="54" spans="2:15" s="340" customFormat="1" ht="12" customHeight="1">
      <c r="B54" s="337"/>
      <c r="C54" s="337"/>
      <c r="D54" s="337"/>
      <c r="E54" s="337"/>
      <c r="F54" s="337" t="s">
        <v>565</v>
      </c>
      <c r="G54" s="337"/>
      <c r="H54" s="338"/>
      <c r="J54" s="341">
        <v>0</v>
      </c>
      <c r="K54" s="341">
        <v>0</v>
      </c>
      <c r="L54" s="341">
        <v>0</v>
      </c>
      <c r="M54" s="341">
        <v>0</v>
      </c>
      <c r="N54" s="341">
        <v>0</v>
      </c>
      <c r="O54" s="341">
        <v>0</v>
      </c>
    </row>
    <row r="55" spans="2:15" s="340" customFormat="1" ht="12" customHeight="1">
      <c r="B55" s="337"/>
      <c r="C55" s="337"/>
      <c r="D55" s="337"/>
      <c r="E55" s="338"/>
      <c r="F55" s="337" t="s">
        <v>566</v>
      </c>
      <c r="G55" s="337"/>
      <c r="H55" s="338"/>
      <c r="J55" s="341">
        <v>0</v>
      </c>
      <c r="K55" s="341">
        <v>0</v>
      </c>
      <c r="L55" s="341">
        <v>0</v>
      </c>
      <c r="M55" s="341">
        <v>0</v>
      </c>
      <c r="N55" s="341">
        <v>0</v>
      </c>
      <c r="O55" s="341">
        <v>0</v>
      </c>
    </row>
    <row r="56" spans="2:15" s="340" customFormat="1" ht="12" customHeight="1">
      <c r="B56" s="337"/>
      <c r="C56" s="337"/>
      <c r="D56" s="337"/>
      <c r="E56" s="338"/>
      <c r="F56" s="337" t="s">
        <v>70</v>
      </c>
      <c r="G56" s="337"/>
      <c r="H56" s="338"/>
      <c r="J56" s="341">
        <v>38.533715121951225</v>
      </c>
      <c r="K56" s="341">
        <v>-14.448995511460858</v>
      </c>
      <c r="L56" s="341">
        <v>0</v>
      </c>
      <c r="M56" s="341">
        <v>0</v>
      </c>
      <c r="N56" s="341">
        <v>0.0014333976427778339</v>
      </c>
      <c r="O56" s="341">
        <v>24.086153008133138</v>
      </c>
    </row>
    <row r="57" spans="2:15" s="340" customFormat="1" ht="12" customHeight="1">
      <c r="B57" s="337"/>
      <c r="C57" s="337"/>
      <c r="D57" s="337" t="s">
        <v>583</v>
      </c>
      <c r="E57" s="338"/>
      <c r="F57" s="337"/>
      <c r="G57" s="337"/>
      <c r="H57" s="338"/>
      <c r="J57" s="341">
        <v>2369.026643428032</v>
      </c>
      <c r="K57" s="341">
        <v>1994.304795589987</v>
      </c>
      <c r="L57" s="341">
        <v>339.3944133647954</v>
      </c>
      <c r="M57" s="341">
        <v>27.376972076353084</v>
      </c>
      <c r="N57" s="341">
        <v>17.601825810639184</v>
      </c>
      <c r="O57" s="341">
        <v>4747.704650269807</v>
      </c>
    </row>
    <row r="58" spans="2:15" s="340" customFormat="1" ht="12" customHeight="1">
      <c r="B58" s="337"/>
      <c r="C58" s="337"/>
      <c r="D58" s="337"/>
      <c r="E58" s="338" t="s">
        <v>580</v>
      </c>
      <c r="F58" s="337"/>
      <c r="G58" s="337"/>
      <c r="H58" s="338"/>
      <c r="J58" s="341">
        <v>0</v>
      </c>
      <c r="K58" s="341">
        <v>0</v>
      </c>
      <c r="L58" s="341">
        <v>0</v>
      </c>
      <c r="M58" s="341">
        <v>0</v>
      </c>
      <c r="N58" s="341">
        <v>0</v>
      </c>
      <c r="O58" s="341">
        <v>0</v>
      </c>
    </row>
    <row r="59" spans="2:15" s="340" customFormat="1" ht="12" customHeight="1">
      <c r="B59" s="337"/>
      <c r="C59" s="337"/>
      <c r="D59" s="337"/>
      <c r="E59" s="338" t="s">
        <v>581</v>
      </c>
      <c r="F59" s="337"/>
      <c r="G59" s="337"/>
      <c r="H59" s="338"/>
      <c r="J59" s="341">
        <v>2293.5678323643733</v>
      </c>
      <c r="K59" s="341">
        <v>1937.7979139999989</v>
      </c>
      <c r="L59" s="341">
        <v>338.3244133647954</v>
      </c>
      <c r="M59" s="341">
        <v>0</v>
      </c>
      <c r="N59" s="341">
        <v>17.601825810639184</v>
      </c>
      <c r="O59" s="341">
        <v>4587.291985539807</v>
      </c>
    </row>
    <row r="60" spans="2:15" s="340" customFormat="1" ht="12" customHeight="1">
      <c r="B60" s="337"/>
      <c r="C60" s="337"/>
      <c r="D60" s="337"/>
      <c r="E60" s="338"/>
      <c r="F60" s="337" t="s">
        <v>470</v>
      </c>
      <c r="G60" s="337"/>
      <c r="H60" s="338"/>
      <c r="J60" s="341">
        <v>1110.2</v>
      </c>
      <c r="K60" s="341">
        <v>1211.5472404517727</v>
      </c>
      <c r="L60" s="341">
        <v>297.2487169268293</v>
      </c>
      <c r="M60" s="341">
        <v>0</v>
      </c>
      <c r="N60" s="341">
        <v>17.601825810639184</v>
      </c>
      <c r="O60" s="341">
        <v>2636.597783189241</v>
      </c>
    </row>
    <row r="61" spans="2:15" s="340" customFormat="1" ht="12" customHeight="1">
      <c r="B61" s="337"/>
      <c r="C61" s="337"/>
      <c r="D61" s="337"/>
      <c r="E61" s="338"/>
      <c r="F61" s="337" t="s">
        <v>163</v>
      </c>
      <c r="G61" s="337"/>
      <c r="H61" s="338"/>
      <c r="J61" s="341">
        <v>1183.3678323643733</v>
      </c>
      <c r="K61" s="341">
        <v>726.2506735482261</v>
      </c>
      <c r="L61" s="341">
        <v>41.075696437966116</v>
      </c>
      <c r="M61" s="341">
        <v>0</v>
      </c>
      <c r="N61" s="341">
        <v>0</v>
      </c>
      <c r="O61" s="341">
        <v>1950.6942023505655</v>
      </c>
    </row>
    <row r="62" spans="2:15" s="340" customFormat="1" ht="12" customHeight="1">
      <c r="B62" s="337"/>
      <c r="C62" s="337"/>
      <c r="D62" s="337"/>
      <c r="E62" s="338" t="s">
        <v>385</v>
      </c>
      <c r="F62" s="337"/>
      <c r="G62" s="337"/>
      <c r="H62" s="338"/>
      <c r="J62" s="341">
        <v>22.32490421</v>
      </c>
      <c r="K62" s="341">
        <v>-1.3284265563530753</v>
      </c>
      <c r="L62" s="341">
        <v>1.07</v>
      </c>
      <c r="M62" s="341">
        <v>-5.332625923646919</v>
      </c>
      <c r="N62" s="341">
        <v>0</v>
      </c>
      <c r="O62" s="341">
        <v>16.73385173</v>
      </c>
    </row>
    <row r="63" spans="2:15" s="340" customFormat="1" ht="12" customHeight="1">
      <c r="B63" s="337"/>
      <c r="C63" s="337"/>
      <c r="D63" s="337"/>
      <c r="E63" s="338" t="s">
        <v>582</v>
      </c>
      <c r="F63" s="337"/>
      <c r="G63" s="337"/>
      <c r="H63" s="346"/>
      <c r="J63" s="341">
        <v>53.13390685365855</v>
      </c>
      <c r="K63" s="341">
        <v>57.83530814634145</v>
      </c>
      <c r="L63" s="341">
        <v>0</v>
      </c>
      <c r="M63" s="341">
        <v>32.709598</v>
      </c>
      <c r="N63" s="341">
        <v>0</v>
      </c>
      <c r="O63" s="341">
        <v>143.678813</v>
      </c>
    </row>
    <row r="64" spans="2:15" s="340" customFormat="1" ht="12" customHeight="1">
      <c r="B64" s="337"/>
      <c r="C64" s="337"/>
      <c r="D64" s="337"/>
      <c r="E64" s="338"/>
      <c r="F64" s="337" t="s">
        <v>22</v>
      </c>
      <c r="G64" s="337"/>
      <c r="H64" s="346"/>
      <c r="J64" s="341">
        <v>0</v>
      </c>
      <c r="K64" s="341">
        <v>0</v>
      </c>
      <c r="L64" s="341">
        <v>0</v>
      </c>
      <c r="M64" s="341">
        <v>0</v>
      </c>
      <c r="N64" s="341">
        <v>0</v>
      </c>
      <c r="O64" s="341">
        <v>0</v>
      </c>
    </row>
    <row r="65" spans="2:15" s="340" customFormat="1" ht="12" customHeight="1">
      <c r="B65" s="337"/>
      <c r="C65" s="337"/>
      <c r="D65" s="337"/>
      <c r="E65" s="337"/>
      <c r="F65" s="337" t="s">
        <v>565</v>
      </c>
      <c r="G65" s="337"/>
      <c r="H65" s="338"/>
      <c r="J65" s="341">
        <v>0</v>
      </c>
      <c r="K65" s="341">
        <v>0</v>
      </c>
      <c r="L65" s="341">
        <v>0</v>
      </c>
      <c r="M65" s="341">
        <v>0</v>
      </c>
      <c r="N65" s="341">
        <v>0</v>
      </c>
      <c r="O65" s="341">
        <v>0</v>
      </c>
    </row>
    <row r="66" spans="2:15" s="340" customFormat="1" ht="12" customHeight="1">
      <c r="B66" s="337"/>
      <c r="C66" s="337"/>
      <c r="D66" s="337"/>
      <c r="E66" s="338"/>
      <c r="F66" s="337" t="s">
        <v>566</v>
      </c>
      <c r="G66" s="337"/>
      <c r="H66" s="338"/>
      <c r="J66" s="341">
        <v>0</v>
      </c>
      <c r="K66" s="341">
        <v>0</v>
      </c>
      <c r="L66" s="341">
        <v>0</v>
      </c>
      <c r="M66" s="341">
        <v>0</v>
      </c>
      <c r="N66" s="341">
        <v>0</v>
      </c>
      <c r="O66" s="341">
        <v>0</v>
      </c>
    </row>
    <row r="67" spans="2:15" s="340" customFormat="1" ht="12" customHeight="1">
      <c r="B67" s="337"/>
      <c r="C67" s="337"/>
      <c r="D67" s="337"/>
      <c r="E67" s="338"/>
      <c r="F67" s="337" t="s">
        <v>70</v>
      </c>
      <c r="G67" s="337"/>
      <c r="H67" s="338"/>
      <c r="J67" s="341">
        <v>53.13390685365855</v>
      </c>
      <c r="K67" s="341">
        <v>57.83530814634145</v>
      </c>
      <c r="L67" s="341">
        <v>0</v>
      </c>
      <c r="M67" s="341">
        <v>32.709598</v>
      </c>
      <c r="N67" s="341">
        <v>0</v>
      </c>
      <c r="O67" s="341">
        <v>143.678813</v>
      </c>
    </row>
    <row r="68" spans="2:15" s="340" customFormat="1" ht="12" customHeight="1">
      <c r="B68" s="337"/>
      <c r="C68" s="337"/>
      <c r="D68" s="337" t="s">
        <v>584</v>
      </c>
      <c r="E68" s="338"/>
      <c r="F68" s="337"/>
      <c r="G68" s="337"/>
      <c r="H68" s="338"/>
      <c r="J68" s="341">
        <v>45237.68905796905</v>
      </c>
      <c r="K68" s="341">
        <v>5416.798768192979</v>
      </c>
      <c r="L68" s="341">
        <v>4251.450649410466</v>
      </c>
      <c r="M68" s="341">
        <v>862.3064565368502</v>
      </c>
      <c r="N68" s="341">
        <v>29.290615857366422</v>
      </c>
      <c r="O68" s="341">
        <v>55797.53554796672</v>
      </c>
    </row>
    <row r="69" spans="2:15" s="340" customFormat="1" ht="12" customHeight="1">
      <c r="B69" s="337"/>
      <c r="C69" s="337"/>
      <c r="D69" s="337"/>
      <c r="E69" s="338" t="s">
        <v>118</v>
      </c>
      <c r="F69" s="337"/>
      <c r="G69" s="337"/>
      <c r="H69" s="338"/>
      <c r="J69" s="341">
        <v>21358.89483364643</v>
      </c>
      <c r="K69" s="341">
        <v>2803.632198844459</v>
      </c>
      <c r="L69" s="341">
        <v>1922.7382841972887</v>
      </c>
      <c r="M69" s="341">
        <v>574.7287569171303</v>
      </c>
      <c r="N69" s="341">
        <v>29.2</v>
      </c>
      <c r="O69" s="341">
        <v>26689.194073605315</v>
      </c>
    </row>
    <row r="70" spans="2:15" s="340" customFormat="1" ht="12" customHeight="1">
      <c r="B70" s="337"/>
      <c r="C70" s="337"/>
      <c r="D70" s="337"/>
      <c r="E70" s="338"/>
      <c r="F70" s="337" t="s">
        <v>573</v>
      </c>
      <c r="G70" s="337"/>
      <c r="H70" s="338"/>
      <c r="J70" s="341">
        <v>18761.44142912643</v>
      </c>
      <c r="K70" s="341">
        <v>1891.2518708696448</v>
      </c>
      <c r="L70" s="341">
        <v>1922.7382841972887</v>
      </c>
      <c r="M70" s="341">
        <v>574.7287569171303</v>
      </c>
      <c r="N70" s="341">
        <v>29.2</v>
      </c>
      <c r="O70" s="341">
        <v>23179.3603411105</v>
      </c>
    </row>
    <row r="71" spans="2:15" s="340" customFormat="1" ht="12" customHeight="1">
      <c r="B71" s="337"/>
      <c r="C71" s="337"/>
      <c r="D71" s="337"/>
      <c r="E71" s="338"/>
      <c r="F71" s="337" t="s">
        <v>17</v>
      </c>
      <c r="G71" s="337"/>
      <c r="H71" s="338"/>
      <c r="J71" s="341">
        <v>2597.45340452</v>
      </c>
      <c r="K71" s="341">
        <v>912.3803279748139</v>
      </c>
      <c r="L71" s="341">
        <v>0</v>
      </c>
      <c r="M71" s="341">
        <v>0</v>
      </c>
      <c r="N71" s="341">
        <v>0</v>
      </c>
      <c r="O71" s="341">
        <v>3509.8337324948134</v>
      </c>
    </row>
    <row r="72" spans="2:15" s="340" customFormat="1" ht="12" customHeight="1">
      <c r="B72" s="337"/>
      <c r="C72" s="337"/>
      <c r="D72" s="337"/>
      <c r="E72" s="338" t="s">
        <v>74</v>
      </c>
      <c r="F72" s="337"/>
      <c r="G72" s="337"/>
      <c r="H72" s="338"/>
      <c r="J72" s="341">
        <v>11890.57774492932</v>
      </c>
      <c r="K72" s="341">
        <v>1336.9877912173088</v>
      </c>
      <c r="L72" s="341">
        <v>2298.748598926264</v>
      </c>
      <c r="M72" s="341">
        <v>372.9784308123827</v>
      </c>
      <c r="N72" s="341">
        <v>0.09553319736642152</v>
      </c>
      <c r="O72" s="341">
        <v>15899.38809908264</v>
      </c>
    </row>
    <row r="73" spans="2:15" s="340" customFormat="1" ht="12" customHeight="1">
      <c r="B73" s="337"/>
      <c r="C73" s="337"/>
      <c r="D73" s="337"/>
      <c r="E73" s="338"/>
      <c r="F73" s="337" t="s">
        <v>470</v>
      </c>
      <c r="G73" s="337"/>
      <c r="H73" s="338"/>
      <c r="J73" s="341">
        <v>9709.90558474</v>
      </c>
      <c r="K73" s="341">
        <v>985.8589892373088</v>
      </c>
      <c r="L73" s="341">
        <v>2213.0393983391277</v>
      </c>
      <c r="M73" s="341">
        <v>351.2919754284134</v>
      </c>
      <c r="N73" s="341">
        <v>0.04752408780041151</v>
      </c>
      <c r="O73" s="341">
        <v>13260.143471832647</v>
      </c>
    </row>
    <row r="74" spans="2:15" s="340" customFormat="1" ht="12" customHeight="1">
      <c r="B74" s="337"/>
      <c r="C74" s="337"/>
      <c r="D74" s="337"/>
      <c r="E74" s="338"/>
      <c r="F74" s="337" t="s">
        <v>163</v>
      </c>
      <c r="G74" s="337"/>
      <c r="H74" s="338"/>
      <c r="J74" s="341">
        <v>2180.6721601893205</v>
      </c>
      <c r="K74" s="341">
        <v>351.12880197999993</v>
      </c>
      <c r="L74" s="341">
        <v>85.70920058713658</v>
      </c>
      <c r="M74" s="341">
        <v>21.68645538396936</v>
      </c>
      <c r="N74" s="341">
        <v>0.04800910956601001</v>
      </c>
      <c r="O74" s="341">
        <v>2639.244627249993</v>
      </c>
    </row>
    <row r="75" spans="2:15" s="340" customFormat="1" ht="12" customHeight="1">
      <c r="B75" s="337"/>
      <c r="C75" s="337"/>
      <c r="D75" s="337"/>
      <c r="E75" s="338" t="s">
        <v>385</v>
      </c>
      <c r="F75" s="337"/>
      <c r="G75" s="337"/>
      <c r="H75" s="338"/>
      <c r="J75" s="341">
        <v>185.09577671000002</v>
      </c>
      <c r="K75" s="341">
        <v>-126.74005802789536</v>
      </c>
      <c r="L75" s="341">
        <v>29.963766286912584</v>
      </c>
      <c r="M75" s="341">
        <v>-9.33576518453021</v>
      </c>
      <c r="N75" s="341">
        <v>0</v>
      </c>
      <c r="O75" s="341">
        <v>78.983719784487</v>
      </c>
    </row>
    <row r="76" spans="2:15" s="340" customFormat="1" ht="12" customHeight="1">
      <c r="B76" s="337"/>
      <c r="C76" s="337"/>
      <c r="D76" s="337"/>
      <c r="E76" s="338" t="s">
        <v>76</v>
      </c>
      <c r="F76" s="337"/>
      <c r="G76" s="337"/>
      <c r="H76" s="346"/>
      <c r="J76" s="341">
        <v>11803.120702683307</v>
      </c>
      <c r="K76" s="341">
        <v>1402.9188361591068</v>
      </c>
      <c r="L76" s="341">
        <v>0</v>
      </c>
      <c r="M76" s="341">
        <v>-76.06496600813261</v>
      </c>
      <c r="N76" s="341">
        <v>-0.00491733999999866</v>
      </c>
      <c r="O76" s="341">
        <v>13129.96965549428</v>
      </c>
    </row>
    <row r="77" spans="2:15" s="340" customFormat="1" ht="12" customHeight="1">
      <c r="B77" s="337"/>
      <c r="C77" s="337"/>
      <c r="D77" s="337"/>
      <c r="E77" s="338"/>
      <c r="F77" s="337" t="s">
        <v>21</v>
      </c>
      <c r="G77" s="337"/>
      <c r="H77" s="346"/>
      <c r="J77" s="341">
        <v>5670.865785343306</v>
      </c>
      <c r="K77" s="341">
        <v>1059.2601463328383</v>
      </c>
      <c r="L77" s="341">
        <v>0</v>
      </c>
      <c r="M77" s="341">
        <v>0</v>
      </c>
      <c r="N77" s="341">
        <v>0</v>
      </c>
      <c r="O77" s="341">
        <v>6730.125931676144</v>
      </c>
    </row>
    <row r="78" spans="2:15" s="340" customFormat="1" ht="12" customHeight="1">
      <c r="B78" s="337"/>
      <c r="C78" s="337"/>
      <c r="D78" s="337"/>
      <c r="E78" s="338"/>
      <c r="F78" s="337" t="s">
        <v>22</v>
      </c>
      <c r="G78" s="337"/>
      <c r="H78" s="325"/>
      <c r="J78" s="176">
        <v>2.0549173400000003</v>
      </c>
      <c r="K78" s="176">
        <v>19.890397</v>
      </c>
      <c r="L78" s="176">
        <v>0</v>
      </c>
      <c r="M78" s="176">
        <v>0</v>
      </c>
      <c r="N78" s="176">
        <v>-0.00491733999999866</v>
      </c>
      <c r="O78" s="176">
        <v>21.940397</v>
      </c>
    </row>
    <row r="79" spans="2:15" s="340" customFormat="1" ht="12" customHeight="1">
      <c r="B79" s="337"/>
      <c r="C79" s="337"/>
      <c r="D79" s="337"/>
      <c r="E79" s="338"/>
      <c r="F79" s="337" t="s">
        <v>565</v>
      </c>
      <c r="G79" s="337"/>
      <c r="H79" s="325"/>
      <c r="J79" s="176">
        <v>2.0549173400000003</v>
      </c>
      <c r="K79" s="176">
        <v>19.890397</v>
      </c>
      <c r="L79" s="176">
        <v>0</v>
      </c>
      <c r="M79" s="176">
        <v>0</v>
      </c>
      <c r="N79" s="176">
        <v>-0.00491733999999866</v>
      </c>
      <c r="O79" s="176">
        <v>21.940397</v>
      </c>
    </row>
    <row r="80" spans="2:15" s="347" customFormat="1" ht="12" customHeight="1">
      <c r="B80" s="348"/>
      <c r="C80" s="348"/>
      <c r="D80" s="348"/>
      <c r="E80" s="348"/>
      <c r="F80" s="348" t="s">
        <v>566</v>
      </c>
      <c r="G80" s="348"/>
      <c r="H80" s="348"/>
      <c r="J80" s="341">
        <v>0</v>
      </c>
      <c r="K80" s="341">
        <v>0</v>
      </c>
      <c r="L80" s="341">
        <v>0</v>
      </c>
      <c r="M80" s="341">
        <v>0</v>
      </c>
      <c r="N80" s="176">
        <v>0</v>
      </c>
      <c r="O80" s="176">
        <v>0</v>
      </c>
    </row>
    <row r="81" spans="2:15" s="340" customFormat="1" ht="12" customHeight="1">
      <c r="B81" s="337"/>
      <c r="C81" s="337"/>
      <c r="D81" s="337"/>
      <c r="E81" s="337"/>
      <c r="F81" s="337" t="s">
        <v>70</v>
      </c>
      <c r="G81" s="337"/>
      <c r="H81" s="337"/>
      <c r="J81" s="341">
        <v>6130.2</v>
      </c>
      <c r="K81" s="341">
        <v>323.7682928262684</v>
      </c>
      <c r="L81" s="341">
        <v>0</v>
      </c>
      <c r="M81" s="341">
        <v>-76.06496600813261</v>
      </c>
      <c r="N81" s="341">
        <v>0</v>
      </c>
      <c r="O81" s="341">
        <v>6377.903326818136</v>
      </c>
    </row>
    <row r="82" spans="2:15" s="340" customFormat="1" ht="12" customHeight="1">
      <c r="B82" s="337"/>
      <c r="C82" s="337"/>
      <c r="D82" s="337"/>
      <c r="E82" s="337"/>
      <c r="F82" s="337" t="s">
        <v>24</v>
      </c>
      <c r="G82" s="337"/>
      <c r="H82" s="337"/>
      <c r="J82" s="341"/>
      <c r="K82" s="341"/>
      <c r="L82" s="341"/>
      <c r="M82" s="341"/>
      <c r="N82" s="341"/>
      <c r="O82" s="341"/>
    </row>
    <row r="83" spans="2:15" s="340" customFormat="1" ht="12" customHeight="1">
      <c r="B83" s="337"/>
      <c r="C83" s="337"/>
      <c r="D83" s="337"/>
      <c r="E83" s="337"/>
      <c r="F83" s="337"/>
      <c r="G83" s="337"/>
      <c r="H83" s="338"/>
      <c r="J83" s="341"/>
      <c r="K83" s="341"/>
      <c r="L83" s="341"/>
      <c r="M83" s="341"/>
      <c r="N83" s="341"/>
      <c r="O83" s="341"/>
    </row>
    <row r="84" spans="2:15" s="340" customFormat="1" ht="12" customHeight="1">
      <c r="B84" s="337"/>
      <c r="C84" s="337"/>
      <c r="D84" s="337"/>
      <c r="E84" s="338"/>
      <c r="F84" s="337"/>
      <c r="G84" s="337"/>
      <c r="H84" s="338"/>
      <c r="J84" s="341"/>
      <c r="K84" s="341"/>
      <c r="L84" s="341"/>
      <c r="M84" s="341"/>
      <c r="N84" s="341"/>
      <c r="O84" s="341"/>
    </row>
    <row r="85" spans="2:15" s="340" customFormat="1" ht="12" customHeight="1">
      <c r="B85" s="337" t="s">
        <v>563</v>
      </c>
      <c r="C85" s="337"/>
      <c r="D85" s="337"/>
      <c r="E85" s="338"/>
      <c r="F85" s="337"/>
      <c r="G85" s="337"/>
      <c r="H85" s="338"/>
      <c r="J85" s="341">
        <v>124563.9153202826</v>
      </c>
      <c r="K85" s="341">
        <v>11142.783378975342</v>
      </c>
      <c r="L85" s="341">
        <v>2451.6889187546994</v>
      </c>
      <c r="M85" s="341">
        <v>-982.6646751038652</v>
      </c>
      <c r="N85" s="341">
        <v>-219.27284342879517</v>
      </c>
      <c r="O85" s="341">
        <v>136956.48886543937</v>
      </c>
    </row>
    <row r="86" spans="2:15" s="340" customFormat="1" ht="12" customHeight="1">
      <c r="B86" s="337"/>
      <c r="C86" s="337"/>
      <c r="D86" s="337"/>
      <c r="E86" s="337"/>
      <c r="F86" s="337"/>
      <c r="G86" s="337"/>
      <c r="H86" s="338"/>
      <c r="J86" s="341"/>
      <c r="K86" s="341"/>
      <c r="L86" s="341"/>
      <c r="M86" s="341"/>
      <c r="N86" s="341"/>
      <c r="O86" s="341"/>
    </row>
    <row r="87" spans="2:15" s="342" customFormat="1" ht="12" customHeight="1">
      <c r="B87" s="343" t="s">
        <v>564</v>
      </c>
      <c r="C87" s="343"/>
      <c r="D87" s="343"/>
      <c r="E87" s="343"/>
      <c r="F87" s="344"/>
      <c r="G87" s="344"/>
      <c r="H87" s="343"/>
      <c r="J87" s="345">
        <v>181.4548293</v>
      </c>
      <c r="K87" s="345">
        <v>-0.6420000000000003</v>
      </c>
      <c r="L87" s="345">
        <v>0</v>
      </c>
      <c r="M87" s="345">
        <v>-1.6614373099999988</v>
      </c>
      <c r="N87" s="345">
        <v>-8.736562690000001</v>
      </c>
      <c r="O87" s="345">
        <v>170.41482929999998</v>
      </c>
    </row>
    <row r="88" spans="2:15" s="340" customFormat="1" ht="12" customHeight="1">
      <c r="B88" s="337"/>
      <c r="C88" s="337"/>
      <c r="D88" s="337"/>
      <c r="E88" s="348" t="s">
        <v>74</v>
      </c>
      <c r="F88" s="337"/>
      <c r="G88" s="337"/>
      <c r="H88" s="338"/>
      <c r="J88" s="341">
        <v>0</v>
      </c>
      <c r="K88" s="341">
        <v>2.7</v>
      </c>
      <c r="L88" s="341">
        <v>0</v>
      </c>
      <c r="M88" s="341">
        <v>0</v>
      </c>
      <c r="N88" s="341">
        <v>0</v>
      </c>
      <c r="O88" s="341">
        <v>2.7</v>
      </c>
    </row>
    <row r="89" spans="2:15" s="340" customFormat="1" ht="12" customHeight="1">
      <c r="B89" s="337"/>
      <c r="C89" s="337"/>
      <c r="D89" s="337"/>
      <c r="E89" s="348" t="s">
        <v>385</v>
      </c>
      <c r="F89" s="337"/>
      <c r="G89" s="337"/>
      <c r="H89" s="338"/>
      <c r="J89" s="341">
        <v>0</v>
      </c>
      <c r="K89" s="341">
        <v>0</v>
      </c>
      <c r="L89" s="341">
        <v>0</v>
      </c>
      <c r="M89" s="341">
        <v>0</v>
      </c>
      <c r="N89" s="341">
        <v>0</v>
      </c>
      <c r="O89" s="341">
        <v>0</v>
      </c>
    </row>
    <row r="90" spans="2:15" s="340" customFormat="1" ht="12" customHeight="1">
      <c r="B90" s="337"/>
      <c r="C90" s="337"/>
      <c r="D90" s="337"/>
      <c r="E90" s="338" t="s">
        <v>76</v>
      </c>
      <c r="F90" s="337"/>
      <c r="G90" s="337"/>
      <c r="H90" s="338"/>
      <c r="J90" s="341">
        <v>181.4548293</v>
      </c>
      <c r="K90" s="341">
        <v>-3.3420000000000005</v>
      </c>
      <c r="L90" s="341">
        <v>0</v>
      </c>
      <c r="M90" s="341">
        <v>-1.6614373099999988</v>
      </c>
      <c r="N90" s="341">
        <v>-8.736562690000001</v>
      </c>
      <c r="O90" s="341">
        <v>167.7148293</v>
      </c>
    </row>
    <row r="91" spans="2:15" s="340" customFormat="1" ht="12" customHeight="1">
      <c r="B91" s="337"/>
      <c r="C91" s="337"/>
      <c r="D91" s="337"/>
      <c r="E91" s="338"/>
      <c r="F91" s="337" t="s">
        <v>22</v>
      </c>
      <c r="G91" s="337"/>
      <c r="H91" s="338"/>
      <c r="J91" s="341">
        <v>0.48308529999999983</v>
      </c>
      <c r="K91" s="341">
        <v>-0.44200000000000006</v>
      </c>
      <c r="L91" s="341">
        <v>0</v>
      </c>
      <c r="M91" s="341">
        <v>0</v>
      </c>
      <c r="N91" s="341">
        <v>0.12</v>
      </c>
      <c r="O91" s="341">
        <v>0.16108529999999985</v>
      </c>
    </row>
    <row r="92" spans="2:15" s="340" customFormat="1" ht="12" customHeight="1">
      <c r="B92" s="337"/>
      <c r="C92" s="337"/>
      <c r="D92" s="337"/>
      <c r="E92" s="338"/>
      <c r="F92" s="337" t="s">
        <v>565</v>
      </c>
      <c r="G92" s="337"/>
      <c r="H92" s="346"/>
      <c r="J92" s="341">
        <v>0</v>
      </c>
      <c r="K92" s="341">
        <v>0</v>
      </c>
      <c r="L92" s="341">
        <v>0</v>
      </c>
      <c r="M92" s="341">
        <v>0</v>
      </c>
      <c r="N92" s="341">
        <v>0</v>
      </c>
      <c r="O92" s="341">
        <v>0</v>
      </c>
    </row>
    <row r="93" spans="2:15" s="340" customFormat="1" ht="12" customHeight="1">
      <c r="B93" s="337"/>
      <c r="C93" s="337"/>
      <c r="D93" s="337"/>
      <c r="E93" s="338"/>
      <c r="F93" s="337" t="s">
        <v>566</v>
      </c>
      <c r="G93" s="337"/>
      <c r="H93" s="346"/>
      <c r="J93" s="341">
        <v>0.48308529999999983</v>
      </c>
      <c r="K93" s="341">
        <v>-0.44200000000000006</v>
      </c>
      <c r="L93" s="341">
        <v>0</v>
      </c>
      <c r="M93" s="341">
        <v>0</v>
      </c>
      <c r="N93" s="341">
        <v>0.12</v>
      </c>
      <c r="O93" s="341">
        <v>0.16108529999999985</v>
      </c>
    </row>
    <row r="94" spans="2:15" s="340" customFormat="1" ht="12" customHeight="1">
      <c r="B94" s="337"/>
      <c r="C94" s="337"/>
      <c r="D94" s="337"/>
      <c r="E94" s="338"/>
      <c r="F94" s="337" t="s">
        <v>23</v>
      </c>
      <c r="G94" s="337"/>
      <c r="H94" s="338"/>
      <c r="J94" s="341">
        <v>164.571744</v>
      </c>
      <c r="K94" s="341">
        <v>0</v>
      </c>
      <c r="L94" s="341">
        <v>0</v>
      </c>
      <c r="M94" s="341">
        <v>-1.6614373099999988</v>
      </c>
      <c r="N94" s="341">
        <v>-8.856562690000002</v>
      </c>
      <c r="O94" s="341">
        <v>154.053744</v>
      </c>
    </row>
    <row r="95" spans="2:15" s="340" customFormat="1" ht="12" customHeight="1">
      <c r="B95" s="337"/>
      <c r="C95" s="337"/>
      <c r="D95" s="337"/>
      <c r="E95" s="338"/>
      <c r="F95" s="337" t="s">
        <v>25</v>
      </c>
      <c r="G95" s="337"/>
      <c r="H95" s="338"/>
      <c r="J95" s="341">
        <v>16.4</v>
      </c>
      <c r="K95" s="341">
        <v>-2.9</v>
      </c>
      <c r="L95" s="341">
        <v>0</v>
      </c>
      <c r="M95" s="341">
        <v>0</v>
      </c>
      <c r="N95" s="341">
        <v>1.7763568394002505E-15</v>
      </c>
      <c r="O95" s="341">
        <v>13.5</v>
      </c>
    </row>
    <row r="96" spans="2:15" s="340" customFormat="1" ht="12" customHeight="1">
      <c r="B96" s="337"/>
      <c r="C96" s="337"/>
      <c r="D96" s="337"/>
      <c r="E96" s="338"/>
      <c r="F96" s="337" t="s">
        <v>565</v>
      </c>
      <c r="G96" s="337"/>
      <c r="H96" s="346"/>
      <c r="J96" s="341">
        <v>16.4</v>
      </c>
      <c r="K96" s="341">
        <v>-2.9</v>
      </c>
      <c r="L96" s="341">
        <v>0</v>
      </c>
      <c r="M96" s="341">
        <v>0</v>
      </c>
      <c r="N96" s="341">
        <v>1.7763568394002505E-15</v>
      </c>
      <c r="O96" s="341">
        <v>13.5</v>
      </c>
    </row>
    <row r="97" spans="2:15" s="340" customFormat="1" ht="12" customHeight="1">
      <c r="B97" s="337"/>
      <c r="C97" s="337"/>
      <c r="D97" s="337"/>
      <c r="E97" s="338"/>
      <c r="F97" s="337" t="s">
        <v>566</v>
      </c>
      <c r="G97" s="337"/>
      <c r="H97" s="346"/>
      <c r="J97" s="341">
        <v>0</v>
      </c>
      <c r="K97" s="341">
        <v>0</v>
      </c>
      <c r="L97" s="341">
        <v>0</v>
      </c>
      <c r="M97" s="341">
        <v>0</v>
      </c>
      <c r="N97" s="341">
        <v>0</v>
      </c>
      <c r="O97" s="341">
        <v>0</v>
      </c>
    </row>
    <row r="98" spans="2:15" s="342" customFormat="1" ht="12" customHeight="1">
      <c r="B98" s="343" t="s">
        <v>567</v>
      </c>
      <c r="C98" s="343"/>
      <c r="D98" s="343"/>
      <c r="E98" s="343"/>
      <c r="F98" s="344"/>
      <c r="G98" s="344"/>
      <c r="H98" s="343"/>
      <c r="J98" s="345">
        <v>9643.216646947742</v>
      </c>
      <c r="K98" s="345">
        <v>1233.3810894828296</v>
      </c>
      <c r="L98" s="345">
        <v>-218.6495890630003</v>
      </c>
      <c r="M98" s="345">
        <v>11.7</v>
      </c>
      <c r="N98" s="345">
        <v>123.204733993308</v>
      </c>
      <c r="O98" s="345">
        <v>10792.85288136088</v>
      </c>
    </row>
    <row r="99" spans="2:15" s="340" customFormat="1" ht="12" customHeight="1">
      <c r="B99" s="337"/>
      <c r="C99" s="337"/>
      <c r="D99" s="338" t="s">
        <v>568</v>
      </c>
      <c r="E99" s="338"/>
      <c r="F99" s="337"/>
      <c r="G99" s="337"/>
      <c r="H99" s="338"/>
      <c r="J99" s="341">
        <v>4273.667838384935</v>
      </c>
      <c r="K99" s="341">
        <v>-9.290868023667628</v>
      </c>
      <c r="L99" s="341">
        <v>-171.0890390630006</v>
      </c>
      <c r="M99" s="341">
        <v>11.5</v>
      </c>
      <c r="N99" s="341">
        <v>100.69836884370287</v>
      </c>
      <c r="O99" s="341">
        <v>4205.486300141969</v>
      </c>
    </row>
    <row r="100" spans="2:15" s="340" customFormat="1" ht="12" customHeight="1">
      <c r="B100" s="337"/>
      <c r="C100" s="337"/>
      <c r="D100" s="338"/>
      <c r="E100" s="338" t="s">
        <v>74</v>
      </c>
      <c r="F100" s="337"/>
      <c r="G100" s="337"/>
      <c r="H100" s="338"/>
      <c r="J100" s="341">
        <v>3205.667838384935</v>
      </c>
      <c r="K100" s="341">
        <v>43.48312</v>
      </c>
      <c r="L100" s="341">
        <v>-171.0890390630006</v>
      </c>
      <c r="M100" s="341">
        <v>0</v>
      </c>
      <c r="N100" s="341">
        <v>0.03216161506528792</v>
      </c>
      <c r="O100" s="341">
        <v>3078.0940809369995</v>
      </c>
    </row>
    <row r="101" spans="2:15" s="340" customFormat="1" ht="12" customHeight="1">
      <c r="B101" s="337"/>
      <c r="C101" s="337"/>
      <c r="D101" s="338"/>
      <c r="E101" s="338"/>
      <c r="F101" s="337" t="s">
        <v>163</v>
      </c>
      <c r="G101" s="337"/>
      <c r="H101" s="338"/>
      <c r="J101" s="341">
        <v>3205.667838384935</v>
      </c>
      <c r="K101" s="341">
        <v>43.48312</v>
      </c>
      <c r="L101" s="341">
        <v>-171.0890390630006</v>
      </c>
      <c r="M101" s="341">
        <v>0</v>
      </c>
      <c r="N101" s="341">
        <v>0.03216161506528792</v>
      </c>
      <c r="O101" s="341">
        <v>3078.0940809369995</v>
      </c>
    </row>
    <row r="102" spans="2:15" s="340" customFormat="1" ht="12" customHeight="1">
      <c r="B102" s="337"/>
      <c r="C102" s="337"/>
      <c r="D102" s="337"/>
      <c r="E102" s="338" t="s">
        <v>385</v>
      </c>
      <c r="F102" s="337"/>
      <c r="G102" s="337"/>
      <c r="H102" s="338"/>
      <c r="J102" s="341">
        <v>0</v>
      </c>
      <c r="K102" s="341">
        <v>0</v>
      </c>
      <c r="L102" s="341">
        <v>0</v>
      </c>
      <c r="M102" s="341">
        <v>0</v>
      </c>
      <c r="N102" s="341">
        <v>0</v>
      </c>
      <c r="O102" s="341">
        <v>0</v>
      </c>
    </row>
    <row r="103" spans="2:15" s="340" customFormat="1" ht="12" customHeight="1">
      <c r="B103" s="337"/>
      <c r="C103" s="337"/>
      <c r="D103" s="337"/>
      <c r="E103" s="338" t="s">
        <v>76</v>
      </c>
      <c r="F103" s="337"/>
      <c r="G103" s="337"/>
      <c r="H103" s="338"/>
      <c r="J103" s="341">
        <v>1068</v>
      </c>
      <c r="K103" s="341">
        <v>-52.77398802366763</v>
      </c>
      <c r="L103" s="341">
        <v>0</v>
      </c>
      <c r="M103" s="341">
        <v>11.5</v>
      </c>
      <c r="N103" s="341">
        <v>100.66620722863756</v>
      </c>
      <c r="O103" s="341">
        <v>1127.39221920497</v>
      </c>
    </row>
    <row r="104" spans="2:15" s="340" customFormat="1" ht="12" customHeight="1">
      <c r="B104" s="337"/>
      <c r="C104" s="337"/>
      <c r="D104" s="337"/>
      <c r="E104" s="338"/>
      <c r="F104" s="337" t="s">
        <v>21</v>
      </c>
      <c r="G104" s="337"/>
      <c r="H104" s="338"/>
      <c r="J104" s="341">
        <v>0</v>
      </c>
      <c r="K104" s="341">
        <v>-100.66947794092542</v>
      </c>
      <c r="L104" s="341">
        <v>0</v>
      </c>
      <c r="M104" s="341">
        <v>0</v>
      </c>
      <c r="N104" s="341">
        <v>100.66947794092542</v>
      </c>
      <c r="O104" s="341">
        <v>0</v>
      </c>
    </row>
    <row r="105" spans="2:15" s="340" customFormat="1" ht="12" customHeight="1">
      <c r="B105" s="337"/>
      <c r="C105" s="337"/>
      <c r="D105" s="337"/>
      <c r="E105" s="338"/>
      <c r="F105" s="337" t="s">
        <v>565</v>
      </c>
      <c r="G105" s="337"/>
      <c r="H105" s="338"/>
      <c r="J105" s="341">
        <v>0</v>
      </c>
      <c r="K105" s="341">
        <v>0</v>
      </c>
      <c r="L105" s="341">
        <v>0</v>
      </c>
      <c r="M105" s="341">
        <v>0</v>
      </c>
      <c r="N105" s="341">
        <v>0</v>
      </c>
      <c r="O105" s="341">
        <v>0</v>
      </c>
    </row>
    <row r="106" spans="2:15" s="340" customFormat="1" ht="12" customHeight="1">
      <c r="B106" s="337"/>
      <c r="C106" s="337"/>
      <c r="D106" s="337"/>
      <c r="E106" s="338"/>
      <c r="F106" s="337" t="s">
        <v>566</v>
      </c>
      <c r="G106" s="337"/>
      <c r="H106" s="338"/>
      <c r="J106" s="341">
        <v>0</v>
      </c>
      <c r="K106" s="341">
        <v>-100.66947794092542</v>
      </c>
      <c r="L106" s="341">
        <v>0</v>
      </c>
      <c r="M106" s="341">
        <v>0</v>
      </c>
      <c r="N106" s="341">
        <v>100.66947794092542</v>
      </c>
      <c r="O106" s="341">
        <v>0</v>
      </c>
    </row>
    <row r="107" spans="2:15" s="340" customFormat="1" ht="12" customHeight="1">
      <c r="B107" s="337"/>
      <c r="C107" s="337"/>
      <c r="D107" s="337"/>
      <c r="E107" s="338"/>
      <c r="F107" s="337" t="s">
        <v>22</v>
      </c>
      <c r="G107" s="337"/>
      <c r="H107" s="338"/>
      <c r="J107" s="341">
        <v>1068</v>
      </c>
      <c r="K107" s="341">
        <v>47.89548991725779</v>
      </c>
      <c r="L107" s="341">
        <v>0</v>
      </c>
      <c r="M107" s="341">
        <v>11.5</v>
      </c>
      <c r="N107" s="341">
        <v>-0.003270712287858135</v>
      </c>
      <c r="O107" s="341">
        <v>1127.39221920497</v>
      </c>
    </row>
    <row r="108" spans="2:15" s="340" customFormat="1" ht="12" customHeight="1">
      <c r="B108" s="337"/>
      <c r="C108" s="337"/>
      <c r="D108" s="337"/>
      <c r="E108" s="338"/>
      <c r="F108" s="337" t="s">
        <v>565</v>
      </c>
      <c r="G108" s="337"/>
      <c r="H108" s="338"/>
      <c r="J108" s="341">
        <v>0</v>
      </c>
      <c r="K108" s="341">
        <v>0</v>
      </c>
      <c r="L108" s="341">
        <v>0</v>
      </c>
      <c r="M108" s="341">
        <v>0</v>
      </c>
      <c r="N108" s="341">
        <v>0</v>
      </c>
      <c r="O108" s="341">
        <v>0</v>
      </c>
    </row>
    <row r="109" spans="2:15" s="340" customFormat="1" ht="12" customHeight="1">
      <c r="B109" s="337"/>
      <c r="C109" s="337"/>
      <c r="D109" s="337"/>
      <c r="E109" s="338"/>
      <c r="F109" s="337" t="s">
        <v>566</v>
      </c>
      <c r="G109" s="337"/>
      <c r="H109" s="338"/>
      <c r="J109" s="341">
        <v>1068</v>
      </c>
      <c r="K109" s="341">
        <v>47.89548991725779</v>
      </c>
      <c r="L109" s="341">
        <v>0</v>
      </c>
      <c r="M109" s="341">
        <v>11.5</v>
      </c>
      <c r="N109" s="341">
        <v>-0.003270712287858135</v>
      </c>
      <c r="O109" s="341">
        <v>1127.39221920497</v>
      </c>
    </row>
    <row r="110" spans="2:15" s="340" customFormat="1" ht="12" customHeight="1">
      <c r="B110" s="337"/>
      <c r="C110" s="337"/>
      <c r="D110" s="338" t="s">
        <v>569</v>
      </c>
      <c r="E110" s="338"/>
      <c r="F110" s="337"/>
      <c r="G110" s="337"/>
      <c r="H110" s="338"/>
      <c r="J110" s="341">
        <v>5369.548808562808</v>
      </c>
      <c r="K110" s="341">
        <v>1242.6719575064972</v>
      </c>
      <c r="L110" s="341">
        <v>-47.5605499999997</v>
      </c>
      <c r="M110" s="341">
        <v>0.2</v>
      </c>
      <c r="N110" s="341">
        <v>22.506365149605138</v>
      </c>
      <c r="O110" s="341">
        <v>6587.36658121891</v>
      </c>
    </row>
    <row r="111" spans="2:15" s="340" customFormat="1" ht="12" customHeight="1">
      <c r="B111" s="337"/>
      <c r="C111" s="337"/>
      <c r="D111" s="337"/>
      <c r="E111" s="338" t="s">
        <v>74</v>
      </c>
      <c r="F111" s="337"/>
      <c r="G111" s="337"/>
      <c r="H111" s="338"/>
      <c r="J111" s="341">
        <v>2735.76565745346</v>
      </c>
      <c r="K111" s="341">
        <v>506.291874</v>
      </c>
      <c r="L111" s="341">
        <v>-47.5605499999997</v>
      </c>
      <c r="M111" s="341">
        <v>0</v>
      </c>
      <c r="N111" s="341">
        <v>-0.03753145345987008</v>
      </c>
      <c r="O111" s="341">
        <v>3194.4594500000003</v>
      </c>
    </row>
    <row r="112" spans="2:15" s="340" customFormat="1" ht="12" customHeight="1">
      <c r="B112" s="337"/>
      <c r="C112" s="337"/>
      <c r="D112" s="337"/>
      <c r="E112" s="338"/>
      <c r="F112" s="337" t="s">
        <v>163</v>
      </c>
      <c r="G112" s="337"/>
      <c r="H112" s="338"/>
      <c r="J112" s="341">
        <v>2735.76565745346</v>
      </c>
      <c r="K112" s="341">
        <v>506.291874</v>
      </c>
      <c r="L112" s="341">
        <v>-47.5605499999997</v>
      </c>
      <c r="M112" s="341">
        <v>0</v>
      </c>
      <c r="N112" s="341">
        <v>-0.03753145345987008</v>
      </c>
      <c r="O112" s="341">
        <v>3194.4594500000003</v>
      </c>
    </row>
    <row r="113" spans="2:15" s="340" customFormat="1" ht="12" customHeight="1">
      <c r="B113" s="337"/>
      <c r="C113" s="337"/>
      <c r="D113" s="337"/>
      <c r="E113" s="348" t="s">
        <v>385</v>
      </c>
      <c r="F113" s="348"/>
      <c r="G113" s="337"/>
      <c r="H113" s="338"/>
      <c r="J113" s="341"/>
      <c r="K113" s="341">
        <v>-22.495658493503015</v>
      </c>
      <c r="L113" s="341">
        <v>0</v>
      </c>
      <c r="M113" s="341">
        <v>0</v>
      </c>
      <c r="N113" s="341">
        <v>22.495658493503015</v>
      </c>
      <c r="O113" s="341"/>
    </row>
    <row r="114" spans="2:15" s="340" customFormat="1" ht="12" customHeight="1">
      <c r="B114" s="337"/>
      <c r="C114" s="337"/>
      <c r="D114" s="337"/>
      <c r="E114" s="338" t="s">
        <v>76</v>
      </c>
      <c r="F114" s="337"/>
      <c r="G114" s="337"/>
      <c r="H114" s="338"/>
      <c r="J114" s="341">
        <v>2633.783151109348</v>
      </c>
      <c r="K114" s="341">
        <v>758.8757420000001</v>
      </c>
      <c r="L114" s="341">
        <v>0</v>
      </c>
      <c r="M114" s="341">
        <v>0.2</v>
      </c>
      <c r="N114" s="341">
        <v>0.048238109561995646</v>
      </c>
      <c r="O114" s="341">
        <v>3392.90713121891</v>
      </c>
    </row>
    <row r="115" spans="2:15" s="340" customFormat="1" ht="12" customHeight="1">
      <c r="B115" s="337"/>
      <c r="C115" s="337"/>
      <c r="D115" s="337"/>
      <c r="E115" s="338"/>
      <c r="F115" s="337" t="s">
        <v>21</v>
      </c>
      <c r="G115" s="337"/>
      <c r="H115" s="338"/>
      <c r="J115" s="341">
        <v>781.8</v>
      </c>
      <c r="K115" s="341">
        <v>775.0580000000001</v>
      </c>
      <c r="L115" s="341">
        <v>0</v>
      </c>
      <c r="M115" s="341">
        <v>0</v>
      </c>
      <c r="N115" s="341">
        <v>7.105427357601002E-14</v>
      </c>
      <c r="O115" s="341">
        <v>1556.8580000000002</v>
      </c>
    </row>
    <row r="116" spans="2:15" s="340" customFormat="1" ht="12" customHeight="1">
      <c r="B116" s="337"/>
      <c r="C116" s="337"/>
      <c r="D116" s="337"/>
      <c r="E116" s="338"/>
      <c r="F116" s="337" t="s">
        <v>565</v>
      </c>
      <c r="G116" s="337"/>
      <c r="H116" s="346"/>
      <c r="J116" s="341">
        <v>781.8</v>
      </c>
      <c r="K116" s="341">
        <v>246.1</v>
      </c>
      <c r="L116" s="341">
        <v>0</v>
      </c>
      <c r="M116" s="341">
        <v>0</v>
      </c>
      <c r="N116" s="341">
        <v>1.0658141036401503E-13</v>
      </c>
      <c r="O116" s="341">
        <v>1027.9</v>
      </c>
    </row>
    <row r="117" spans="2:15" s="340" customFormat="1" ht="12" customHeight="1">
      <c r="B117" s="337"/>
      <c r="C117" s="337"/>
      <c r="D117" s="337"/>
      <c r="E117" s="338"/>
      <c r="F117" s="337" t="s">
        <v>566</v>
      </c>
      <c r="G117" s="337"/>
      <c r="H117" s="346"/>
      <c r="J117" s="341">
        <v>0</v>
      </c>
      <c r="K117" s="341">
        <v>528.958</v>
      </c>
      <c r="L117" s="341">
        <v>0</v>
      </c>
      <c r="M117" s="341">
        <v>0</v>
      </c>
      <c r="N117" s="341">
        <v>-3.552713678800501E-14</v>
      </c>
      <c r="O117" s="341">
        <v>528.958</v>
      </c>
    </row>
    <row r="118" spans="2:15" s="340" customFormat="1" ht="12" customHeight="1">
      <c r="B118" s="337"/>
      <c r="C118" s="337"/>
      <c r="D118" s="337"/>
      <c r="E118" s="338"/>
      <c r="F118" s="337" t="s">
        <v>22</v>
      </c>
      <c r="G118" s="337"/>
      <c r="H118" s="338"/>
      <c r="J118" s="341">
        <v>1851.983151109348</v>
      </c>
      <c r="K118" s="341">
        <v>-16.18225799999999</v>
      </c>
      <c r="L118" s="341">
        <v>0</v>
      </c>
      <c r="M118" s="341">
        <v>0.2</v>
      </c>
      <c r="N118" s="341">
        <v>0.04823810956192459</v>
      </c>
      <c r="O118" s="341">
        <v>1836.04913121891</v>
      </c>
    </row>
    <row r="119" spans="2:15" s="340" customFormat="1" ht="12" customHeight="1">
      <c r="B119" s="337"/>
      <c r="C119" s="337"/>
      <c r="D119" s="337"/>
      <c r="E119" s="338"/>
      <c r="F119" s="337" t="s">
        <v>565</v>
      </c>
      <c r="G119" s="337"/>
      <c r="H119" s="338"/>
      <c r="J119" s="341">
        <v>0</v>
      </c>
      <c r="K119" s="341">
        <v>0</v>
      </c>
      <c r="L119" s="341">
        <v>0</v>
      </c>
      <c r="M119" s="341">
        <v>0</v>
      </c>
      <c r="N119" s="341">
        <v>0</v>
      </c>
      <c r="O119" s="341">
        <v>0</v>
      </c>
    </row>
    <row r="120" spans="2:15" s="340" customFormat="1" ht="12" customHeight="1">
      <c r="B120" s="337"/>
      <c r="C120" s="337"/>
      <c r="D120" s="337"/>
      <c r="E120" s="338"/>
      <c r="F120" s="337" t="s">
        <v>566</v>
      </c>
      <c r="G120" s="337"/>
      <c r="H120" s="338"/>
      <c r="J120" s="341">
        <v>1851.983151109348</v>
      </c>
      <c r="K120" s="341">
        <v>-16.18225799999999</v>
      </c>
      <c r="L120" s="341">
        <v>0</v>
      </c>
      <c r="M120" s="341">
        <v>0.2</v>
      </c>
      <c r="N120" s="341">
        <v>0.04823810956192459</v>
      </c>
      <c r="O120" s="341">
        <v>1836.04913121891</v>
      </c>
    </row>
    <row r="121" spans="2:15" s="342" customFormat="1" ht="12" customHeight="1">
      <c r="B121" s="343" t="s">
        <v>570</v>
      </c>
      <c r="C121" s="343"/>
      <c r="D121" s="343"/>
      <c r="E121" s="343"/>
      <c r="F121" s="344"/>
      <c r="G121" s="344"/>
      <c r="H121" s="343"/>
      <c r="J121" s="345">
        <v>9288.755535645238</v>
      </c>
      <c r="K121" s="345">
        <v>-902.5457918081063</v>
      </c>
      <c r="L121" s="345">
        <v>105.9514237753274</v>
      </c>
      <c r="M121" s="345">
        <v>982.8595679775107</v>
      </c>
      <c r="N121" s="345">
        <v>3712.7060436420484</v>
      </c>
      <c r="O121" s="345">
        <v>13187.726779232018</v>
      </c>
    </row>
    <row r="122" spans="2:15" s="340" customFormat="1" ht="12" customHeight="1">
      <c r="B122" s="337"/>
      <c r="C122" s="337"/>
      <c r="D122" s="337"/>
      <c r="E122" s="338" t="s">
        <v>118</v>
      </c>
      <c r="F122" s="337"/>
      <c r="G122" s="337"/>
      <c r="H122" s="338"/>
      <c r="J122" s="341">
        <v>0</v>
      </c>
      <c r="K122" s="341">
        <v>0</v>
      </c>
      <c r="L122" s="341">
        <v>0</v>
      </c>
      <c r="M122" s="341">
        <v>0</v>
      </c>
      <c r="N122" s="341">
        <v>3696.9009909410956</v>
      </c>
      <c r="O122" s="341">
        <v>3696.9009909410956</v>
      </c>
    </row>
    <row r="123" spans="2:15" s="340" customFormat="1" ht="12" customHeight="1">
      <c r="B123" s="337"/>
      <c r="C123" s="337"/>
      <c r="D123" s="337"/>
      <c r="E123" s="338" t="s">
        <v>74</v>
      </c>
      <c r="F123" s="337"/>
      <c r="G123" s="337"/>
      <c r="H123" s="338"/>
      <c r="J123" s="341">
        <v>2527.55156741261</v>
      </c>
      <c r="K123" s="341">
        <v>23.98593979526177</v>
      </c>
      <c r="L123" s="341">
        <v>168.8509763702712</v>
      </c>
      <c r="M123" s="341">
        <v>-54.30968226850324</v>
      </c>
      <c r="N123" s="341">
        <v>13.986011587390292</v>
      </c>
      <c r="O123" s="341">
        <v>2680.06481289703</v>
      </c>
    </row>
    <row r="124" spans="2:15" s="340" customFormat="1" ht="12" customHeight="1">
      <c r="B124" s="337"/>
      <c r="C124" s="337"/>
      <c r="D124" s="337"/>
      <c r="E124" s="338"/>
      <c r="F124" s="337" t="s">
        <v>470</v>
      </c>
      <c r="G124" s="337"/>
      <c r="H124" s="338"/>
      <c r="J124" s="341">
        <v>1419.9</v>
      </c>
      <c r="K124" s="341">
        <v>-209.27648120473822</v>
      </c>
      <c r="L124" s="341">
        <v>158.44007637027156</v>
      </c>
      <c r="M124" s="341">
        <v>-54.30968226850324</v>
      </c>
      <c r="N124" s="341">
        <v>14</v>
      </c>
      <c r="O124" s="341">
        <v>1328.7539128970302</v>
      </c>
    </row>
    <row r="125" spans="2:15" s="340" customFormat="1" ht="12" customHeight="1">
      <c r="B125" s="337"/>
      <c r="C125" s="337"/>
      <c r="D125" s="337"/>
      <c r="E125" s="338"/>
      <c r="F125" s="337" t="s">
        <v>163</v>
      </c>
      <c r="G125" s="337"/>
      <c r="H125" s="338"/>
      <c r="J125" s="341">
        <v>1107.65156741261</v>
      </c>
      <c r="K125" s="341">
        <v>233.26242099999996</v>
      </c>
      <c r="L125" s="341">
        <v>10.41089999999967</v>
      </c>
      <c r="M125" s="341">
        <v>0</v>
      </c>
      <c r="N125" s="341">
        <v>-0.013988412609706291</v>
      </c>
      <c r="O125" s="341">
        <v>1351.3109</v>
      </c>
    </row>
    <row r="126" spans="2:15" s="340" customFormat="1" ht="12" customHeight="1">
      <c r="B126" s="337"/>
      <c r="C126" s="337"/>
      <c r="D126" s="337"/>
      <c r="E126" s="338" t="s">
        <v>385</v>
      </c>
      <c r="F126" s="337"/>
      <c r="G126" s="337"/>
      <c r="H126" s="338"/>
      <c r="J126" s="341">
        <v>473.4205039499999</v>
      </c>
      <c r="K126" s="341">
        <v>-941.5660162510699</v>
      </c>
      <c r="L126" s="341">
        <v>-62.89955259494383</v>
      </c>
      <c r="M126" s="341">
        <v>1037.169250246014</v>
      </c>
      <c r="N126" s="341">
        <v>0</v>
      </c>
      <c r="O126" s="341">
        <v>506.12418535000006</v>
      </c>
    </row>
    <row r="127" spans="2:15" s="340" customFormat="1" ht="12" customHeight="1">
      <c r="B127" s="337"/>
      <c r="C127" s="337"/>
      <c r="D127" s="337"/>
      <c r="E127" s="338" t="s">
        <v>76</v>
      </c>
      <c r="F127" s="337"/>
      <c r="G127" s="337"/>
      <c r="H127" s="338"/>
      <c r="J127" s="341">
        <v>6287.783464282628</v>
      </c>
      <c r="K127" s="341">
        <v>15.034284647701611</v>
      </c>
      <c r="L127" s="341">
        <v>0</v>
      </c>
      <c r="M127" s="341">
        <v>0</v>
      </c>
      <c r="N127" s="341">
        <v>1.8190411135625482</v>
      </c>
      <c r="O127" s="341">
        <v>6304.636790043893</v>
      </c>
    </row>
    <row r="128" spans="2:15" s="340" customFormat="1" ht="12" customHeight="1">
      <c r="B128" s="337"/>
      <c r="C128" s="337"/>
      <c r="D128" s="337"/>
      <c r="E128" s="338"/>
      <c r="F128" s="337" t="s">
        <v>22</v>
      </c>
      <c r="G128" s="337"/>
      <c r="H128" s="338"/>
      <c r="J128" s="341">
        <v>6229.684337000001</v>
      </c>
      <c r="K128" s="341">
        <v>-11.65668878193378</v>
      </c>
      <c r="L128" s="341">
        <v>0</v>
      </c>
      <c r="M128" s="341">
        <v>0</v>
      </c>
      <c r="N128" s="341">
        <v>1.8091418258255771</v>
      </c>
      <c r="O128" s="341">
        <v>6219.8367900438925</v>
      </c>
    </row>
    <row r="129" spans="2:15" s="340" customFormat="1" ht="12" customHeight="1">
      <c r="B129" s="337"/>
      <c r="C129" s="337"/>
      <c r="D129" s="337"/>
      <c r="E129" s="338"/>
      <c r="F129" s="337" t="s">
        <v>565</v>
      </c>
      <c r="G129" s="337"/>
      <c r="H129" s="346"/>
      <c r="J129" s="341">
        <v>1103.6843370000001</v>
      </c>
      <c r="K129" s="341">
        <v>647.2237074799998</v>
      </c>
      <c r="L129" s="341">
        <v>0</v>
      </c>
      <c r="M129" s="341">
        <v>0</v>
      </c>
      <c r="N129" s="341">
        <v>1.2831599999998389</v>
      </c>
      <c r="O129" s="341">
        <v>1752.19120448</v>
      </c>
    </row>
    <row r="130" spans="2:15" s="340" customFormat="1" ht="12" customHeight="1">
      <c r="B130" s="337"/>
      <c r="C130" s="337"/>
      <c r="D130" s="337"/>
      <c r="E130" s="338"/>
      <c r="F130" s="337" t="s">
        <v>566</v>
      </c>
      <c r="G130" s="337"/>
      <c r="H130" s="346"/>
      <c r="J130" s="341">
        <v>5126</v>
      </c>
      <c r="K130" s="341">
        <v>-658.8803962619336</v>
      </c>
      <c r="L130" s="341">
        <v>0</v>
      </c>
      <c r="M130" s="341">
        <v>0</v>
      </c>
      <c r="N130" s="341">
        <v>0.5259818258257383</v>
      </c>
      <c r="O130" s="341">
        <v>4467.645585563892</v>
      </c>
    </row>
    <row r="131" spans="2:15" s="340" customFormat="1" ht="12" customHeight="1">
      <c r="B131" s="337"/>
      <c r="C131" s="337"/>
      <c r="D131" s="337"/>
      <c r="E131" s="338"/>
      <c r="F131" s="337" t="s">
        <v>70</v>
      </c>
      <c r="G131" s="337"/>
      <c r="H131" s="338"/>
      <c r="J131" s="341">
        <v>58.09912728262771</v>
      </c>
      <c r="K131" s="341">
        <v>26.690973429635335</v>
      </c>
      <c r="L131" s="341">
        <v>0</v>
      </c>
      <c r="M131" s="341">
        <v>0</v>
      </c>
      <c r="N131" s="341">
        <v>0.009899287736971019</v>
      </c>
      <c r="O131" s="341">
        <v>84.8</v>
      </c>
    </row>
    <row r="132" spans="2:15" s="340" customFormat="1" ht="12" customHeight="1">
      <c r="B132" s="338"/>
      <c r="C132" s="338"/>
      <c r="D132" s="338"/>
      <c r="E132" s="338"/>
      <c r="F132" s="337" t="s">
        <v>25</v>
      </c>
      <c r="G132" s="337"/>
      <c r="H132" s="338"/>
      <c r="J132" s="341">
        <v>0</v>
      </c>
      <c r="K132" s="341">
        <v>0</v>
      </c>
      <c r="L132" s="341">
        <v>0</v>
      </c>
      <c r="M132" s="341">
        <v>0</v>
      </c>
      <c r="N132" s="341">
        <v>0</v>
      </c>
      <c r="O132" s="341">
        <v>0</v>
      </c>
    </row>
    <row r="133" spans="2:15" s="342" customFormat="1" ht="12" customHeight="1">
      <c r="B133" s="344" t="s">
        <v>571</v>
      </c>
      <c r="C133" s="344"/>
      <c r="D133" s="344"/>
      <c r="E133" s="344"/>
      <c r="F133" s="344"/>
      <c r="G133" s="344"/>
      <c r="H133" s="343"/>
      <c r="J133" s="345">
        <v>105450.48830838961</v>
      </c>
      <c r="K133" s="345">
        <v>10812.59008130062</v>
      </c>
      <c r="L133" s="345">
        <v>2564.3870840423724</v>
      </c>
      <c r="M133" s="345">
        <v>-1975.5628057713757</v>
      </c>
      <c r="N133" s="345">
        <v>-4046.4470583741518</v>
      </c>
      <c r="O133" s="345">
        <v>112805.49437554648</v>
      </c>
    </row>
    <row r="134" spans="2:15" s="340" customFormat="1" ht="12" customHeight="1">
      <c r="B134" s="337"/>
      <c r="C134" s="337"/>
      <c r="D134" s="337" t="s">
        <v>572</v>
      </c>
      <c r="E134" s="338"/>
      <c r="F134" s="337"/>
      <c r="G134" s="337"/>
      <c r="H134" s="338"/>
      <c r="J134" s="341">
        <v>105450.48830838961</v>
      </c>
      <c r="K134" s="341">
        <v>10812.59008130062</v>
      </c>
      <c r="L134" s="341">
        <v>2564.3870840423724</v>
      </c>
      <c r="M134" s="341">
        <v>-1975.5628057713757</v>
      </c>
      <c r="N134" s="341">
        <v>-4046.4470583741518</v>
      </c>
      <c r="O134" s="341">
        <v>112805.49437554648</v>
      </c>
    </row>
    <row r="135" spans="2:15" s="340" customFormat="1" ht="12" customHeight="1">
      <c r="B135" s="337"/>
      <c r="C135" s="337"/>
      <c r="D135" s="337"/>
      <c r="E135" s="338" t="s">
        <v>118</v>
      </c>
      <c r="F135" s="337"/>
      <c r="G135" s="337"/>
      <c r="H135" s="338"/>
      <c r="J135" s="341">
        <v>74196.37524499242</v>
      </c>
      <c r="K135" s="341">
        <v>7357.669613971134</v>
      </c>
      <c r="L135" s="341">
        <v>947.5243641185481</v>
      </c>
      <c r="M135" s="341">
        <v>-1931.0079959787797</v>
      </c>
      <c r="N135" s="341">
        <v>-3766.125296244391</v>
      </c>
      <c r="O135" s="341">
        <v>76804.47469681832</v>
      </c>
    </row>
    <row r="136" spans="2:15" s="340" customFormat="1" ht="12" customHeight="1">
      <c r="B136" s="337"/>
      <c r="C136" s="337"/>
      <c r="D136" s="337"/>
      <c r="E136" s="338"/>
      <c r="F136" s="337" t="s">
        <v>573</v>
      </c>
      <c r="G136" s="337"/>
      <c r="H136" s="338"/>
      <c r="J136" s="341">
        <v>69932.4</v>
      </c>
      <c r="K136" s="341">
        <v>9177.398109971135</v>
      </c>
      <c r="L136" s="341">
        <v>947.5243641185481</v>
      </c>
      <c r="M136" s="341">
        <v>-1943.6079959787796</v>
      </c>
      <c r="N136" s="341">
        <v>-3696.9372092519625</v>
      </c>
      <c r="O136" s="341">
        <v>74416.81603481832</v>
      </c>
    </row>
    <row r="137" spans="2:15" s="340" customFormat="1" ht="12" customHeight="1">
      <c r="B137" s="337"/>
      <c r="C137" s="337"/>
      <c r="D137" s="337"/>
      <c r="E137" s="338"/>
      <c r="F137" s="337" t="s">
        <v>17</v>
      </c>
      <c r="G137" s="337"/>
      <c r="H137" s="338"/>
      <c r="J137" s="341">
        <v>4263.97524499243</v>
      </c>
      <c r="K137" s="341">
        <v>-1819.7284959999997</v>
      </c>
      <c r="L137" s="341">
        <v>0</v>
      </c>
      <c r="M137" s="341">
        <v>12.6</v>
      </c>
      <c r="N137" s="341">
        <v>-69.18808699242854</v>
      </c>
      <c r="O137" s="341">
        <v>2387.6586620000016</v>
      </c>
    </row>
    <row r="138" spans="2:15" s="340" customFormat="1" ht="12" customHeight="1">
      <c r="B138" s="337"/>
      <c r="C138" s="337"/>
      <c r="D138" s="337"/>
      <c r="E138" s="338" t="s">
        <v>74</v>
      </c>
      <c r="F138" s="337"/>
      <c r="G138" s="337"/>
      <c r="H138" s="338"/>
      <c r="J138" s="341">
        <v>9516.012067477193</v>
      </c>
      <c r="K138" s="341">
        <v>200.03219321990554</v>
      </c>
      <c r="L138" s="341">
        <v>1552.0479223334487</v>
      </c>
      <c r="M138" s="341">
        <v>-214.99527607434703</v>
      </c>
      <c r="N138" s="341">
        <v>-65.41679918451189</v>
      </c>
      <c r="O138" s="341">
        <v>10987.680107771688</v>
      </c>
    </row>
    <row r="139" spans="2:15" s="340" customFormat="1" ht="12" customHeight="1">
      <c r="B139" s="337"/>
      <c r="C139" s="337"/>
      <c r="D139" s="337"/>
      <c r="E139" s="338"/>
      <c r="F139" s="337" t="s">
        <v>470</v>
      </c>
      <c r="G139" s="337"/>
      <c r="H139" s="338"/>
      <c r="J139" s="341">
        <v>5412.135268292683</v>
      </c>
      <c r="K139" s="341">
        <v>15.52219321990546</v>
      </c>
      <c r="L139" s="341">
        <v>1563.7684593334484</v>
      </c>
      <c r="M139" s="341">
        <v>-214.99527607434703</v>
      </c>
      <c r="N139" s="341">
        <v>66.46</v>
      </c>
      <c r="O139" s="341">
        <v>6842.89064477169</v>
      </c>
    </row>
    <row r="140" spans="2:15" s="340" customFormat="1" ht="12" customHeight="1">
      <c r="B140" s="337"/>
      <c r="C140" s="337"/>
      <c r="D140" s="337"/>
      <c r="E140" s="338"/>
      <c r="F140" s="337" t="s">
        <v>163</v>
      </c>
      <c r="G140" s="337"/>
      <c r="H140" s="338"/>
      <c r="J140" s="341">
        <v>4103.876799184511</v>
      </c>
      <c r="K140" s="341">
        <v>184.51</v>
      </c>
      <c r="L140" s="341">
        <v>-11.72053699999966</v>
      </c>
      <c r="M140" s="341">
        <v>0</v>
      </c>
      <c r="N140" s="341">
        <v>-131.87679918451187</v>
      </c>
      <c r="O140" s="341">
        <v>4144.789462999999</v>
      </c>
    </row>
    <row r="141" spans="2:15" s="340" customFormat="1" ht="12" customHeight="1">
      <c r="B141" s="337"/>
      <c r="C141" s="337"/>
      <c r="D141" s="337"/>
      <c r="E141" s="338" t="s">
        <v>385</v>
      </c>
      <c r="F141" s="337"/>
      <c r="G141" s="337"/>
      <c r="H141" s="338"/>
      <c r="J141" s="341">
        <v>480.62037637000003</v>
      </c>
      <c r="K141" s="341">
        <v>-232.88741573850064</v>
      </c>
      <c r="L141" s="341">
        <v>64.81479759037558</v>
      </c>
      <c r="M141" s="341">
        <v>119.440466281751</v>
      </c>
      <c r="N141" s="341">
        <v>0</v>
      </c>
      <c r="O141" s="341">
        <v>431.98822450362604</v>
      </c>
    </row>
    <row r="142" spans="2:15" s="340" customFormat="1" ht="12" customHeight="1">
      <c r="B142" s="337"/>
      <c r="C142" s="337"/>
      <c r="D142" s="337"/>
      <c r="E142" s="338" t="s">
        <v>76</v>
      </c>
      <c r="F142" s="337"/>
      <c r="G142" s="337"/>
      <c r="H142" s="338"/>
      <c r="J142" s="341">
        <v>21257.480619550006</v>
      </c>
      <c r="K142" s="341">
        <v>3487.77568984808</v>
      </c>
      <c r="L142" s="341">
        <v>0</v>
      </c>
      <c r="M142" s="341">
        <v>51</v>
      </c>
      <c r="N142" s="341">
        <v>-214.9049629452486</v>
      </c>
      <c r="O142" s="341">
        <v>24581.351346452837</v>
      </c>
    </row>
    <row r="143" spans="2:15" s="340" customFormat="1" ht="12" customHeight="1">
      <c r="B143" s="337"/>
      <c r="C143" s="337"/>
      <c r="D143" s="337"/>
      <c r="E143" s="338"/>
      <c r="F143" s="337" t="s">
        <v>21</v>
      </c>
      <c r="G143" s="337"/>
      <c r="H143" s="338"/>
      <c r="J143" s="341">
        <v>5992.675961999999</v>
      </c>
      <c r="K143" s="341">
        <v>1038.8355629680802</v>
      </c>
      <c r="L143" s="341">
        <v>0</v>
      </c>
      <c r="M143" s="341">
        <v>0</v>
      </c>
      <c r="N143" s="341">
        <v>0.4537870547591183</v>
      </c>
      <c r="O143" s="341">
        <v>7031.9653120228395</v>
      </c>
    </row>
    <row r="144" spans="2:15" s="340" customFormat="1" ht="12" customHeight="1">
      <c r="B144" s="337"/>
      <c r="C144" s="337"/>
      <c r="D144" s="337"/>
      <c r="E144" s="338"/>
      <c r="F144" s="337" t="s">
        <v>565</v>
      </c>
      <c r="G144" s="337"/>
      <c r="H144" s="346"/>
      <c r="J144" s="341">
        <v>4305.7</v>
      </c>
      <c r="K144" s="341">
        <v>1173.8680347540803</v>
      </c>
      <c r="L144" s="341">
        <v>0</v>
      </c>
      <c r="M144" s="341">
        <v>0</v>
      </c>
      <c r="N144" s="341">
        <v>0.13651436975948172</v>
      </c>
      <c r="O144" s="341">
        <v>5479.70454912384</v>
      </c>
    </row>
    <row r="145" spans="2:15" s="340" customFormat="1" ht="12" customHeight="1">
      <c r="B145" s="337"/>
      <c r="C145" s="337"/>
      <c r="D145" s="337"/>
      <c r="E145" s="338"/>
      <c r="F145" s="337" t="s">
        <v>566</v>
      </c>
      <c r="G145" s="337"/>
      <c r="H145" s="346"/>
      <c r="J145" s="341">
        <v>1686.975962</v>
      </c>
      <c r="K145" s="341">
        <v>-135.0324717860001</v>
      </c>
      <c r="L145" s="341">
        <v>0</v>
      </c>
      <c r="M145" s="341">
        <v>0</v>
      </c>
      <c r="N145" s="341">
        <v>0.31727268499963657</v>
      </c>
      <c r="O145" s="341">
        <v>1552.2607628989995</v>
      </c>
    </row>
    <row r="146" spans="2:15" s="340" customFormat="1" ht="12" customHeight="1">
      <c r="B146" s="337"/>
      <c r="C146" s="337"/>
      <c r="D146" s="337"/>
      <c r="E146" s="338"/>
      <c r="F146" s="337" t="s">
        <v>22</v>
      </c>
      <c r="G146" s="337"/>
      <c r="H146" s="338"/>
      <c r="J146" s="341">
        <v>15264.804657550005</v>
      </c>
      <c r="K146" s="341">
        <v>2448.9401268799998</v>
      </c>
      <c r="L146" s="341">
        <v>0</v>
      </c>
      <c r="M146" s="341">
        <v>51</v>
      </c>
      <c r="N146" s="341">
        <v>-215.35875000000772</v>
      </c>
      <c r="O146" s="341">
        <v>17549.386034429997</v>
      </c>
    </row>
    <row r="147" spans="2:15" s="340" customFormat="1" ht="12" customHeight="1">
      <c r="B147" s="337"/>
      <c r="C147" s="337"/>
      <c r="D147" s="337"/>
      <c r="E147" s="338"/>
      <c r="F147" s="337" t="s">
        <v>565</v>
      </c>
      <c r="G147" s="337"/>
      <c r="H147" s="338"/>
      <c r="J147" s="341">
        <v>612.29975655</v>
      </c>
      <c r="K147" s="341">
        <v>73.56549188000008</v>
      </c>
      <c r="L147" s="341">
        <v>0</v>
      </c>
      <c r="M147" s="341">
        <v>0</v>
      </c>
      <c r="N147" s="341">
        <v>-4.084467000000018</v>
      </c>
      <c r="O147" s="341">
        <v>681.7807814299999</v>
      </c>
    </row>
    <row r="148" spans="2:15" s="340" customFormat="1" ht="12" customHeight="1">
      <c r="B148" s="337"/>
      <c r="C148" s="337"/>
      <c r="D148" s="337"/>
      <c r="E148" s="338"/>
      <c r="F148" s="337" t="s">
        <v>566</v>
      </c>
      <c r="G148" s="337"/>
      <c r="H148" s="338"/>
      <c r="J148" s="341">
        <v>14652.504901000006</v>
      </c>
      <c r="K148" s="341">
        <v>2375.374635</v>
      </c>
      <c r="L148" s="341">
        <v>0</v>
      </c>
      <c r="M148" s="341">
        <v>51</v>
      </c>
      <c r="N148" s="341">
        <v>-211.2742830000077</v>
      </c>
      <c r="O148" s="341">
        <v>16867.605252999998</v>
      </c>
    </row>
    <row r="149" spans="2:15" s="340" customFormat="1" ht="12" customHeight="1">
      <c r="B149" s="348"/>
      <c r="C149" s="348"/>
      <c r="D149" s="348"/>
      <c r="E149" s="348"/>
      <c r="F149" s="348" t="s">
        <v>25</v>
      </c>
      <c r="G149" s="348"/>
      <c r="H149" s="348"/>
      <c r="I149" s="341"/>
      <c r="J149" s="341"/>
      <c r="K149" s="341"/>
      <c r="L149" s="341"/>
      <c r="M149" s="176"/>
      <c r="N149" s="176"/>
      <c r="O149" s="158"/>
    </row>
    <row r="150" spans="2:15" s="349" customFormat="1" ht="9" customHeight="1">
      <c r="B150" s="350"/>
      <c r="C150" s="350"/>
      <c r="D150" s="350"/>
      <c r="E150" s="350"/>
      <c r="F150" s="350"/>
      <c r="G150" s="350"/>
      <c r="H150" s="350"/>
      <c r="I150" s="350"/>
      <c r="J150" s="351"/>
      <c r="K150" s="352"/>
      <c r="L150" s="352"/>
      <c r="M150" s="352"/>
      <c r="N150" s="351"/>
      <c r="O150" s="351"/>
    </row>
    <row r="151" s="353" customFormat="1" ht="8.25" customHeight="1"/>
    <row r="152" spans="2:15" s="340" customFormat="1" ht="12.75">
      <c r="B152" s="354" t="s">
        <v>460</v>
      </c>
      <c r="C152" s="337" t="s">
        <v>574</v>
      </c>
      <c r="D152" s="337"/>
      <c r="E152" s="337"/>
      <c r="F152" s="337"/>
      <c r="G152" s="337"/>
      <c r="H152" s="337"/>
      <c r="I152" s="337"/>
      <c r="J152" s="337"/>
      <c r="K152" s="337"/>
      <c r="L152" s="337"/>
      <c r="M152" s="338"/>
      <c r="N152" s="338"/>
      <c r="O152" s="158"/>
    </row>
    <row r="153" spans="2:15" s="340" customFormat="1" ht="12.75">
      <c r="B153" s="337"/>
      <c r="C153" s="337" t="s">
        <v>575</v>
      </c>
      <c r="D153" s="337"/>
      <c r="E153" s="337"/>
      <c r="F153" s="337"/>
      <c r="G153" s="337"/>
      <c r="H153" s="337"/>
      <c r="I153" s="337"/>
      <c r="J153" s="337"/>
      <c r="K153" s="337"/>
      <c r="L153" s="337"/>
      <c r="M153" s="338"/>
      <c r="N153" s="338"/>
      <c r="O153" s="158"/>
    </row>
    <row r="154" spans="2:15" s="340" customFormat="1" ht="12.75">
      <c r="B154" s="337"/>
      <c r="C154" s="337" t="s">
        <v>586</v>
      </c>
      <c r="D154" s="337"/>
      <c r="E154" s="337"/>
      <c r="F154" s="337"/>
      <c r="G154" s="337"/>
      <c r="H154" s="337"/>
      <c r="I154" s="337"/>
      <c r="J154" s="337"/>
      <c r="K154" s="337"/>
      <c r="L154" s="337"/>
      <c r="M154" s="338"/>
      <c r="N154" s="338"/>
      <c r="O154" s="158"/>
    </row>
    <row r="155" spans="2:15" s="340" customFormat="1" ht="12.75">
      <c r="B155" s="354"/>
      <c r="C155" s="337" t="s">
        <v>585</v>
      </c>
      <c r="D155" s="337"/>
      <c r="E155" s="337"/>
      <c r="F155" s="337"/>
      <c r="G155" s="337"/>
      <c r="H155" s="337"/>
      <c r="I155" s="337"/>
      <c r="J155" s="337"/>
      <c r="K155" s="337"/>
      <c r="L155" s="337"/>
      <c r="M155" s="338"/>
      <c r="N155" s="338"/>
      <c r="O155" s="158"/>
    </row>
    <row r="156" spans="1:15" s="185" customFormat="1" ht="8.25">
      <c r="A156" s="363"/>
      <c r="B156" s="363"/>
      <c r="C156" s="363"/>
      <c r="D156" s="363"/>
      <c r="E156" s="363"/>
      <c r="F156" s="363"/>
      <c r="G156" s="363"/>
      <c r="H156" s="363"/>
      <c r="I156" s="363"/>
      <c r="J156" s="364"/>
      <c r="K156" s="365"/>
      <c r="L156" s="365"/>
      <c r="M156" s="365"/>
      <c r="N156" s="364"/>
      <c r="O156" s="364"/>
    </row>
  </sheetData>
  <printOptions/>
  <pageMargins left="0.9055118110236221" right="0.7874015748031497" top="1.1811023622047245" bottom="1.3779527559055118" header="0" footer="0"/>
  <pageSetup horizontalDpi="600" verticalDpi="600" orientation="portrait" scale="73" r:id="rId1"/>
  <rowBreaks count="1" manualBreakCount="1">
    <brk id="84" min="1" max="21" man="1"/>
  </rowBreaks>
</worksheet>
</file>

<file path=xl/worksheets/sheet21.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393" t="s">
        <v>255</v>
      </c>
      <c r="B1" s="394"/>
      <c r="C1" s="394"/>
      <c r="D1" s="394"/>
      <c r="E1" s="394"/>
      <c r="F1" s="394"/>
      <c r="G1" s="394"/>
      <c r="H1" s="394"/>
      <c r="I1" s="394"/>
      <c r="J1" s="394"/>
      <c r="K1" s="394"/>
      <c r="L1" s="394"/>
      <c r="M1" s="394"/>
      <c r="N1" s="394"/>
      <c r="O1" s="394"/>
      <c r="P1" s="394"/>
      <c r="Q1" s="394"/>
      <c r="R1" s="394"/>
      <c r="S1" s="394"/>
      <c r="T1" s="394"/>
      <c r="U1" s="394"/>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395" t="s">
        <v>254</v>
      </c>
      <c r="C4" s="395"/>
      <c r="D4" s="395"/>
      <c r="E4" s="395"/>
      <c r="F4" s="395"/>
      <c r="G4" s="395"/>
      <c r="H4" s="395"/>
      <c r="I4" s="395"/>
      <c r="J4" s="395"/>
      <c r="K4" s="395"/>
      <c r="L4" s="395"/>
      <c r="M4" s="395"/>
      <c r="N4" s="395"/>
      <c r="O4" s="395"/>
      <c r="P4" s="395"/>
      <c r="Q4" s="395"/>
      <c r="R4" s="395"/>
      <c r="S4" s="395"/>
      <c r="T4" s="395"/>
      <c r="U4" s="395"/>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375" t="s">
        <v>358</v>
      </c>
      <c r="M6" s="375"/>
      <c r="N6" s="375"/>
      <c r="O6" s="375"/>
      <c r="P6" s="375"/>
      <c r="Q6" s="375" t="s">
        <v>362</v>
      </c>
      <c r="R6" s="375"/>
      <c r="S6" s="375"/>
      <c r="T6" s="375"/>
      <c r="U6" s="375"/>
    </row>
    <row r="7" spans="8:21" ht="9.75" customHeight="1">
      <c r="H7" s="51"/>
      <c r="I7" s="51"/>
      <c r="J7" s="51"/>
      <c r="L7" s="42" t="s">
        <v>298</v>
      </c>
      <c r="M7" s="42" t="s">
        <v>299</v>
      </c>
      <c r="N7" s="42" t="s">
        <v>300</v>
      </c>
      <c r="O7" s="42" t="s">
        <v>301</v>
      </c>
      <c r="P7" s="42"/>
      <c r="Q7" s="42" t="s">
        <v>298</v>
      </c>
      <c r="R7" s="42" t="s">
        <v>299</v>
      </c>
      <c r="S7" s="42" t="s">
        <v>300</v>
      </c>
      <c r="T7" s="42" t="s">
        <v>301</v>
      </c>
      <c r="U7" s="42"/>
    </row>
    <row r="8" spans="2:21" ht="12.75">
      <c r="B8" s="49" t="s">
        <v>143</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144</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145</v>
      </c>
      <c r="D13" s="60" t="s">
        <v>146</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147</v>
      </c>
      <c r="F15" s="51" t="s">
        <v>139</v>
      </c>
      <c r="K15" s="49"/>
      <c r="V15" s="49"/>
      <c r="W15" s="49"/>
      <c r="X15" s="49"/>
      <c r="Y15" s="49"/>
      <c r="Z15" s="49"/>
      <c r="AA15" s="49"/>
      <c r="AB15" s="49"/>
      <c r="AC15" s="49"/>
      <c r="AD15" s="49"/>
    </row>
    <row r="16" spans="6:30" s="51" customFormat="1" ht="12">
      <c r="F16" s="51" t="s">
        <v>148</v>
      </c>
      <c r="G16" s="51" t="s">
        <v>15</v>
      </c>
      <c r="K16" s="49"/>
      <c r="V16" s="49"/>
      <c r="W16" s="49"/>
      <c r="X16" s="49"/>
      <c r="Y16" s="49"/>
      <c r="Z16" s="49"/>
      <c r="AA16" s="49"/>
      <c r="AB16" s="49"/>
      <c r="AC16" s="49"/>
      <c r="AD16" s="49"/>
    </row>
    <row r="17" spans="7:30" s="51" customFormat="1" ht="12">
      <c r="G17" s="51" t="s">
        <v>149</v>
      </c>
      <c r="K17" s="49"/>
      <c r="V17" s="49"/>
      <c r="W17" s="49"/>
      <c r="X17" s="49"/>
      <c r="Y17" s="49"/>
      <c r="Z17" s="49"/>
      <c r="AA17" s="49"/>
      <c r="AB17" s="49"/>
      <c r="AC17" s="49"/>
      <c r="AD17" s="49"/>
    </row>
    <row r="18" spans="7:30" s="51" customFormat="1" ht="12">
      <c r="G18" s="51" t="s">
        <v>150</v>
      </c>
      <c r="K18" s="49"/>
      <c r="V18" s="49"/>
      <c r="W18" s="49"/>
      <c r="X18" s="49"/>
      <c r="Y18" s="49"/>
      <c r="Z18" s="49"/>
      <c r="AA18" s="49"/>
      <c r="AB18" s="49"/>
      <c r="AC18" s="49"/>
      <c r="AD18" s="49"/>
    </row>
    <row r="19" spans="7:30" s="51" customFormat="1" ht="12">
      <c r="G19" s="51" t="s">
        <v>151</v>
      </c>
      <c r="K19" s="49"/>
      <c r="V19" s="49"/>
      <c r="W19" s="49"/>
      <c r="X19" s="49"/>
      <c r="Y19" s="49"/>
      <c r="Z19" s="49"/>
      <c r="AA19" s="49"/>
      <c r="AB19" s="49"/>
      <c r="AC19" s="49"/>
      <c r="AD19" s="49"/>
    </row>
    <row r="20" spans="6:30" s="51" customFormat="1" ht="12">
      <c r="F20" s="51" t="s">
        <v>152</v>
      </c>
      <c r="G20" s="51" t="s">
        <v>17</v>
      </c>
      <c r="K20" s="49"/>
      <c r="V20" s="49"/>
      <c r="W20" s="49"/>
      <c r="X20" s="49"/>
      <c r="Y20" s="49"/>
      <c r="Z20" s="49"/>
      <c r="AA20" s="49"/>
      <c r="AB20" s="49"/>
      <c r="AC20" s="49"/>
      <c r="AD20" s="49"/>
    </row>
    <row r="21" spans="7:30" s="51" customFormat="1" ht="12">
      <c r="G21" s="51" t="s">
        <v>153</v>
      </c>
      <c r="K21" s="49"/>
      <c r="V21" s="49"/>
      <c r="W21" s="49"/>
      <c r="X21" s="49"/>
      <c r="Y21" s="49"/>
      <c r="Z21" s="49"/>
      <c r="AA21" s="49"/>
      <c r="AB21" s="49"/>
      <c r="AC21" s="49"/>
      <c r="AD21" s="49"/>
    </row>
    <row r="22" spans="7:30" s="51" customFormat="1" ht="12">
      <c r="G22" s="51" t="s">
        <v>154</v>
      </c>
      <c r="K22" s="49"/>
      <c r="V22" s="49"/>
      <c r="W22" s="49"/>
      <c r="X22" s="49"/>
      <c r="Y22" s="49"/>
      <c r="Z22" s="49"/>
      <c r="AA22" s="49"/>
      <c r="AB22" s="49"/>
      <c r="AC22" s="49"/>
      <c r="AD22" s="49"/>
    </row>
    <row r="23" spans="5:30" s="51" customFormat="1" ht="12">
      <c r="E23" s="51" t="s">
        <v>155</v>
      </c>
      <c r="F23" s="51" t="s">
        <v>74</v>
      </c>
      <c r="K23" s="49"/>
      <c r="V23" s="49"/>
      <c r="W23" s="49"/>
      <c r="X23" s="49"/>
      <c r="Y23" s="49"/>
      <c r="Z23" s="49"/>
      <c r="AA23" s="49"/>
      <c r="AB23" s="49"/>
      <c r="AC23" s="49"/>
      <c r="AD23" s="49"/>
    </row>
    <row r="24" spans="6:30" s="51" customFormat="1" ht="12">
      <c r="F24" s="51" t="s">
        <v>156</v>
      </c>
      <c r="G24" s="51" t="s">
        <v>157</v>
      </c>
      <c r="K24" s="49"/>
      <c r="V24" s="49"/>
      <c r="W24" s="49"/>
      <c r="X24" s="49"/>
      <c r="Y24" s="49"/>
      <c r="Z24" s="49"/>
      <c r="AA24" s="49"/>
      <c r="AB24" s="49"/>
      <c r="AC24" s="49"/>
      <c r="AD24" s="49"/>
    </row>
    <row r="25" spans="7:30" s="51" customFormat="1" ht="12">
      <c r="G25" s="51" t="s">
        <v>158</v>
      </c>
      <c r="K25" s="49"/>
      <c r="V25" s="49"/>
      <c r="W25" s="49"/>
      <c r="X25" s="49"/>
      <c r="Y25" s="49"/>
      <c r="Z25" s="49"/>
      <c r="AA25" s="49"/>
      <c r="AB25" s="49"/>
      <c r="AC25" s="49"/>
      <c r="AD25" s="49"/>
    </row>
    <row r="26" spans="7:30" s="51" customFormat="1" ht="12">
      <c r="G26" s="51" t="s">
        <v>159</v>
      </c>
      <c r="K26" s="49"/>
      <c r="V26" s="49"/>
      <c r="W26" s="49"/>
      <c r="X26" s="49"/>
      <c r="Y26" s="49"/>
      <c r="Z26" s="49"/>
      <c r="AA26" s="49"/>
      <c r="AB26" s="49"/>
      <c r="AC26" s="49"/>
      <c r="AD26" s="49"/>
    </row>
    <row r="27" spans="7:30" s="51" customFormat="1" ht="12">
      <c r="G27" s="51" t="s">
        <v>160</v>
      </c>
      <c r="K27" s="49"/>
      <c r="V27" s="49"/>
      <c r="W27" s="49"/>
      <c r="X27" s="49"/>
      <c r="Y27" s="49"/>
      <c r="Z27" s="49"/>
      <c r="AA27" s="49"/>
      <c r="AB27" s="49"/>
      <c r="AC27" s="49"/>
      <c r="AD27" s="49"/>
    </row>
    <row r="28" spans="7:30" s="51" customFormat="1" ht="12">
      <c r="G28" s="51" t="s">
        <v>161</v>
      </c>
      <c r="K28" s="49"/>
      <c r="V28" s="49"/>
      <c r="W28" s="49"/>
      <c r="X28" s="49"/>
      <c r="Y28" s="49"/>
      <c r="Z28" s="49"/>
      <c r="AA28" s="49"/>
      <c r="AB28" s="49"/>
      <c r="AC28" s="49"/>
      <c r="AD28" s="49"/>
    </row>
    <row r="29" spans="6:30" s="51" customFormat="1" ht="12">
      <c r="F29" s="51" t="s">
        <v>162</v>
      </c>
      <c r="G29" s="51" t="s">
        <v>163</v>
      </c>
      <c r="K29" s="49"/>
      <c r="V29" s="49"/>
      <c r="W29" s="49"/>
      <c r="X29" s="49"/>
      <c r="Y29" s="49"/>
      <c r="Z29" s="49"/>
      <c r="AA29" s="49"/>
      <c r="AB29" s="49"/>
      <c r="AC29" s="49"/>
      <c r="AD29" s="49"/>
    </row>
    <row r="30" spans="7:30" s="51" customFormat="1" ht="12">
      <c r="G30" s="51" t="s">
        <v>164</v>
      </c>
      <c r="K30" s="49"/>
      <c r="V30" s="49"/>
      <c r="W30" s="49"/>
      <c r="X30" s="49"/>
      <c r="Y30" s="49"/>
      <c r="Z30" s="49"/>
      <c r="AA30" s="49"/>
      <c r="AB30" s="49"/>
      <c r="AC30" s="49"/>
      <c r="AD30" s="49"/>
    </row>
    <row r="31" spans="8:30" s="51" customFormat="1" ht="12">
      <c r="H31" s="51" t="s">
        <v>165</v>
      </c>
      <c r="K31" s="49"/>
      <c r="V31" s="49"/>
      <c r="W31" s="49"/>
      <c r="X31" s="49"/>
      <c r="Y31" s="49"/>
      <c r="Z31" s="49"/>
      <c r="AA31" s="49"/>
      <c r="AB31" s="49"/>
      <c r="AC31" s="49"/>
      <c r="AD31" s="49"/>
    </row>
    <row r="32" spans="8:30" s="51" customFormat="1" ht="12">
      <c r="H32" s="51" t="s">
        <v>166</v>
      </c>
      <c r="K32" s="49"/>
      <c r="V32" s="49"/>
      <c r="W32" s="49"/>
      <c r="X32" s="49"/>
      <c r="Y32" s="49"/>
      <c r="Z32" s="49"/>
      <c r="AA32" s="49"/>
      <c r="AB32" s="49"/>
      <c r="AC32" s="49"/>
      <c r="AD32" s="49"/>
    </row>
    <row r="33" spans="8:30" s="51" customFormat="1" ht="12">
      <c r="H33" s="51" t="s">
        <v>167</v>
      </c>
      <c r="K33" s="49"/>
      <c r="V33" s="49"/>
      <c r="W33" s="49"/>
      <c r="X33" s="49"/>
      <c r="Y33" s="49"/>
      <c r="Z33" s="49"/>
      <c r="AA33" s="49"/>
      <c r="AB33" s="49"/>
      <c r="AC33" s="49"/>
      <c r="AD33" s="49"/>
    </row>
    <row r="34" spans="8:30" s="51" customFormat="1" ht="12">
      <c r="H34" s="51" t="s">
        <v>168</v>
      </c>
      <c r="K34" s="49"/>
      <c r="V34" s="49"/>
      <c r="W34" s="49"/>
      <c r="X34" s="49"/>
      <c r="Y34" s="49"/>
      <c r="Z34" s="49"/>
      <c r="AA34" s="49"/>
      <c r="AB34" s="49"/>
      <c r="AC34" s="49"/>
      <c r="AD34" s="49"/>
    </row>
    <row r="35" spans="7:30" s="51" customFormat="1" ht="12">
      <c r="G35" s="51" t="s">
        <v>169</v>
      </c>
      <c r="K35" s="49"/>
      <c r="V35" s="49"/>
      <c r="W35" s="49"/>
      <c r="X35" s="49"/>
      <c r="Y35" s="49"/>
      <c r="Z35" s="49"/>
      <c r="AA35" s="49"/>
      <c r="AB35" s="49"/>
      <c r="AC35" s="49"/>
      <c r="AD35" s="49"/>
    </row>
    <row r="36" spans="8:30" s="51" customFormat="1" ht="12">
      <c r="H36" s="51" t="s">
        <v>170</v>
      </c>
      <c r="K36" s="49"/>
      <c r="V36" s="49"/>
      <c r="W36" s="49"/>
      <c r="X36" s="49"/>
      <c r="Y36" s="49"/>
      <c r="Z36" s="49"/>
      <c r="AA36" s="49"/>
      <c r="AB36" s="49"/>
      <c r="AC36" s="49"/>
      <c r="AD36" s="49"/>
    </row>
    <row r="37" spans="8:30" s="51" customFormat="1" ht="12">
      <c r="H37" s="51" t="s">
        <v>171</v>
      </c>
      <c r="K37" s="49"/>
      <c r="V37" s="49"/>
      <c r="W37" s="49"/>
      <c r="X37" s="49"/>
      <c r="Y37" s="49"/>
      <c r="Z37" s="49"/>
      <c r="AA37" s="49"/>
      <c r="AB37" s="49"/>
      <c r="AC37" s="49"/>
      <c r="AD37" s="49"/>
    </row>
    <row r="38" spans="8:30" s="51" customFormat="1" ht="12">
      <c r="H38" s="51" t="s">
        <v>172</v>
      </c>
      <c r="K38" s="49"/>
      <c r="V38" s="49"/>
      <c r="W38" s="49"/>
      <c r="X38" s="49"/>
      <c r="Y38" s="49"/>
      <c r="Z38" s="49"/>
      <c r="AA38" s="49"/>
      <c r="AB38" s="49"/>
      <c r="AC38" s="49"/>
      <c r="AD38" s="49"/>
    </row>
    <row r="39" spans="8:30" s="51" customFormat="1" ht="12">
      <c r="H39" s="51" t="s">
        <v>173</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375" t="s">
        <v>292</v>
      </c>
      <c r="M43" s="375"/>
      <c r="N43" s="375"/>
      <c r="O43" s="375"/>
      <c r="P43" s="375"/>
      <c r="Q43" s="375" t="s">
        <v>297</v>
      </c>
      <c r="R43" s="375"/>
      <c r="S43" s="375"/>
      <c r="T43" s="375"/>
      <c r="U43" s="375"/>
    </row>
    <row r="44" spans="8:21" ht="9.75" customHeight="1">
      <c r="H44" s="51"/>
      <c r="I44" s="51"/>
      <c r="J44" s="51"/>
      <c r="L44" s="42" t="s">
        <v>298</v>
      </c>
      <c r="M44" s="42" t="s">
        <v>299</v>
      </c>
      <c r="N44" s="42" t="s">
        <v>300</v>
      </c>
      <c r="O44" s="42" t="s">
        <v>301</v>
      </c>
      <c r="P44" s="42"/>
      <c r="Q44" s="42" t="s">
        <v>298</v>
      </c>
      <c r="R44" s="42" t="s">
        <v>299</v>
      </c>
      <c r="S44" s="42" t="s">
        <v>300</v>
      </c>
      <c r="T44" s="42" t="s">
        <v>301</v>
      </c>
      <c r="U44" s="42"/>
    </row>
    <row r="45" spans="2:21" ht="12.75">
      <c r="B45" s="49" t="s">
        <v>143</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174</v>
      </c>
      <c r="F48" s="51" t="s">
        <v>175</v>
      </c>
      <c r="K48" s="49"/>
      <c r="V48" s="49"/>
      <c r="W48" s="49"/>
      <c r="X48" s="49"/>
      <c r="Y48" s="49"/>
      <c r="Z48" s="49"/>
      <c r="AA48" s="49"/>
      <c r="AB48" s="49"/>
      <c r="AC48" s="49"/>
      <c r="AD48" s="49"/>
    </row>
    <row r="49" spans="6:30" s="51" customFormat="1" ht="12">
      <c r="F49" s="51" t="s">
        <v>176</v>
      </c>
      <c r="K49" s="49"/>
      <c r="V49" s="49"/>
      <c r="W49" s="49"/>
      <c r="X49" s="49"/>
      <c r="Y49" s="49"/>
      <c r="Z49" s="49"/>
      <c r="AA49" s="49"/>
      <c r="AB49" s="49"/>
      <c r="AC49" s="49"/>
      <c r="AD49" s="49"/>
    </row>
    <row r="50" spans="7:30" s="51" customFormat="1" ht="12">
      <c r="G50" s="51" t="s">
        <v>177</v>
      </c>
      <c r="K50" s="49"/>
      <c r="V50" s="49"/>
      <c r="W50" s="49"/>
      <c r="X50" s="49"/>
      <c r="Y50" s="49"/>
      <c r="Z50" s="49"/>
      <c r="AA50" s="49"/>
      <c r="AB50" s="49"/>
      <c r="AC50" s="49"/>
      <c r="AD50" s="49"/>
    </row>
    <row r="51" spans="8:30" s="51" customFormat="1" ht="12">
      <c r="H51" s="51" t="s">
        <v>178</v>
      </c>
      <c r="K51" s="49"/>
      <c r="V51" s="49"/>
      <c r="W51" s="49"/>
      <c r="X51" s="49"/>
      <c r="Y51" s="49"/>
      <c r="Z51" s="49"/>
      <c r="AA51" s="49"/>
      <c r="AB51" s="49"/>
      <c r="AC51" s="49"/>
      <c r="AD51" s="49"/>
    </row>
    <row r="52" spans="8:30" s="51" customFormat="1" ht="12">
      <c r="H52" s="51" t="s">
        <v>179</v>
      </c>
      <c r="K52" s="49"/>
      <c r="V52" s="49"/>
      <c r="W52" s="49"/>
      <c r="X52" s="49"/>
      <c r="Y52" s="49"/>
      <c r="Z52" s="49"/>
      <c r="AA52" s="49"/>
      <c r="AB52" s="49"/>
      <c r="AC52" s="49"/>
      <c r="AD52" s="49"/>
    </row>
    <row r="53" spans="7:30" s="51" customFormat="1" ht="12">
      <c r="G53" s="51" t="s">
        <v>180</v>
      </c>
      <c r="K53" s="49"/>
      <c r="V53" s="49"/>
      <c r="W53" s="49"/>
      <c r="X53" s="49"/>
      <c r="Y53" s="49"/>
      <c r="Z53" s="49"/>
      <c r="AA53" s="49"/>
      <c r="AB53" s="49"/>
      <c r="AC53" s="49"/>
      <c r="AD53" s="49"/>
    </row>
    <row r="54" spans="8:30" s="51" customFormat="1" ht="12">
      <c r="H54" s="51" t="s">
        <v>181</v>
      </c>
      <c r="K54" s="49"/>
      <c r="V54" s="49"/>
      <c r="W54" s="49"/>
      <c r="X54" s="49"/>
      <c r="Y54" s="49"/>
      <c r="Z54" s="49"/>
      <c r="AA54" s="49"/>
      <c r="AB54" s="49"/>
      <c r="AC54" s="49"/>
      <c r="AD54" s="49"/>
    </row>
    <row r="55" spans="8:30" s="51" customFormat="1" ht="12">
      <c r="H55" s="51" t="s">
        <v>182</v>
      </c>
      <c r="K55" s="49"/>
      <c r="V55" s="49"/>
      <c r="W55" s="49"/>
      <c r="X55" s="49"/>
      <c r="Y55" s="49"/>
      <c r="Z55" s="49"/>
      <c r="AA55" s="49"/>
      <c r="AB55" s="49"/>
      <c r="AC55" s="49"/>
      <c r="AD55" s="49"/>
    </row>
    <row r="56" spans="9:30" s="51" customFormat="1" ht="12">
      <c r="I56" s="51" t="s">
        <v>183</v>
      </c>
      <c r="J56" s="51" t="s">
        <v>61</v>
      </c>
      <c r="K56" s="49"/>
      <c r="V56" s="49"/>
      <c r="W56" s="49"/>
      <c r="X56" s="49"/>
      <c r="Y56" s="49"/>
      <c r="Z56" s="49"/>
      <c r="AA56" s="49"/>
      <c r="AB56" s="49"/>
      <c r="AC56" s="49"/>
      <c r="AD56" s="49"/>
    </row>
    <row r="57" spans="9:30" s="51" customFormat="1" ht="12">
      <c r="I57" s="51" t="s">
        <v>184</v>
      </c>
      <c r="J57" s="51" t="s">
        <v>62</v>
      </c>
      <c r="K57" s="49"/>
      <c r="V57" s="49"/>
      <c r="W57" s="49"/>
      <c r="X57" s="49"/>
      <c r="Y57" s="49"/>
      <c r="Z57" s="49"/>
      <c r="AA57" s="49"/>
      <c r="AB57" s="49"/>
      <c r="AC57" s="49"/>
      <c r="AD57" s="49"/>
    </row>
    <row r="58" spans="6:30" s="51" customFormat="1" ht="12">
      <c r="F58" s="51" t="s">
        <v>185</v>
      </c>
      <c r="K58" s="49"/>
      <c r="V58" s="49"/>
      <c r="W58" s="49"/>
      <c r="X58" s="49"/>
      <c r="Y58" s="49"/>
      <c r="Z58" s="49"/>
      <c r="AA58" s="49"/>
      <c r="AB58" s="49"/>
      <c r="AC58" s="49"/>
      <c r="AD58" s="49"/>
    </row>
    <row r="59" spans="7:30" s="51" customFormat="1" ht="12">
      <c r="G59" s="51" t="s">
        <v>186</v>
      </c>
      <c r="K59" s="49"/>
      <c r="V59" s="49"/>
      <c r="W59" s="49"/>
      <c r="X59" s="49"/>
      <c r="Y59" s="49"/>
      <c r="Z59" s="49"/>
      <c r="AA59" s="49"/>
      <c r="AB59" s="49"/>
      <c r="AC59" s="49"/>
      <c r="AD59" s="49"/>
    </row>
    <row r="60" spans="8:30" s="51" customFormat="1" ht="12">
      <c r="H60" s="51" t="s">
        <v>187</v>
      </c>
      <c r="K60" s="49"/>
      <c r="V60" s="49"/>
      <c r="W60" s="49"/>
      <c r="X60" s="49"/>
      <c r="Y60" s="49"/>
      <c r="Z60" s="49"/>
      <c r="AA60" s="49"/>
      <c r="AB60" s="49"/>
      <c r="AC60" s="49"/>
      <c r="AD60" s="49"/>
    </row>
    <row r="61" spans="8:30" s="51" customFormat="1" ht="12">
      <c r="H61" s="51" t="s">
        <v>188</v>
      </c>
      <c r="K61" s="49"/>
      <c r="V61" s="49"/>
      <c r="W61" s="49"/>
      <c r="X61" s="49"/>
      <c r="Y61" s="49"/>
      <c r="Z61" s="49"/>
      <c r="AA61" s="49"/>
      <c r="AB61" s="49"/>
      <c r="AC61" s="49"/>
      <c r="AD61" s="49"/>
    </row>
    <row r="62" spans="7:30" s="51" customFormat="1" ht="12">
      <c r="G62" s="51" t="s">
        <v>189</v>
      </c>
      <c r="K62" s="49"/>
      <c r="V62" s="49"/>
      <c r="W62" s="49"/>
      <c r="X62" s="49"/>
      <c r="Y62" s="49"/>
      <c r="Z62" s="49"/>
      <c r="AA62" s="49"/>
      <c r="AB62" s="49"/>
      <c r="AC62" s="49"/>
      <c r="AD62" s="49"/>
    </row>
    <row r="63" spans="8:30" s="51" customFormat="1" ht="12">
      <c r="H63" s="51" t="s">
        <v>190</v>
      </c>
      <c r="K63" s="49"/>
      <c r="V63" s="49"/>
      <c r="W63" s="49"/>
      <c r="X63" s="49"/>
      <c r="Y63" s="49"/>
      <c r="Z63" s="49"/>
      <c r="AA63" s="49"/>
      <c r="AB63" s="49"/>
      <c r="AC63" s="49"/>
      <c r="AD63" s="49"/>
    </row>
    <row r="64" spans="8:30" s="51" customFormat="1" ht="12">
      <c r="H64" s="51" t="s">
        <v>191</v>
      </c>
      <c r="K64" s="49"/>
      <c r="V64" s="49"/>
      <c r="W64" s="49"/>
      <c r="X64" s="49"/>
      <c r="Y64" s="49"/>
      <c r="Z64" s="49"/>
      <c r="AA64" s="49"/>
      <c r="AB64" s="49"/>
      <c r="AC64" s="49"/>
      <c r="AD64" s="49"/>
    </row>
    <row r="65" spans="7:30" s="51" customFormat="1" ht="12">
      <c r="G65" s="51" t="s">
        <v>192</v>
      </c>
      <c r="K65" s="49"/>
      <c r="V65" s="49"/>
      <c r="W65" s="49"/>
      <c r="X65" s="49"/>
      <c r="Y65" s="49"/>
      <c r="Z65" s="49"/>
      <c r="AA65" s="49"/>
      <c r="AB65" s="49"/>
      <c r="AC65" s="49"/>
      <c r="AD65" s="49"/>
    </row>
    <row r="66" spans="8:30" s="51" customFormat="1" ht="12">
      <c r="H66" s="51" t="s">
        <v>193</v>
      </c>
      <c r="K66" s="49"/>
      <c r="V66" s="49"/>
      <c r="W66" s="49"/>
      <c r="X66" s="49"/>
      <c r="Y66" s="49"/>
      <c r="Z66" s="49"/>
      <c r="AA66" s="49"/>
      <c r="AB66" s="49"/>
      <c r="AC66" s="49"/>
      <c r="AD66" s="49"/>
    </row>
    <row r="67" spans="8:30" s="51" customFormat="1" ht="12">
      <c r="H67" s="51" t="s">
        <v>194</v>
      </c>
      <c r="K67" s="49"/>
      <c r="V67" s="49"/>
      <c r="W67" s="49"/>
      <c r="X67" s="49"/>
      <c r="Y67" s="49"/>
      <c r="Z67" s="49"/>
      <c r="AA67" s="49"/>
      <c r="AB67" s="49"/>
      <c r="AC67" s="49"/>
      <c r="AD67" s="49"/>
    </row>
    <row r="68" spans="7:30" s="51" customFormat="1" ht="12">
      <c r="G68" s="51" t="s">
        <v>195</v>
      </c>
      <c r="K68" s="49"/>
      <c r="V68" s="49"/>
      <c r="W68" s="49"/>
      <c r="X68" s="49"/>
      <c r="Y68" s="49"/>
      <c r="Z68" s="49"/>
      <c r="AA68" s="49"/>
      <c r="AB68" s="49"/>
      <c r="AC68" s="49"/>
      <c r="AD68" s="49"/>
    </row>
    <row r="69" spans="8:30" s="51" customFormat="1" ht="12">
      <c r="H69" s="51" t="s">
        <v>196</v>
      </c>
      <c r="K69" s="49"/>
      <c r="V69" s="49"/>
      <c r="W69" s="49"/>
      <c r="X69" s="49"/>
      <c r="Y69" s="49"/>
      <c r="Z69" s="49"/>
      <c r="AA69" s="49"/>
      <c r="AB69" s="49"/>
      <c r="AC69" s="49"/>
      <c r="AD69" s="49"/>
    </row>
    <row r="70" spans="8:30" s="51" customFormat="1" ht="12">
      <c r="H70" s="51" t="s">
        <v>197</v>
      </c>
      <c r="K70" s="49"/>
      <c r="V70" s="49"/>
      <c r="W70" s="49"/>
      <c r="X70" s="49"/>
      <c r="Y70" s="49"/>
      <c r="Z70" s="49"/>
      <c r="AA70" s="49"/>
      <c r="AB70" s="49"/>
      <c r="AC70" s="49"/>
      <c r="AD70" s="49"/>
    </row>
    <row r="71" spans="6:30" s="51" customFormat="1" ht="12">
      <c r="F71" s="51" t="s">
        <v>198</v>
      </c>
      <c r="K71" s="49"/>
      <c r="V71" s="49"/>
      <c r="W71" s="49"/>
      <c r="X71" s="49"/>
      <c r="Y71" s="49"/>
      <c r="Z71" s="49"/>
      <c r="AA71" s="49"/>
      <c r="AB71" s="49"/>
      <c r="AC71" s="49"/>
      <c r="AD71" s="49"/>
    </row>
    <row r="72" spans="7:30" s="51" customFormat="1" ht="12">
      <c r="G72" s="51" t="s">
        <v>199</v>
      </c>
      <c r="K72" s="49"/>
      <c r="V72" s="49"/>
      <c r="W72" s="49"/>
      <c r="X72" s="49"/>
      <c r="Y72" s="49"/>
      <c r="Z72" s="49"/>
      <c r="AA72" s="49"/>
      <c r="AB72" s="49"/>
      <c r="AC72" s="49"/>
      <c r="AD72" s="49"/>
    </row>
    <row r="73" spans="7:30" s="51" customFormat="1" ht="12">
      <c r="G73" s="51" t="s">
        <v>200</v>
      </c>
      <c r="K73" s="49"/>
      <c r="V73" s="49"/>
      <c r="W73" s="49"/>
      <c r="X73" s="49"/>
      <c r="Y73" s="49"/>
      <c r="Z73" s="49"/>
      <c r="AA73" s="49"/>
      <c r="AB73" s="49"/>
      <c r="AC73" s="49"/>
      <c r="AD73" s="49"/>
    </row>
    <row r="74" spans="7:30" s="51" customFormat="1" ht="12">
      <c r="G74" s="51" t="s">
        <v>201</v>
      </c>
      <c r="K74" s="49"/>
      <c r="V74" s="49"/>
      <c r="W74" s="49"/>
      <c r="X74" s="49"/>
      <c r="Y74" s="49"/>
      <c r="Z74" s="49"/>
      <c r="AA74" s="49"/>
      <c r="AB74" s="49"/>
      <c r="AC74" s="49"/>
      <c r="AD74" s="49"/>
    </row>
    <row r="75" spans="7:30" s="51" customFormat="1" ht="12">
      <c r="G75" s="51" t="s">
        <v>202</v>
      </c>
      <c r="K75" s="49"/>
      <c r="V75" s="49"/>
      <c r="W75" s="49"/>
      <c r="X75" s="49"/>
      <c r="Y75" s="49"/>
      <c r="Z75" s="49"/>
      <c r="AA75" s="49"/>
      <c r="AB75" s="49"/>
      <c r="AC75" s="49"/>
      <c r="AD75" s="49"/>
    </row>
    <row r="76" spans="8:30" s="51" customFormat="1" ht="12">
      <c r="H76" s="51" t="s">
        <v>203</v>
      </c>
      <c r="I76" s="51" t="s">
        <v>61</v>
      </c>
      <c r="K76" s="49"/>
      <c r="V76" s="49"/>
      <c r="W76" s="49"/>
      <c r="X76" s="49"/>
      <c r="Y76" s="49"/>
      <c r="Z76" s="49"/>
      <c r="AA76" s="49"/>
      <c r="AB76" s="49"/>
      <c r="AC76" s="49"/>
      <c r="AD76" s="49"/>
    </row>
    <row r="77" spans="8:30" s="51" customFormat="1" ht="12">
      <c r="H77" s="51" t="s">
        <v>204</v>
      </c>
      <c r="I77" s="51" t="s">
        <v>62</v>
      </c>
      <c r="K77" s="49"/>
      <c r="V77" s="49"/>
      <c r="W77" s="49"/>
      <c r="X77" s="49"/>
      <c r="Y77" s="49"/>
      <c r="Z77" s="49"/>
      <c r="AA77" s="49"/>
      <c r="AB77" s="49"/>
      <c r="AC77" s="49"/>
      <c r="AD77" s="49"/>
    </row>
    <row r="78" spans="6:30" s="51" customFormat="1" ht="12">
      <c r="F78" s="51" t="s">
        <v>205</v>
      </c>
      <c r="K78" s="49"/>
      <c r="V78" s="49"/>
      <c r="W78" s="49"/>
      <c r="X78" s="49"/>
      <c r="Y78" s="49"/>
      <c r="Z78" s="49"/>
      <c r="AA78" s="49"/>
      <c r="AB78" s="49"/>
      <c r="AC78" s="49"/>
      <c r="AD78" s="49"/>
    </row>
    <row r="79" spans="7:30" s="51" customFormat="1" ht="12">
      <c r="G79" s="51" t="s">
        <v>206</v>
      </c>
      <c r="K79" s="49"/>
      <c r="V79" s="49"/>
      <c r="W79" s="49"/>
      <c r="X79" s="49"/>
      <c r="Y79" s="49"/>
      <c r="Z79" s="49"/>
      <c r="AA79" s="49"/>
      <c r="AB79" s="49"/>
      <c r="AC79" s="49"/>
      <c r="AD79" s="49"/>
    </row>
    <row r="80" spans="8:30" s="51" customFormat="1" ht="12">
      <c r="H80" s="51" t="s">
        <v>207</v>
      </c>
      <c r="K80" s="49"/>
      <c r="V80" s="49"/>
      <c r="W80" s="49"/>
      <c r="X80" s="49"/>
      <c r="Y80" s="49"/>
      <c r="Z80" s="49"/>
      <c r="AA80" s="49"/>
      <c r="AB80" s="49"/>
      <c r="AC80" s="49"/>
      <c r="AD80" s="49"/>
    </row>
    <row r="81" spans="8:30" s="51" customFormat="1" ht="12">
      <c r="H81" s="51" t="s">
        <v>208</v>
      </c>
      <c r="K81" s="49"/>
      <c r="V81" s="49"/>
      <c r="W81" s="49"/>
      <c r="X81" s="49"/>
      <c r="Y81" s="49"/>
      <c r="Z81" s="49"/>
      <c r="AA81" s="49"/>
      <c r="AB81" s="49"/>
      <c r="AC81" s="49"/>
      <c r="AD81" s="49"/>
    </row>
    <row r="82" spans="7:30" s="51" customFormat="1" ht="12">
      <c r="G82" s="51" t="s">
        <v>209</v>
      </c>
      <c r="K82" s="49"/>
      <c r="V82" s="49"/>
      <c r="W82" s="49"/>
      <c r="X82" s="49"/>
      <c r="Y82" s="49"/>
      <c r="Z82" s="49"/>
      <c r="AA82" s="49"/>
      <c r="AB82" s="49"/>
      <c r="AC82" s="49"/>
      <c r="AD82" s="49"/>
    </row>
    <row r="83" spans="8:30" s="51" customFormat="1" ht="12">
      <c r="H83" s="51" t="s">
        <v>210</v>
      </c>
      <c r="K83" s="49"/>
      <c r="V83" s="49"/>
      <c r="W83" s="49"/>
      <c r="X83" s="49"/>
      <c r="Y83" s="49"/>
      <c r="Z83" s="49"/>
      <c r="AA83" s="49"/>
      <c r="AB83" s="49"/>
      <c r="AC83" s="49"/>
      <c r="AD83" s="49"/>
    </row>
    <row r="84" spans="8:30" s="51" customFormat="1" ht="12">
      <c r="H84" s="51" t="s">
        <v>211</v>
      </c>
      <c r="K84" s="49"/>
      <c r="V84" s="49"/>
      <c r="W84" s="49"/>
      <c r="X84" s="49"/>
      <c r="Y84" s="49"/>
      <c r="Z84" s="49"/>
      <c r="AA84" s="49"/>
      <c r="AB84" s="49"/>
      <c r="AC84" s="49"/>
      <c r="AD84" s="49"/>
    </row>
    <row r="85" spans="7:30" s="51" customFormat="1" ht="12">
      <c r="G85" s="51" t="s">
        <v>212</v>
      </c>
      <c r="K85" s="49"/>
      <c r="V85" s="49"/>
      <c r="W85" s="49"/>
      <c r="X85" s="49"/>
      <c r="Y85" s="49"/>
      <c r="Z85" s="49"/>
      <c r="AA85" s="49"/>
      <c r="AB85" s="49"/>
      <c r="AC85" s="49"/>
      <c r="AD85" s="49"/>
    </row>
    <row r="86" spans="8:30" s="51" customFormat="1" ht="12">
      <c r="H86" s="51" t="s">
        <v>213</v>
      </c>
      <c r="K86" s="49"/>
      <c r="V86" s="49"/>
      <c r="W86" s="49"/>
      <c r="X86" s="49"/>
      <c r="Y86" s="49"/>
      <c r="Z86" s="49"/>
      <c r="AA86" s="49"/>
      <c r="AB86" s="49"/>
      <c r="AC86" s="49"/>
      <c r="AD86" s="49"/>
    </row>
    <row r="87" spans="8:30" s="51" customFormat="1" ht="12">
      <c r="H87" s="51" t="s">
        <v>214</v>
      </c>
      <c r="K87" s="49"/>
      <c r="V87" s="49"/>
      <c r="W87" s="49"/>
      <c r="X87" s="49"/>
      <c r="Y87" s="49"/>
      <c r="Z87" s="49"/>
      <c r="AA87" s="49"/>
      <c r="AB87" s="49"/>
      <c r="AC87" s="49"/>
      <c r="AD87" s="49"/>
    </row>
    <row r="88" spans="7:30" s="51" customFormat="1" ht="12">
      <c r="G88" s="51" t="s">
        <v>215</v>
      </c>
      <c r="K88" s="49"/>
      <c r="V88" s="49"/>
      <c r="W88" s="49"/>
      <c r="X88" s="49"/>
      <c r="Y88" s="49"/>
      <c r="Z88" s="49"/>
      <c r="AA88" s="49"/>
      <c r="AB88" s="49"/>
      <c r="AC88" s="49"/>
      <c r="AD88" s="49"/>
    </row>
    <row r="89" spans="8:30" s="51" customFormat="1" ht="12">
      <c r="H89" s="51" t="s">
        <v>216</v>
      </c>
      <c r="K89" s="49"/>
      <c r="V89" s="49"/>
      <c r="W89" s="49"/>
      <c r="X89" s="49"/>
      <c r="Y89" s="49"/>
      <c r="Z89" s="49"/>
      <c r="AA89" s="49"/>
      <c r="AB89" s="49"/>
      <c r="AC89" s="49"/>
      <c r="AD89" s="49"/>
    </row>
    <row r="90" spans="8:30" s="51" customFormat="1" ht="12">
      <c r="H90" s="51" t="s">
        <v>217</v>
      </c>
      <c r="K90" s="49"/>
      <c r="V90" s="49"/>
      <c r="W90" s="49"/>
      <c r="X90" s="49"/>
      <c r="Y90" s="49"/>
      <c r="Z90" s="49"/>
      <c r="AA90" s="49"/>
      <c r="AB90" s="49"/>
      <c r="AC90" s="49"/>
      <c r="AD90" s="49"/>
    </row>
    <row r="91" spans="9:30" s="51" customFormat="1" ht="12">
      <c r="I91" s="51" t="s">
        <v>218</v>
      </c>
      <c r="J91" s="51" t="s">
        <v>61</v>
      </c>
      <c r="K91" s="49"/>
      <c r="V91" s="49"/>
      <c r="W91" s="49"/>
      <c r="X91" s="49"/>
      <c r="Y91" s="49"/>
      <c r="Z91" s="49"/>
      <c r="AA91" s="49"/>
      <c r="AB91" s="49"/>
      <c r="AC91" s="49"/>
      <c r="AD91" s="49"/>
    </row>
    <row r="92" spans="9:30" s="51" customFormat="1" ht="12">
      <c r="I92" s="51" t="s">
        <v>219</v>
      </c>
      <c r="J92" s="51" t="s">
        <v>62</v>
      </c>
      <c r="K92" s="49"/>
      <c r="V92" s="49"/>
      <c r="W92" s="49"/>
      <c r="X92" s="49"/>
      <c r="Y92" s="49"/>
      <c r="Z92" s="49"/>
      <c r="AA92" s="49"/>
      <c r="AB92" s="49"/>
      <c r="AC92" s="49"/>
      <c r="AD92" s="49"/>
    </row>
    <row r="93" spans="4:30" s="61" customFormat="1" ht="12">
      <c r="D93" s="62"/>
      <c r="E93" s="61" t="s">
        <v>220</v>
      </c>
      <c r="F93" s="61" t="s">
        <v>65</v>
      </c>
      <c r="I93" s="62"/>
      <c r="K93" s="63"/>
      <c r="V93" s="63"/>
      <c r="W93" s="63"/>
      <c r="X93" s="63"/>
      <c r="Y93" s="63"/>
      <c r="Z93" s="63"/>
      <c r="AA93" s="63"/>
      <c r="AB93" s="63"/>
      <c r="AC93" s="63"/>
      <c r="AD93" s="63"/>
    </row>
    <row r="94" spans="6:30" s="61" customFormat="1" ht="12.75">
      <c r="F94" s="61" t="s">
        <v>221</v>
      </c>
      <c r="G94" s="64" t="s">
        <v>66</v>
      </c>
      <c r="H94" s="63"/>
      <c r="K94" s="63"/>
      <c r="V94" s="63"/>
      <c r="W94" s="63"/>
      <c r="X94" s="63"/>
      <c r="Y94" s="63"/>
      <c r="Z94" s="63"/>
      <c r="AA94" s="63"/>
      <c r="AB94" s="63"/>
      <c r="AC94" s="63"/>
      <c r="AD94" s="63"/>
    </row>
    <row r="95" spans="6:30" s="61" customFormat="1" ht="12.75" customHeight="1">
      <c r="F95" s="61" t="s">
        <v>222</v>
      </c>
      <c r="G95" s="64" t="s">
        <v>67</v>
      </c>
      <c r="H95" s="63"/>
      <c r="K95" s="63"/>
      <c r="V95" s="63"/>
      <c r="W95" s="63"/>
      <c r="X95" s="63"/>
      <c r="Y95" s="63"/>
      <c r="Z95" s="63"/>
      <c r="AA95" s="63"/>
      <c r="AB95" s="63"/>
      <c r="AC95" s="63"/>
      <c r="AD95" s="63"/>
    </row>
    <row r="96" spans="6:30" s="61" customFormat="1" ht="12.75">
      <c r="F96" s="61" t="s">
        <v>223</v>
      </c>
      <c r="G96" s="64" t="s">
        <v>68</v>
      </c>
      <c r="H96" s="63"/>
      <c r="K96" s="63"/>
      <c r="V96" s="63"/>
      <c r="W96" s="63"/>
      <c r="X96" s="63"/>
      <c r="Y96" s="63"/>
      <c r="Z96" s="63"/>
      <c r="AA96" s="63"/>
      <c r="AB96" s="63"/>
      <c r="AC96" s="63"/>
      <c r="AD96" s="63"/>
    </row>
    <row r="97" spans="6:30" s="61" customFormat="1" ht="12.75">
      <c r="F97" s="61" t="s">
        <v>224</v>
      </c>
      <c r="G97" s="64" t="s">
        <v>69</v>
      </c>
      <c r="H97" s="63"/>
      <c r="K97" s="63"/>
      <c r="V97" s="63"/>
      <c r="W97" s="63"/>
      <c r="X97" s="63"/>
      <c r="Y97" s="63"/>
      <c r="Z97" s="63"/>
      <c r="AA97" s="63"/>
      <c r="AB97" s="63"/>
      <c r="AC97" s="63"/>
      <c r="AD97" s="63"/>
    </row>
    <row r="98" spans="7:30" s="61" customFormat="1" ht="12.75">
      <c r="G98" s="63" t="s">
        <v>225</v>
      </c>
      <c r="H98" s="64" t="s">
        <v>70</v>
      </c>
      <c r="K98" s="63"/>
      <c r="V98" s="63"/>
      <c r="W98" s="63"/>
      <c r="X98" s="63"/>
      <c r="Y98" s="63"/>
      <c r="Z98" s="63"/>
      <c r="AA98" s="63"/>
      <c r="AB98" s="63"/>
      <c r="AC98" s="63"/>
      <c r="AD98" s="63"/>
    </row>
    <row r="99" spans="7:30" s="61" customFormat="1" ht="12.75">
      <c r="G99" s="63" t="s">
        <v>226</v>
      </c>
      <c r="H99" s="64" t="s">
        <v>71</v>
      </c>
      <c r="K99" s="63"/>
      <c r="V99" s="63"/>
      <c r="W99" s="63"/>
      <c r="X99" s="63"/>
      <c r="Y99" s="63"/>
      <c r="Z99" s="63"/>
      <c r="AA99" s="63"/>
      <c r="AB99" s="63"/>
      <c r="AC99" s="63"/>
      <c r="AD99" s="63"/>
    </row>
    <row r="100" spans="6:30" s="61" customFormat="1" ht="12.75">
      <c r="F100" s="61" t="s">
        <v>227</v>
      </c>
      <c r="G100" s="64" t="s">
        <v>72</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375" t="s">
        <v>292</v>
      </c>
      <c r="M102" s="375"/>
      <c r="N102" s="375"/>
      <c r="O102" s="375"/>
      <c r="P102" s="375"/>
      <c r="Q102" s="375" t="s">
        <v>297</v>
      </c>
      <c r="R102" s="375"/>
      <c r="S102" s="375"/>
      <c r="T102" s="375"/>
      <c r="U102" s="375"/>
    </row>
    <row r="103" spans="8:21" ht="9.75" customHeight="1">
      <c r="H103" s="51"/>
      <c r="I103" s="51"/>
      <c r="J103" s="51"/>
      <c r="L103" s="42" t="s">
        <v>298</v>
      </c>
      <c r="M103" s="42" t="s">
        <v>299</v>
      </c>
      <c r="N103" s="42" t="s">
        <v>300</v>
      </c>
      <c r="O103" s="42" t="s">
        <v>301</v>
      </c>
      <c r="P103" s="42"/>
      <c r="Q103" s="42" t="s">
        <v>298</v>
      </c>
      <c r="R103" s="42" t="s">
        <v>299</v>
      </c>
      <c r="S103" s="42" t="s">
        <v>300</v>
      </c>
      <c r="T103" s="42" t="s">
        <v>301</v>
      </c>
      <c r="U103" s="42"/>
    </row>
    <row r="104" spans="2:21" ht="12.75">
      <c r="B104" s="49" t="s">
        <v>143</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228</v>
      </c>
      <c r="D108" s="60" t="s">
        <v>229</v>
      </c>
      <c r="E108" s="60"/>
      <c r="F108" s="60"/>
      <c r="K108" s="49"/>
      <c r="V108" s="49"/>
      <c r="W108" s="49"/>
      <c r="X108" s="49"/>
      <c r="Y108" s="49"/>
      <c r="Z108" s="49"/>
      <c r="AA108" s="49"/>
      <c r="AB108" s="49"/>
      <c r="AC108" s="49"/>
      <c r="AD108" s="49"/>
    </row>
    <row r="109" spans="5:30" s="51" customFormat="1" ht="12">
      <c r="E109" s="51" t="s">
        <v>147</v>
      </c>
      <c r="F109" s="51" t="s">
        <v>230</v>
      </c>
      <c r="K109" s="49"/>
      <c r="V109" s="49"/>
      <c r="W109" s="49"/>
      <c r="X109" s="49"/>
      <c r="Y109" s="49"/>
      <c r="Z109" s="49"/>
      <c r="AA109" s="49"/>
      <c r="AB109" s="49"/>
      <c r="AC109" s="49"/>
      <c r="AD109" s="49"/>
    </row>
    <row r="110" spans="6:30" s="51" customFormat="1" ht="12">
      <c r="F110" s="51" t="s">
        <v>148</v>
      </c>
      <c r="G110" s="51" t="s">
        <v>15</v>
      </c>
      <c r="K110" s="49"/>
      <c r="V110" s="49"/>
      <c r="W110" s="49"/>
      <c r="X110" s="49"/>
      <c r="Y110" s="49"/>
      <c r="Z110" s="49"/>
      <c r="AA110" s="49"/>
      <c r="AB110" s="49"/>
      <c r="AC110" s="49"/>
      <c r="AD110" s="49"/>
    </row>
    <row r="111" spans="7:30" s="51" customFormat="1" ht="12">
      <c r="G111" s="51" t="s">
        <v>149</v>
      </c>
      <c r="K111" s="49"/>
      <c r="V111" s="49"/>
      <c r="W111" s="49"/>
      <c r="X111" s="49"/>
      <c r="Y111" s="49"/>
      <c r="Z111" s="49"/>
      <c r="AA111" s="49"/>
      <c r="AB111" s="49"/>
      <c r="AC111" s="49"/>
      <c r="AD111" s="49"/>
    </row>
    <row r="112" spans="7:30" s="51" customFormat="1" ht="12">
      <c r="G112" s="51" t="s">
        <v>231</v>
      </c>
      <c r="K112" s="49"/>
      <c r="V112" s="49"/>
      <c r="W112" s="49"/>
      <c r="X112" s="49"/>
      <c r="Y112" s="49"/>
      <c r="Z112" s="49"/>
      <c r="AA112" s="49"/>
      <c r="AB112" s="49"/>
      <c r="AC112" s="49"/>
      <c r="AD112" s="49"/>
    </row>
    <row r="113" spans="7:30" s="51" customFormat="1" ht="12">
      <c r="G113" s="51" t="s">
        <v>232</v>
      </c>
      <c r="K113" s="49"/>
      <c r="V113" s="49"/>
      <c r="W113" s="49"/>
      <c r="X113" s="49"/>
      <c r="Y113" s="49"/>
      <c r="Z113" s="49"/>
      <c r="AA113" s="49"/>
      <c r="AB113" s="49"/>
      <c r="AC113" s="49"/>
      <c r="AD113" s="49"/>
    </row>
    <row r="114" spans="6:30" s="51" customFormat="1" ht="12">
      <c r="F114" s="51" t="s">
        <v>233</v>
      </c>
      <c r="K114" s="49"/>
      <c r="V114" s="49"/>
      <c r="W114" s="49"/>
      <c r="X114" s="49"/>
      <c r="Y114" s="49"/>
      <c r="Z114" s="49"/>
      <c r="AA114" s="49"/>
      <c r="AB114" s="49"/>
      <c r="AC114" s="49"/>
      <c r="AD114" s="49"/>
    </row>
    <row r="115" spans="7:30" s="51" customFormat="1" ht="12">
      <c r="G115" s="51" t="s">
        <v>234</v>
      </c>
      <c r="K115" s="49"/>
      <c r="V115" s="49"/>
      <c r="W115" s="49"/>
      <c r="X115" s="49"/>
      <c r="Y115" s="49"/>
      <c r="Z115" s="49"/>
      <c r="AA115" s="49"/>
      <c r="AB115" s="49"/>
      <c r="AC115" s="49"/>
      <c r="AD115" s="49"/>
    </row>
    <row r="116" spans="7:30" s="51" customFormat="1" ht="12">
      <c r="G116" s="51" t="s">
        <v>235</v>
      </c>
      <c r="K116" s="49"/>
      <c r="V116" s="49"/>
      <c r="W116" s="49"/>
      <c r="X116" s="49"/>
      <c r="Y116" s="49"/>
      <c r="Z116" s="49"/>
      <c r="AA116" s="49"/>
      <c r="AB116" s="49"/>
      <c r="AC116" s="49"/>
      <c r="AD116" s="49"/>
    </row>
    <row r="117" spans="5:30" s="51" customFormat="1" ht="12">
      <c r="E117" s="51" t="s">
        <v>155</v>
      </c>
      <c r="F117" s="51" t="s">
        <v>74</v>
      </c>
      <c r="K117" s="49"/>
      <c r="V117" s="49"/>
      <c r="W117" s="49"/>
      <c r="X117" s="49"/>
      <c r="Y117" s="49"/>
      <c r="Z117" s="49"/>
      <c r="AA117" s="49"/>
      <c r="AB117" s="49"/>
      <c r="AC117" s="49"/>
      <c r="AD117" s="49"/>
    </row>
    <row r="118" spans="6:30" s="51" customFormat="1" ht="12">
      <c r="F118" s="51" t="s">
        <v>236</v>
      </c>
      <c r="K118" s="49"/>
      <c r="V118" s="49"/>
      <c r="W118" s="49"/>
      <c r="X118" s="49"/>
      <c r="Y118" s="49"/>
      <c r="Z118" s="49"/>
      <c r="AA118" s="49"/>
      <c r="AB118" s="49"/>
      <c r="AC118" s="49"/>
      <c r="AD118" s="49"/>
    </row>
    <row r="119" spans="7:30" s="51" customFormat="1" ht="12">
      <c r="G119" s="51" t="s">
        <v>237</v>
      </c>
      <c r="K119" s="49"/>
      <c r="V119" s="49"/>
      <c r="W119" s="49"/>
      <c r="X119" s="49"/>
      <c r="Y119" s="49"/>
      <c r="Z119" s="49"/>
      <c r="AA119" s="49"/>
      <c r="AB119" s="49"/>
      <c r="AC119" s="49"/>
      <c r="AD119" s="49"/>
    </row>
    <row r="120" spans="7:30" s="51" customFormat="1" ht="12">
      <c r="G120" s="51" t="s">
        <v>238</v>
      </c>
      <c r="K120" s="49"/>
      <c r="V120" s="49"/>
      <c r="W120" s="49"/>
      <c r="X120" s="49"/>
      <c r="Y120" s="49"/>
      <c r="Z120" s="49"/>
      <c r="AA120" s="49"/>
      <c r="AB120" s="49"/>
      <c r="AC120" s="49"/>
      <c r="AD120" s="49"/>
    </row>
    <row r="121" spans="6:30" s="51" customFormat="1" ht="12">
      <c r="F121" s="51" t="s">
        <v>239</v>
      </c>
      <c r="K121" s="49"/>
      <c r="V121" s="49"/>
      <c r="W121" s="49"/>
      <c r="X121" s="49"/>
      <c r="Y121" s="49"/>
      <c r="Z121" s="49"/>
      <c r="AA121" s="49"/>
      <c r="AB121" s="49"/>
      <c r="AC121" s="49"/>
      <c r="AD121" s="49"/>
    </row>
    <row r="122" spans="7:30" s="61" customFormat="1" ht="12">
      <c r="G122" s="61" t="s">
        <v>164</v>
      </c>
      <c r="K122" s="63"/>
      <c r="V122" s="63"/>
      <c r="W122" s="63"/>
      <c r="X122" s="63"/>
      <c r="Y122" s="63"/>
      <c r="Z122" s="63"/>
      <c r="AA122" s="63"/>
      <c r="AB122" s="63"/>
      <c r="AC122" s="63"/>
      <c r="AD122" s="63"/>
    </row>
    <row r="123" spans="8:30" s="61" customFormat="1" ht="12">
      <c r="H123" s="61" t="s">
        <v>165</v>
      </c>
      <c r="K123" s="63"/>
      <c r="V123" s="63"/>
      <c r="W123" s="63"/>
      <c r="X123" s="63"/>
      <c r="Y123" s="63"/>
      <c r="Z123" s="63"/>
      <c r="AA123" s="63"/>
      <c r="AB123" s="63"/>
      <c r="AC123" s="63"/>
      <c r="AD123" s="63"/>
    </row>
    <row r="124" spans="8:30" s="61" customFormat="1" ht="12">
      <c r="H124" s="61" t="s">
        <v>166</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167</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240</v>
      </c>
      <c r="K126" s="63"/>
      <c r="V126" s="63"/>
      <c r="W126" s="63"/>
      <c r="X126" s="63"/>
      <c r="Y126" s="63"/>
      <c r="Z126" s="63"/>
      <c r="AA126" s="63"/>
      <c r="AB126" s="63"/>
      <c r="AC126" s="63"/>
      <c r="AD126" s="63"/>
    </row>
    <row r="127" spans="9:30" s="61" customFormat="1" ht="12">
      <c r="I127" s="61" t="s">
        <v>241</v>
      </c>
      <c r="J127" s="51" t="s">
        <v>61</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242</v>
      </c>
      <c r="J128" s="51" t="s">
        <v>62</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169</v>
      </c>
      <c r="K129" s="49"/>
      <c r="V129" s="49"/>
      <c r="W129" s="49"/>
      <c r="X129" s="49"/>
      <c r="Y129" s="49"/>
      <c r="Z129" s="49"/>
      <c r="AA129" s="49"/>
      <c r="AB129" s="49"/>
      <c r="AC129" s="49"/>
      <c r="AD129" s="49"/>
    </row>
    <row r="130" spans="8:30" s="51" customFormat="1" ht="12">
      <c r="H130" s="51" t="s">
        <v>170</v>
      </c>
      <c r="K130" s="49"/>
      <c r="V130" s="49"/>
      <c r="W130" s="49"/>
      <c r="X130" s="49"/>
      <c r="Y130" s="49"/>
      <c r="Z130" s="49"/>
      <c r="AA130" s="49"/>
      <c r="AB130" s="49"/>
      <c r="AC130" s="49"/>
      <c r="AD130" s="49"/>
    </row>
    <row r="131" spans="8:30" s="51" customFormat="1" ht="12">
      <c r="H131" s="51" t="s">
        <v>171</v>
      </c>
      <c r="K131" s="49"/>
      <c r="V131" s="49"/>
      <c r="W131" s="49"/>
      <c r="X131" s="49"/>
      <c r="Y131" s="49"/>
      <c r="Z131" s="49"/>
      <c r="AA131" s="49"/>
      <c r="AB131" s="49"/>
      <c r="AC131" s="49"/>
      <c r="AD131" s="49"/>
    </row>
    <row r="132" spans="8:30" s="51" customFormat="1" ht="12">
      <c r="H132" s="51" t="s">
        <v>172</v>
      </c>
      <c r="K132" s="49"/>
      <c r="V132" s="49"/>
      <c r="W132" s="49"/>
      <c r="X132" s="49"/>
      <c r="Y132" s="49"/>
      <c r="Z132" s="49"/>
      <c r="AA132" s="49"/>
      <c r="AB132" s="49"/>
      <c r="AC132" s="49"/>
      <c r="AD132" s="49"/>
    </row>
    <row r="133" spans="8:30" s="51" customFormat="1" ht="12">
      <c r="H133" s="51" t="s">
        <v>173</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375" t="s">
        <v>292</v>
      </c>
      <c r="M137" s="375"/>
      <c r="N137" s="375"/>
      <c r="O137" s="375"/>
      <c r="P137" s="375"/>
      <c r="Q137" s="375" t="s">
        <v>297</v>
      </c>
      <c r="R137" s="375"/>
      <c r="S137" s="375"/>
      <c r="T137" s="375"/>
      <c r="U137" s="375"/>
    </row>
    <row r="138" spans="8:21" ht="9.75" customHeight="1">
      <c r="H138" s="51"/>
      <c r="I138" s="51"/>
      <c r="J138" s="51"/>
      <c r="L138" s="42" t="s">
        <v>298</v>
      </c>
      <c r="M138" s="42" t="s">
        <v>299</v>
      </c>
      <c r="N138" s="42" t="s">
        <v>300</v>
      </c>
      <c r="O138" s="42" t="s">
        <v>301</v>
      </c>
      <c r="P138" s="42"/>
      <c r="Q138" s="42" t="s">
        <v>298</v>
      </c>
      <c r="R138" s="42" t="s">
        <v>299</v>
      </c>
      <c r="S138" s="42" t="s">
        <v>300</v>
      </c>
      <c r="T138" s="42" t="s">
        <v>301</v>
      </c>
      <c r="U138" s="42"/>
    </row>
    <row r="139" spans="2:21" ht="12.75">
      <c r="B139" s="49" t="s">
        <v>143</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174</v>
      </c>
      <c r="F142" s="51" t="s">
        <v>175</v>
      </c>
      <c r="K142" s="49"/>
      <c r="V142" s="49"/>
      <c r="W142" s="49"/>
      <c r="X142" s="49"/>
      <c r="Y142" s="49"/>
      <c r="Z142" s="49"/>
      <c r="AA142" s="49"/>
      <c r="AB142" s="49"/>
      <c r="AC142" s="49"/>
      <c r="AD142" s="49"/>
    </row>
    <row r="143" spans="6:30" s="51" customFormat="1" ht="12">
      <c r="F143" s="51" t="s">
        <v>176</v>
      </c>
      <c r="K143" s="49"/>
      <c r="V143" s="49"/>
      <c r="W143" s="49"/>
      <c r="X143" s="49"/>
      <c r="Y143" s="49"/>
      <c r="Z143" s="49"/>
      <c r="AA143" s="49"/>
      <c r="AB143" s="49"/>
      <c r="AC143" s="49"/>
      <c r="AD143" s="49"/>
    </row>
    <row r="144" spans="7:30" s="51" customFormat="1" ht="12">
      <c r="G144" s="51" t="s">
        <v>177</v>
      </c>
      <c r="K144" s="49"/>
      <c r="V144" s="49"/>
      <c r="W144" s="49"/>
      <c r="X144" s="49"/>
      <c r="Y144" s="49"/>
      <c r="Z144" s="49"/>
      <c r="AA144" s="49"/>
      <c r="AB144" s="49"/>
      <c r="AC144" s="49"/>
      <c r="AD144" s="49"/>
    </row>
    <row r="145" spans="8:30" s="51" customFormat="1" ht="12">
      <c r="H145" s="51" t="s">
        <v>178</v>
      </c>
      <c r="K145" s="49"/>
      <c r="V145" s="49"/>
      <c r="W145" s="49"/>
      <c r="X145" s="49"/>
      <c r="Y145" s="49"/>
      <c r="Z145" s="49"/>
      <c r="AA145" s="49"/>
      <c r="AB145" s="49"/>
      <c r="AC145" s="49"/>
      <c r="AD145" s="49"/>
    </row>
    <row r="146" spans="8:30" s="51" customFormat="1" ht="12">
      <c r="H146" s="51" t="s">
        <v>179</v>
      </c>
      <c r="K146" s="49"/>
      <c r="V146" s="49"/>
      <c r="W146" s="49"/>
      <c r="X146" s="49"/>
      <c r="Y146" s="49"/>
      <c r="Z146" s="49"/>
      <c r="AA146" s="49"/>
      <c r="AB146" s="49"/>
      <c r="AC146" s="49"/>
      <c r="AD146" s="49"/>
    </row>
    <row r="147" spans="7:30" s="51" customFormat="1" ht="12">
      <c r="G147" s="51" t="s">
        <v>180</v>
      </c>
      <c r="K147" s="49"/>
      <c r="V147" s="49"/>
      <c r="W147" s="49"/>
      <c r="X147" s="49"/>
      <c r="Y147" s="49"/>
      <c r="Z147" s="49"/>
      <c r="AA147" s="49"/>
      <c r="AB147" s="49"/>
      <c r="AC147" s="49"/>
      <c r="AD147" s="49"/>
    </row>
    <row r="148" spans="8:30" s="51" customFormat="1" ht="12">
      <c r="H148" s="51" t="s">
        <v>181</v>
      </c>
      <c r="K148" s="49"/>
      <c r="V148" s="49"/>
      <c r="W148" s="49"/>
      <c r="X148" s="49"/>
      <c r="Y148" s="49"/>
      <c r="Z148" s="49"/>
      <c r="AA148" s="49"/>
      <c r="AB148" s="49"/>
      <c r="AC148" s="49"/>
      <c r="AD148" s="49"/>
    </row>
    <row r="149" spans="8:30" s="51" customFormat="1" ht="12">
      <c r="H149" s="51" t="s">
        <v>182</v>
      </c>
      <c r="K149" s="49"/>
      <c r="V149" s="49"/>
      <c r="W149" s="49"/>
      <c r="X149" s="49"/>
      <c r="Y149" s="49"/>
      <c r="Z149" s="49"/>
      <c r="AA149" s="49"/>
      <c r="AB149" s="49"/>
      <c r="AC149" s="49"/>
      <c r="AD149" s="49"/>
    </row>
    <row r="150" spans="9:30" s="51" customFormat="1" ht="12">
      <c r="I150" s="51" t="s">
        <v>243</v>
      </c>
      <c r="J150" s="51" t="s">
        <v>61</v>
      </c>
      <c r="K150" s="49"/>
      <c r="V150" s="49"/>
      <c r="W150" s="49"/>
      <c r="X150" s="49"/>
      <c r="Y150" s="49"/>
      <c r="Z150" s="49"/>
      <c r="AA150" s="49"/>
      <c r="AB150" s="49"/>
      <c r="AC150" s="49"/>
      <c r="AD150" s="49"/>
    </row>
    <row r="151" spans="9:30" s="51" customFormat="1" ht="12">
      <c r="I151" s="51" t="s">
        <v>244</v>
      </c>
      <c r="J151" s="51" t="s">
        <v>62</v>
      </c>
      <c r="K151" s="49"/>
      <c r="V151" s="49"/>
      <c r="W151" s="49"/>
      <c r="X151" s="49"/>
      <c r="Y151" s="49"/>
      <c r="Z151" s="49"/>
      <c r="AA151" s="49"/>
      <c r="AB151" s="49"/>
      <c r="AC151" s="49"/>
      <c r="AD151" s="49"/>
    </row>
    <row r="152" spans="6:30" s="51" customFormat="1" ht="12">
      <c r="F152" s="51" t="s">
        <v>185</v>
      </c>
      <c r="K152" s="49"/>
      <c r="V152" s="49"/>
      <c r="W152" s="49"/>
      <c r="X152" s="49"/>
      <c r="Y152" s="49"/>
      <c r="Z152" s="49"/>
      <c r="AA152" s="49"/>
      <c r="AB152" s="49"/>
      <c r="AC152" s="49"/>
      <c r="AD152" s="49"/>
    </row>
    <row r="153" spans="7:30" s="51" customFormat="1" ht="12">
      <c r="G153" s="51" t="s">
        <v>186</v>
      </c>
      <c r="K153" s="49"/>
      <c r="V153" s="49"/>
      <c r="W153" s="49"/>
      <c r="X153" s="49"/>
      <c r="Y153" s="49"/>
      <c r="Z153" s="49"/>
      <c r="AA153" s="49"/>
      <c r="AB153" s="49"/>
      <c r="AC153" s="49"/>
      <c r="AD153" s="49"/>
    </row>
    <row r="154" spans="8:30" s="51" customFormat="1" ht="12">
      <c r="H154" s="51" t="s">
        <v>245</v>
      </c>
      <c r="K154" s="49"/>
      <c r="V154" s="49"/>
      <c r="W154" s="49"/>
      <c r="X154" s="49"/>
      <c r="Y154" s="49"/>
      <c r="Z154" s="49"/>
      <c r="AA154" s="49"/>
      <c r="AB154" s="49"/>
      <c r="AC154" s="49"/>
      <c r="AD154" s="49"/>
    </row>
    <row r="155" spans="8:30" s="51" customFormat="1" ht="12">
      <c r="H155" s="51" t="s">
        <v>246</v>
      </c>
      <c r="K155" s="49"/>
      <c r="V155" s="49"/>
      <c r="W155" s="49"/>
      <c r="X155" s="49"/>
      <c r="Y155" s="49"/>
      <c r="Z155" s="49"/>
      <c r="AA155" s="49"/>
      <c r="AB155" s="49"/>
      <c r="AC155" s="49"/>
      <c r="AD155" s="49"/>
    </row>
    <row r="156" spans="8:30" s="51" customFormat="1" ht="12">
      <c r="H156" s="51" t="s">
        <v>247</v>
      </c>
      <c r="K156" s="49"/>
      <c r="V156" s="49"/>
      <c r="W156" s="49"/>
      <c r="X156" s="49"/>
      <c r="Y156" s="49"/>
      <c r="Z156" s="49"/>
      <c r="AA156" s="49"/>
      <c r="AB156" s="49"/>
      <c r="AC156" s="49"/>
      <c r="AD156" s="49"/>
    </row>
    <row r="157" spans="7:30" s="51" customFormat="1" ht="12">
      <c r="G157" s="51" t="s">
        <v>189</v>
      </c>
      <c r="K157" s="49"/>
      <c r="V157" s="49"/>
      <c r="W157" s="49"/>
      <c r="X157" s="49"/>
      <c r="Y157" s="49"/>
      <c r="Z157" s="49"/>
      <c r="AA157" s="49"/>
      <c r="AB157" s="49"/>
      <c r="AC157" s="49"/>
      <c r="AD157" s="49"/>
    </row>
    <row r="158" spans="8:30" s="51" customFormat="1" ht="12">
      <c r="H158" s="51" t="s">
        <v>190</v>
      </c>
      <c r="K158" s="49"/>
      <c r="V158" s="49"/>
      <c r="W158" s="49"/>
      <c r="X158" s="49"/>
      <c r="Y158" s="49"/>
      <c r="Z158" s="49"/>
      <c r="AA158" s="49"/>
      <c r="AB158" s="49"/>
      <c r="AC158" s="49"/>
      <c r="AD158" s="49"/>
    </row>
    <row r="159" spans="8:30" s="51" customFormat="1" ht="12">
      <c r="H159" s="51" t="s">
        <v>191</v>
      </c>
      <c r="K159" s="49"/>
      <c r="V159" s="49"/>
      <c r="W159" s="49"/>
      <c r="X159" s="49"/>
      <c r="Y159" s="49"/>
      <c r="Z159" s="49"/>
      <c r="AA159" s="49"/>
      <c r="AB159" s="49"/>
      <c r="AC159" s="49"/>
      <c r="AD159" s="49"/>
    </row>
    <row r="160" spans="7:30" s="51" customFormat="1" ht="12">
      <c r="G160" s="51" t="s">
        <v>192</v>
      </c>
      <c r="K160" s="49"/>
      <c r="V160" s="49"/>
      <c r="W160" s="49"/>
      <c r="X160" s="49"/>
      <c r="Y160" s="49"/>
      <c r="Z160" s="49"/>
      <c r="AA160" s="49"/>
      <c r="AB160" s="49"/>
      <c r="AC160" s="49"/>
      <c r="AD160" s="49"/>
    </row>
    <row r="161" spans="8:30" s="51" customFormat="1" ht="12">
      <c r="H161" s="51" t="s">
        <v>193</v>
      </c>
      <c r="K161" s="49"/>
      <c r="V161" s="49"/>
      <c r="W161" s="49"/>
      <c r="X161" s="49"/>
      <c r="Y161" s="49"/>
      <c r="Z161" s="49"/>
      <c r="AA161" s="49"/>
      <c r="AB161" s="49"/>
      <c r="AC161" s="49"/>
      <c r="AD161" s="49"/>
    </row>
    <row r="162" spans="8:30" s="51" customFormat="1" ht="12">
      <c r="H162" s="51" t="s">
        <v>194</v>
      </c>
      <c r="K162" s="49"/>
      <c r="V162" s="49"/>
      <c r="W162" s="49"/>
      <c r="X162" s="49"/>
      <c r="Y162" s="49"/>
      <c r="Z162" s="49"/>
      <c r="AA162" s="49"/>
      <c r="AB162" s="49"/>
      <c r="AC162" s="49"/>
      <c r="AD162" s="49"/>
    </row>
    <row r="163" spans="7:30" s="51" customFormat="1" ht="12">
      <c r="G163" s="51" t="s">
        <v>195</v>
      </c>
      <c r="K163" s="49"/>
      <c r="V163" s="49"/>
      <c r="W163" s="49"/>
      <c r="X163" s="49"/>
      <c r="Y163" s="49"/>
      <c r="Z163" s="49"/>
      <c r="AA163" s="49"/>
      <c r="AB163" s="49"/>
      <c r="AC163" s="49"/>
      <c r="AD163" s="49"/>
    </row>
    <row r="164" spans="8:30" s="51" customFormat="1" ht="12">
      <c r="H164" s="51" t="s">
        <v>196</v>
      </c>
      <c r="K164" s="49"/>
      <c r="V164" s="49"/>
      <c r="W164" s="49"/>
      <c r="X164" s="49"/>
      <c r="Y164" s="49"/>
      <c r="Z164" s="49"/>
      <c r="AA164" s="49"/>
      <c r="AB164" s="49"/>
      <c r="AC164" s="49"/>
      <c r="AD164" s="49"/>
    </row>
    <row r="165" spans="9:30" s="51" customFormat="1" ht="12">
      <c r="I165" s="51" t="s">
        <v>248</v>
      </c>
      <c r="J165" s="51" t="s">
        <v>61</v>
      </c>
      <c r="K165" s="49"/>
      <c r="V165" s="49"/>
      <c r="W165" s="49"/>
      <c r="X165" s="49"/>
      <c r="Y165" s="49"/>
      <c r="Z165" s="49"/>
      <c r="AA165" s="49"/>
      <c r="AB165" s="49"/>
      <c r="AC165" s="49"/>
      <c r="AD165" s="49"/>
    </row>
    <row r="166" spans="9:30" s="51" customFormat="1" ht="12">
      <c r="I166" s="51" t="s">
        <v>249</v>
      </c>
      <c r="J166" s="51" t="s">
        <v>62</v>
      </c>
      <c r="K166" s="49"/>
      <c r="V166" s="49"/>
      <c r="W166" s="49"/>
      <c r="X166" s="49"/>
      <c r="Y166" s="49"/>
      <c r="Z166" s="49"/>
      <c r="AA166" s="49"/>
      <c r="AB166" s="49"/>
      <c r="AC166" s="49"/>
      <c r="AD166" s="49"/>
    </row>
    <row r="167" spans="8:30" s="51" customFormat="1" ht="12">
      <c r="H167" s="51" t="s">
        <v>197</v>
      </c>
      <c r="K167" s="49"/>
      <c r="V167" s="49"/>
      <c r="W167" s="49"/>
      <c r="X167" s="49"/>
      <c r="Y167" s="49"/>
      <c r="Z167" s="49"/>
      <c r="AA167" s="49"/>
      <c r="AB167" s="49"/>
      <c r="AC167" s="49"/>
      <c r="AD167" s="49"/>
    </row>
    <row r="168" spans="9:30" s="51" customFormat="1" ht="12">
      <c r="I168" s="51" t="s">
        <v>250</v>
      </c>
      <c r="J168" s="51" t="s">
        <v>61</v>
      </c>
      <c r="K168" s="49"/>
      <c r="V168" s="49"/>
      <c r="W168" s="49"/>
      <c r="X168" s="49"/>
      <c r="Y168" s="49"/>
      <c r="Z168" s="49"/>
      <c r="AA168" s="49"/>
      <c r="AB168" s="49"/>
      <c r="AC168" s="49"/>
      <c r="AD168" s="49"/>
    </row>
    <row r="169" spans="9:30" s="51" customFormat="1" ht="12">
      <c r="I169" s="51" t="s">
        <v>251</v>
      </c>
      <c r="J169" s="51" t="s">
        <v>62</v>
      </c>
      <c r="K169" s="49"/>
      <c r="V169" s="49"/>
      <c r="W169" s="49"/>
      <c r="X169" s="49"/>
      <c r="Y169" s="49"/>
      <c r="Z169" s="49"/>
      <c r="AA169" s="49"/>
      <c r="AB169" s="49"/>
      <c r="AC169" s="49"/>
      <c r="AD169" s="49"/>
    </row>
    <row r="170" spans="6:30" s="51" customFormat="1" ht="12">
      <c r="F170" s="51" t="s">
        <v>198</v>
      </c>
      <c r="K170" s="49"/>
      <c r="V170" s="49"/>
      <c r="W170" s="49"/>
      <c r="X170" s="49"/>
      <c r="Y170" s="49"/>
      <c r="Z170" s="49"/>
      <c r="AA170" s="49"/>
      <c r="AB170" s="49"/>
      <c r="AC170" s="49"/>
      <c r="AD170" s="49"/>
    </row>
    <row r="171" spans="7:30" s="51" customFormat="1" ht="12">
      <c r="G171" s="51" t="s">
        <v>199</v>
      </c>
      <c r="K171" s="49"/>
      <c r="V171" s="49"/>
      <c r="W171" s="49"/>
      <c r="X171" s="49"/>
      <c r="Y171" s="49"/>
      <c r="Z171" s="49"/>
      <c r="AA171" s="49"/>
      <c r="AB171" s="49"/>
      <c r="AC171" s="49"/>
      <c r="AD171" s="49"/>
    </row>
    <row r="172" spans="7:30" s="51" customFormat="1" ht="12">
      <c r="G172" s="51" t="s">
        <v>252</v>
      </c>
      <c r="K172" s="49"/>
      <c r="V172" s="49"/>
      <c r="W172" s="49"/>
      <c r="X172" s="49"/>
      <c r="Y172" s="49"/>
      <c r="Z172" s="49"/>
      <c r="AA172" s="49"/>
      <c r="AB172" s="49"/>
      <c r="AC172" s="49"/>
      <c r="AD172" s="49"/>
    </row>
    <row r="173" spans="6:30" s="51" customFormat="1" ht="12">
      <c r="F173" s="51" t="s">
        <v>253</v>
      </c>
      <c r="G173" s="51" t="s">
        <v>25</v>
      </c>
      <c r="K173" s="49"/>
      <c r="V173" s="49"/>
      <c r="W173" s="49"/>
      <c r="X173" s="49"/>
      <c r="Y173" s="49"/>
      <c r="Z173" s="49"/>
      <c r="AA173" s="49"/>
      <c r="AB173" s="49"/>
      <c r="AC173" s="49"/>
      <c r="AD173" s="49"/>
    </row>
    <row r="174" spans="7:30" s="51" customFormat="1" ht="12">
      <c r="G174" s="51" t="s">
        <v>206</v>
      </c>
      <c r="K174" s="49"/>
      <c r="V174" s="49"/>
      <c r="W174" s="49"/>
      <c r="X174" s="49"/>
      <c r="Y174" s="49"/>
      <c r="Z174" s="49"/>
      <c r="AA174" s="49"/>
      <c r="AB174" s="49"/>
      <c r="AC174" s="49"/>
      <c r="AD174" s="49"/>
    </row>
    <row r="175" spans="8:30" s="51" customFormat="1" ht="12">
      <c r="H175" s="51" t="s">
        <v>207</v>
      </c>
      <c r="K175" s="49"/>
      <c r="V175" s="49"/>
      <c r="W175" s="49"/>
      <c r="X175" s="49"/>
      <c r="Y175" s="49"/>
      <c r="Z175" s="49"/>
      <c r="AA175" s="49"/>
      <c r="AB175" s="49"/>
      <c r="AC175" s="49"/>
      <c r="AD175" s="49"/>
    </row>
    <row r="176" spans="8:30" s="51" customFormat="1" ht="12">
      <c r="H176" s="51" t="s">
        <v>208</v>
      </c>
      <c r="K176" s="49"/>
      <c r="V176" s="49"/>
      <c r="W176" s="49"/>
      <c r="X176" s="49"/>
      <c r="Y176" s="49"/>
      <c r="Z176" s="49"/>
      <c r="AA176" s="49"/>
      <c r="AB176" s="49"/>
      <c r="AC176" s="49"/>
      <c r="AD176" s="49"/>
    </row>
    <row r="177" spans="7:30" s="51" customFormat="1" ht="12">
      <c r="G177" s="51" t="s">
        <v>209</v>
      </c>
      <c r="K177" s="49"/>
      <c r="V177" s="49"/>
      <c r="W177" s="49"/>
      <c r="X177" s="49"/>
      <c r="Y177" s="49"/>
      <c r="Z177" s="49"/>
      <c r="AA177" s="49"/>
      <c r="AB177" s="49"/>
      <c r="AC177" s="49"/>
      <c r="AD177" s="49"/>
    </row>
    <row r="178" spans="8:30" s="51" customFormat="1" ht="12">
      <c r="H178" s="51" t="s">
        <v>210</v>
      </c>
      <c r="K178" s="49"/>
      <c r="V178" s="49"/>
      <c r="W178" s="49"/>
      <c r="X178" s="49"/>
      <c r="Y178" s="49"/>
      <c r="Z178" s="49"/>
      <c r="AA178" s="49"/>
      <c r="AB178" s="49"/>
      <c r="AC178" s="49"/>
      <c r="AD178" s="49"/>
    </row>
    <row r="179" spans="8:30" s="51" customFormat="1" ht="12">
      <c r="H179" s="51" t="s">
        <v>211</v>
      </c>
      <c r="K179" s="49"/>
      <c r="V179" s="49"/>
      <c r="W179" s="49"/>
      <c r="X179" s="49"/>
      <c r="Y179" s="49"/>
      <c r="Z179" s="49"/>
      <c r="AA179" s="49"/>
      <c r="AB179" s="49"/>
      <c r="AC179" s="49"/>
      <c r="AD179" s="49"/>
    </row>
    <row r="180" spans="7:30" s="51" customFormat="1" ht="12">
      <c r="G180" s="51" t="s">
        <v>212</v>
      </c>
      <c r="K180" s="49"/>
      <c r="V180" s="49"/>
      <c r="W180" s="49"/>
      <c r="X180" s="49"/>
      <c r="Y180" s="49"/>
      <c r="Z180" s="49"/>
      <c r="AA180" s="49"/>
      <c r="AB180" s="49"/>
      <c r="AC180" s="49"/>
      <c r="AD180" s="49"/>
    </row>
    <row r="181" spans="8:30" s="51" customFormat="1" ht="12">
      <c r="H181" s="51" t="s">
        <v>213</v>
      </c>
      <c r="K181" s="49"/>
      <c r="V181" s="49"/>
      <c r="W181" s="49"/>
      <c r="X181" s="49"/>
      <c r="Y181" s="49"/>
      <c r="Z181" s="49"/>
      <c r="AA181" s="49"/>
      <c r="AB181" s="49"/>
      <c r="AC181" s="49"/>
      <c r="AD181" s="49"/>
    </row>
    <row r="182" spans="8:30" s="51" customFormat="1" ht="12">
      <c r="H182" s="51" t="s">
        <v>214</v>
      </c>
      <c r="K182" s="49"/>
      <c r="V182" s="49"/>
      <c r="W182" s="49"/>
      <c r="X182" s="49"/>
      <c r="Y182" s="49"/>
      <c r="Z182" s="49"/>
      <c r="AA182" s="49"/>
      <c r="AB182" s="49"/>
      <c r="AC182" s="49"/>
      <c r="AD182" s="49"/>
    </row>
    <row r="183" spans="7:30" s="51" customFormat="1" ht="12">
      <c r="G183" s="51" t="s">
        <v>215</v>
      </c>
      <c r="K183" s="49"/>
      <c r="V183" s="49"/>
      <c r="W183" s="49"/>
      <c r="X183" s="49"/>
      <c r="Y183" s="49"/>
      <c r="Z183" s="49"/>
      <c r="AA183" s="49"/>
      <c r="AB183" s="49"/>
      <c r="AC183" s="49"/>
      <c r="AD183" s="49"/>
    </row>
    <row r="184" spans="8:30" s="51" customFormat="1" ht="12">
      <c r="H184" s="51" t="s">
        <v>216</v>
      </c>
      <c r="K184" s="49"/>
      <c r="V184" s="49"/>
      <c r="W184" s="49"/>
      <c r="X184" s="49"/>
      <c r="Y184" s="49"/>
      <c r="Z184" s="49"/>
      <c r="AA184" s="49"/>
      <c r="AB184" s="49"/>
      <c r="AC184" s="49"/>
      <c r="AD184" s="49"/>
    </row>
    <row r="185" spans="8:30" s="51" customFormat="1" ht="12">
      <c r="H185" s="51" t="s">
        <v>217</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2.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438</v>
      </c>
      <c r="B1" s="118"/>
      <c r="C1" s="118"/>
      <c r="D1" s="118"/>
      <c r="E1" s="118"/>
      <c r="F1" s="118"/>
      <c r="G1" s="118"/>
      <c r="H1" s="118"/>
      <c r="I1" s="118"/>
      <c r="J1" s="118"/>
      <c r="K1" s="118"/>
      <c r="L1" s="118"/>
      <c r="M1" s="118"/>
      <c r="N1" s="118"/>
      <c r="O1" s="118"/>
      <c r="P1" s="118"/>
      <c r="Q1" s="118"/>
      <c r="R1" s="118"/>
    </row>
    <row r="2" spans="1:18" s="37" customFormat="1" ht="13.5" customHeight="1">
      <c r="A2" s="118" t="s">
        <v>142</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396" t="s">
        <v>362</v>
      </c>
      <c r="J5" s="396"/>
      <c r="K5" s="396"/>
      <c r="L5" s="396"/>
      <c r="M5" s="397"/>
      <c r="N5" s="119" t="s">
        <v>433</v>
      </c>
      <c r="O5" s="119"/>
      <c r="P5" s="119"/>
      <c r="Q5" s="119"/>
      <c r="R5" s="120"/>
    </row>
    <row r="6" spans="1:18" ht="12.75">
      <c r="A6" s="41"/>
      <c r="B6" s="41"/>
      <c r="C6" s="41" t="s">
        <v>140</v>
      </c>
      <c r="D6" s="41"/>
      <c r="E6" s="41"/>
      <c r="F6" s="41"/>
      <c r="G6" s="41"/>
      <c r="H6" s="41"/>
      <c r="I6" s="42" t="s">
        <v>302</v>
      </c>
      <c r="J6" s="42" t="s">
        <v>303</v>
      </c>
      <c r="K6" s="42" t="s">
        <v>304</v>
      </c>
      <c r="L6" s="42" t="s">
        <v>316</v>
      </c>
      <c r="M6" s="106" t="s">
        <v>439</v>
      </c>
      <c r="N6" s="42" t="s">
        <v>302</v>
      </c>
      <c r="O6" s="42" t="s">
        <v>303</v>
      </c>
      <c r="P6" s="42" t="s">
        <v>304</v>
      </c>
      <c r="Q6" s="42" t="s">
        <v>316</v>
      </c>
      <c r="R6" s="106" t="s">
        <v>440</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305</v>
      </c>
      <c r="I9" s="123"/>
      <c r="J9" s="123"/>
      <c r="K9" s="123"/>
      <c r="L9" s="123"/>
      <c r="M9" s="124"/>
      <c r="N9" s="77"/>
      <c r="O9" s="77"/>
      <c r="P9" s="77"/>
      <c r="Q9" s="77"/>
      <c r="R9" s="124"/>
    </row>
    <row r="10" spans="5:18" ht="12.75">
      <c r="E10" s="78" t="s">
        <v>306</v>
      </c>
      <c r="I10" s="125">
        <v>0.04</v>
      </c>
      <c r="J10" s="125">
        <v>0.04</v>
      </c>
      <c r="K10" s="125">
        <v>0.04233933333333333</v>
      </c>
      <c r="L10" s="125">
        <v>0.04749166666666666</v>
      </c>
      <c r="M10" s="126">
        <v>0.04245775</v>
      </c>
      <c r="N10" s="90">
        <v>0.06771633333333334</v>
      </c>
      <c r="O10" s="90">
        <v>0.08156566666666666</v>
      </c>
      <c r="P10" s="90">
        <v>0</v>
      </c>
      <c r="Q10" s="90">
        <v>0</v>
      </c>
      <c r="R10" s="126">
        <v>0</v>
      </c>
    </row>
    <row r="11" spans="5:18" ht="12.75">
      <c r="E11" s="78" t="s">
        <v>307</v>
      </c>
      <c r="I11" s="125">
        <v>0.04</v>
      </c>
      <c r="J11" s="125">
        <v>0.04</v>
      </c>
      <c r="K11" s="125">
        <v>0.04175466666666667</v>
      </c>
      <c r="L11" s="125">
        <v>0.046912333333333334</v>
      </c>
      <c r="M11" s="126">
        <v>0.04216675</v>
      </c>
      <c r="N11" s="90">
        <v>0.06711666666666667</v>
      </c>
      <c r="O11" s="90">
        <v>0.08089033333333333</v>
      </c>
      <c r="P11" s="90">
        <v>0</v>
      </c>
      <c r="Q11" s="90">
        <v>0</v>
      </c>
      <c r="R11" s="126">
        <v>0</v>
      </c>
    </row>
    <row r="12" spans="5:18" ht="12.75">
      <c r="E12" s="78" t="s">
        <v>311</v>
      </c>
      <c r="I12" s="125">
        <v>0.04</v>
      </c>
      <c r="J12" s="125">
        <v>0.04</v>
      </c>
      <c r="K12" s="125">
        <v>0.04117</v>
      </c>
      <c r="L12" s="125">
        <v>0.044915666666666666</v>
      </c>
      <c r="M12" s="126">
        <v>0.04152141666666667</v>
      </c>
      <c r="N12" s="90">
        <v>0.06501366666666666</v>
      </c>
      <c r="O12" s="90">
        <v>0.079449</v>
      </c>
      <c r="P12" s="90">
        <v>0</v>
      </c>
      <c r="Q12" s="90">
        <v>0</v>
      </c>
      <c r="R12" s="126">
        <v>0</v>
      </c>
    </row>
    <row r="13" spans="5:18" ht="12.75">
      <c r="E13" s="78" t="s">
        <v>308</v>
      </c>
      <c r="I13" s="125">
        <v>0.011673999999999999</v>
      </c>
      <c r="J13" s="125">
        <v>0.011221666666666666</v>
      </c>
      <c r="K13" s="125">
        <v>0.012931</v>
      </c>
      <c r="L13" s="125">
        <v>0.017481333333333335</v>
      </c>
      <c r="M13" s="126">
        <v>0.013326999999999999</v>
      </c>
      <c r="N13" s="90">
        <v>0.03764766666666666</v>
      </c>
      <c r="O13" s="90">
        <v>0.05205933333333334</v>
      </c>
      <c r="P13" s="90">
        <v>0</v>
      </c>
      <c r="Q13" s="90">
        <v>0</v>
      </c>
      <c r="R13" s="126">
        <v>0</v>
      </c>
    </row>
    <row r="14" spans="4:18" ht="12.75">
      <c r="D14" s="41"/>
      <c r="E14" s="78" t="s">
        <v>309</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v>0</v>
      </c>
      <c r="Q14" s="90">
        <v>0</v>
      </c>
      <c r="R14" s="126">
        <v>0</v>
      </c>
    </row>
    <row r="15" spans="5:18" ht="12.75">
      <c r="E15" s="78" t="s">
        <v>310</v>
      </c>
      <c r="F15" s="41"/>
      <c r="G15" s="41"/>
      <c r="I15" s="125">
        <v>0.011288999999999999</v>
      </c>
      <c r="J15" s="125">
        <v>0.012084666666666665</v>
      </c>
      <c r="K15" s="125">
        <v>0.012504333333333333</v>
      </c>
      <c r="L15" s="125">
        <v>0.016905</v>
      </c>
      <c r="M15" s="126">
        <v>0.01319575</v>
      </c>
      <c r="N15" s="90">
        <v>0.036405</v>
      </c>
      <c r="O15" s="90">
        <v>0.050341666666666667</v>
      </c>
      <c r="P15" s="90">
        <v>0</v>
      </c>
      <c r="Q15" s="90">
        <v>0</v>
      </c>
      <c r="R15" s="126">
        <v>0</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312</v>
      </c>
      <c r="F19" s="41"/>
      <c r="G19" s="41"/>
      <c r="I19" s="125"/>
      <c r="J19" s="125"/>
      <c r="K19" s="125"/>
      <c r="L19" s="125"/>
      <c r="M19" s="126"/>
      <c r="N19" s="90"/>
      <c r="O19" s="90"/>
      <c r="P19" s="90"/>
      <c r="Q19" s="90"/>
      <c r="R19" s="126"/>
    </row>
    <row r="20" spans="5:18" ht="12.75">
      <c r="E20" s="78" t="s">
        <v>313</v>
      </c>
      <c r="F20" s="41"/>
      <c r="G20" s="41"/>
      <c r="I20" s="125">
        <v>0.04</v>
      </c>
      <c r="J20" s="125">
        <v>0.04</v>
      </c>
      <c r="K20" s="125">
        <v>0.04406376333333333</v>
      </c>
      <c r="L20" s="125">
        <v>0.049285999999999996</v>
      </c>
      <c r="M20" s="126">
        <v>0.04333744083333334</v>
      </c>
      <c r="N20" s="90">
        <v>0</v>
      </c>
      <c r="O20" s="90">
        <v>0</v>
      </c>
      <c r="P20" s="90">
        <v>0</v>
      </c>
      <c r="Q20" s="90">
        <v>0</v>
      </c>
      <c r="R20" s="126">
        <v>0</v>
      </c>
    </row>
    <row r="21" spans="5:18" ht="12.75">
      <c r="E21" s="78" t="s">
        <v>314</v>
      </c>
      <c r="F21" s="41"/>
      <c r="G21" s="41"/>
      <c r="I21" s="125">
        <v>0.011783999999999998</v>
      </c>
      <c r="J21" s="125">
        <v>0.015225999999999998</v>
      </c>
      <c r="K21" s="125">
        <v>0.019710103333333336</v>
      </c>
      <c r="L21" s="125">
        <v>0.024743666666666667</v>
      </c>
      <c r="M21" s="126">
        <v>0.0178659425</v>
      </c>
      <c r="N21" s="90">
        <v>0.06960333333333334</v>
      </c>
      <c r="O21" s="90">
        <v>0.0825</v>
      </c>
      <c r="P21" s="90">
        <v>0</v>
      </c>
      <c r="Q21" s="90">
        <v>0</v>
      </c>
      <c r="R21" s="126">
        <v>0</v>
      </c>
    </row>
    <row r="22" spans="4:18" ht="12.75">
      <c r="D22" s="41"/>
      <c r="E22" s="78" t="s">
        <v>315</v>
      </c>
      <c r="F22" s="41"/>
      <c r="G22" s="41"/>
      <c r="I22" s="125">
        <v>0.011221666666666666</v>
      </c>
      <c r="J22" s="125">
        <v>0.012931</v>
      </c>
      <c r="K22" s="125">
        <v>0.01748142</v>
      </c>
      <c r="L22" s="125">
        <v>0.022909333333333334</v>
      </c>
      <c r="M22" s="126">
        <v>0.016135855</v>
      </c>
      <c r="N22" s="90">
        <v>0.04520633333333333</v>
      </c>
      <c r="O22" s="90">
        <v>0.05491766666666667</v>
      </c>
      <c r="P22" s="90">
        <v>0</v>
      </c>
      <c r="Q22" s="90">
        <v>0</v>
      </c>
      <c r="R22" s="126">
        <v>0</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3.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441</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396" t="s">
        <v>362</v>
      </c>
      <c r="J4" s="396"/>
      <c r="K4" s="396"/>
      <c r="L4" s="396"/>
      <c r="M4" s="398"/>
      <c r="N4" s="119" t="s">
        <v>433</v>
      </c>
      <c r="O4" s="119"/>
      <c r="P4" s="119"/>
      <c r="Q4" s="119"/>
      <c r="R4" s="121"/>
    </row>
    <row r="5" spans="1:18" ht="12.75">
      <c r="A5" s="41"/>
      <c r="B5" s="41"/>
      <c r="C5" s="41" t="s">
        <v>140</v>
      </c>
      <c r="D5" s="41"/>
      <c r="E5" s="41"/>
      <c r="F5" s="41"/>
      <c r="G5" s="41"/>
      <c r="H5" s="41"/>
      <c r="I5" s="42" t="s">
        <v>298</v>
      </c>
      <c r="J5" s="42" t="s">
        <v>299</v>
      </c>
      <c r="K5" s="42" t="s">
        <v>300</v>
      </c>
      <c r="L5" s="42" t="s">
        <v>301</v>
      </c>
      <c r="M5" s="91" t="s">
        <v>363</v>
      </c>
      <c r="N5" s="42" t="s">
        <v>298</v>
      </c>
      <c r="O5" s="42" t="s">
        <v>299</v>
      </c>
      <c r="P5" s="42" t="s">
        <v>300</v>
      </c>
      <c r="Q5" s="42" t="s">
        <v>301</v>
      </c>
      <c r="R5" s="91" t="s">
        <v>435</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271</v>
      </c>
      <c r="I8" s="94"/>
      <c r="J8" s="94"/>
      <c r="K8" s="94"/>
      <c r="L8" s="94"/>
      <c r="M8" s="95"/>
      <c r="N8" s="45"/>
      <c r="O8" s="45"/>
      <c r="P8" s="45"/>
      <c r="Q8" s="45"/>
      <c r="R8" s="95"/>
    </row>
    <row r="9" spans="6:18" ht="12.75">
      <c r="F9" s="39" t="s">
        <v>272</v>
      </c>
      <c r="I9" s="94"/>
      <c r="J9" s="94"/>
      <c r="K9" s="94"/>
      <c r="L9" s="94"/>
      <c r="M9" s="95"/>
      <c r="N9" s="45"/>
      <c r="O9" s="45"/>
      <c r="P9" s="45"/>
      <c r="Q9" s="45"/>
      <c r="R9" s="95"/>
    </row>
    <row r="10" spans="4:18" ht="12.75">
      <c r="D10" s="41"/>
      <c r="E10" s="41"/>
      <c r="F10" s="41" t="s">
        <v>273</v>
      </c>
      <c r="G10" s="41"/>
      <c r="I10" s="94"/>
      <c r="J10" s="94"/>
      <c r="K10" s="94"/>
      <c r="L10" s="94"/>
      <c r="M10" s="95"/>
      <c r="N10" s="45"/>
      <c r="O10" s="45"/>
      <c r="P10" s="45"/>
      <c r="Q10" s="45"/>
      <c r="R10" s="95"/>
    </row>
    <row r="11" spans="6:18" ht="12.75">
      <c r="F11" s="41" t="s">
        <v>325</v>
      </c>
      <c r="G11" s="41"/>
      <c r="I11" s="94">
        <v>10.322453363730006</v>
      </c>
      <c r="J11" s="94">
        <v>7.041688654353578</v>
      </c>
      <c r="K11" s="94">
        <v>8.783202099737508</v>
      </c>
      <c r="L11" s="94">
        <v>10.497824443854341</v>
      </c>
      <c r="M11" s="95">
        <v>9.161163040955415</v>
      </c>
      <c r="N11" s="45">
        <v>-100</v>
      </c>
      <c r="O11" s="45">
        <v>-100</v>
      </c>
      <c r="P11" s="45">
        <v>-100</v>
      </c>
      <c r="Q11" s="45">
        <v>-100</v>
      </c>
      <c r="R11" s="95">
        <v>-100</v>
      </c>
    </row>
    <row r="12" spans="6:18" ht="12.75">
      <c r="F12" s="41"/>
      <c r="G12" s="41"/>
      <c r="I12" s="94"/>
      <c r="J12" s="94"/>
      <c r="K12" s="94"/>
      <c r="L12" s="94"/>
      <c r="M12" s="95"/>
      <c r="N12" s="45"/>
      <c r="O12" s="45"/>
      <c r="P12" s="45"/>
      <c r="Q12" s="45"/>
      <c r="R12" s="95"/>
    </row>
    <row r="13" spans="6:18" ht="12.75">
      <c r="F13" s="41" t="s">
        <v>274</v>
      </c>
      <c r="G13" s="41"/>
      <c r="I13" s="94"/>
      <c r="J13" s="94"/>
      <c r="K13" s="94"/>
      <c r="L13" s="94"/>
      <c r="M13" s="95"/>
      <c r="N13" s="45"/>
      <c r="O13" s="45"/>
      <c r="P13" s="45"/>
      <c r="Q13" s="45"/>
      <c r="R13" s="95"/>
    </row>
    <row r="14" spans="6:18" ht="12.75">
      <c r="F14" s="41"/>
      <c r="G14" s="41"/>
      <c r="H14" s="39" t="s">
        <v>275</v>
      </c>
      <c r="I14" s="94"/>
      <c r="J14" s="94"/>
      <c r="K14" s="94"/>
      <c r="L14" s="94"/>
      <c r="M14" s="95"/>
      <c r="N14" s="45"/>
      <c r="O14" s="45"/>
      <c r="P14" s="45"/>
      <c r="Q14" s="45"/>
      <c r="R14" s="95"/>
    </row>
    <row r="15" spans="6:18" ht="12.75">
      <c r="F15" s="41"/>
      <c r="G15" s="41" t="s">
        <v>276</v>
      </c>
      <c r="I15" s="94"/>
      <c r="J15" s="94"/>
      <c r="K15" s="94"/>
      <c r="L15" s="94"/>
      <c r="M15" s="95"/>
      <c r="N15" s="45"/>
      <c r="O15" s="45"/>
      <c r="P15" s="45"/>
      <c r="Q15" s="45"/>
      <c r="R15" s="95"/>
    </row>
    <row r="16" spans="6:18" ht="12.75">
      <c r="F16" s="41"/>
      <c r="G16" s="41" t="s">
        <v>277</v>
      </c>
      <c r="I16" s="94"/>
      <c r="J16" s="94"/>
      <c r="K16" s="94"/>
      <c r="L16" s="94"/>
      <c r="M16" s="95"/>
      <c r="N16" s="45"/>
      <c r="O16" s="45"/>
      <c r="P16" s="45"/>
      <c r="Q16" s="45"/>
      <c r="R16" s="95"/>
    </row>
    <row r="17" spans="4:18" ht="12.75">
      <c r="D17" s="41"/>
      <c r="E17" s="41"/>
      <c r="F17" s="41"/>
      <c r="G17" s="41" t="s">
        <v>278</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279</v>
      </c>
      <c r="G19" s="41"/>
      <c r="I19" s="94"/>
      <c r="J19" s="94"/>
      <c r="K19" s="94"/>
      <c r="L19" s="94"/>
      <c r="M19" s="95"/>
      <c r="N19" s="45"/>
      <c r="O19" s="45"/>
      <c r="P19" s="45"/>
      <c r="Q19" s="45"/>
      <c r="R19" s="95"/>
    </row>
    <row r="20" spans="5:18" ht="12.75">
      <c r="E20" s="41"/>
      <c r="F20" s="41"/>
      <c r="G20" s="41" t="s">
        <v>281</v>
      </c>
      <c r="I20" s="96"/>
      <c r="J20" s="96"/>
      <c r="K20" s="96"/>
      <c r="L20" s="96"/>
      <c r="M20" s="97"/>
      <c r="N20" s="46"/>
      <c r="O20" s="46"/>
      <c r="P20" s="46"/>
      <c r="Q20" s="46"/>
      <c r="R20" s="97"/>
    </row>
    <row r="21" spans="7:18" ht="12.75">
      <c r="G21" s="39" t="s">
        <v>280</v>
      </c>
      <c r="H21" s="41"/>
      <c r="I21" s="96"/>
      <c r="J21" s="96"/>
      <c r="K21" s="96"/>
      <c r="L21" s="96"/>
      <c r="M21" s="97"/>
      <c r="N21" s="46"/>
      <c r="O21" s="46"/>
      <c r="P21" s="46"/>
      <c r="Q21" s="46"/>
      <c r="R21" s="97"/>
    </row>
    <row r="22" spans="5:18" ht="12.75">
      <c r="E22" s="41"/>
      <c r="F22" s="41"/>
      <c r="G22" s="41" t="s">
        <v>282</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283</v>
      </c>
      <c r="G24" s="41"/>
      <c r="I24" s="96"/>
      <c r="J24" s="96"/>
      <c r="K24" s="96"/>
      <c r="L24" s="96"/>
      <c r="M24" s="97"/>
      <c r="N24" s="46"/>
      <c r="O24" s="46"/>
      <c r="P24" s="46"/>
      <c r="Q24" s="46"/>
      <c r="R24" s="97"/>
    </row>
    <row r="25" spans="6:18" ht="12.75">
      <c r="F25" s="41"/>
      <c r="G25" s="41" t="s">
        <v>281</v>
      </c>
      <c r="I25" s="96"/>
      <c r="J25" s="96"/>
      <c r="K25" s="96"/>
      <c r="L25" s="96"/>
      <c r="M25" s="97"/>
      <c r="N25" s="46"/>
      <c r="O25" s="46"/>
      <c r="P25" s="46"/>
      <c r="Q25" s="46"/>
      <c r="R25" s="97"/>
    </row>
    <row r="26" spans="5:18" ht="12.75">
      <c r="E26" s="41"/>
      <c r="G26" s="39" t="s">
        <v>280</v>
      </c>
      <c r="H26" s="41"/>
      <c r="I26" s="94"/>
      <c r="J26" s="94"/>
      <c r="K26" s="94"/>
      <c r="L26" s="94"/>
      <c r="M26" s="95"/>
      <c r="N26" s="45"/>
      <c r="O26" s="45"/>
      <c r="P26" s="45"/>
      <c r="Q26" s="45"/>
      <c r="R26" s="95"/>
    </row>
    <row r="27" spans="4:18" ht="12.75">
      <c r="D27" s="41"/>
      <c r="E27" s="41"/>
      <c r="F27" s="41"/>
      <c r="G27" s="41" t="s">
        <v>282</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284</v>
      </c>
      <c r="G29" s="41"/>
      <c r="I29" s="94"/>
      <c r="J29" s="94"/>
      <c r="K29" s="94"/>
      <c r="L29" s="94"/>
      <c r="M29" s="95"/>
      <c r="N29" s="45"/>
      <c r="O29" s="45"/>
      <c r="P29" s="45"/>
      <c r="Q29" s="45"/>
      <c r="R29" s="95"/>
    </row>
    <row r="30" spans="6:18" ht="12.75">
      <c r="F30" s="41"/>
      <c r="G30" s="41" t="s">
        <v>281</v>
      </c>
      <c r="I30" s="96"/>
      <c r="J30" s="96"/>
      <c r="K30" s="96"/>
      <c r="L30" s="96"/>
      <c r="M30" s="97"/>
      <c r="N30" s="46"/>
      <c r="O30" s="46"/>
      <c r="P30" s="46"/>
      <c r="Q30" s="46"/>
      <c r="R30" s="97"/>
    </row>
    <row r="31" spans="7:18" ht="12.75">
      <c r="G31" s="39" t="s">
        <v>280</v>
      </c>
      <c r="H31" s="41"/>
      <c r="I31" s="96"/>
      <c r="J31" s="96"/>
      <c r="K31" s="96"/>
      <c r="L31" s="96"/>
      <c r="M31" s="97"/>
      <c r="N31" s="46"/>
      <c r="O31" s="46"/>
      <c r="P31" s="46"/>
      <c r="Q31" s="46"/>
      <c r="R31" s="97"/>
    </row>
    <row r="32" spans="5:18" ht="12.75">
      <c r="E32" s="41"/>
      <c r="F32" s="41"/>
      <c r="G32" s="41" t="s">
        <v>282</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285</v>
      </c>
      <c r="G34" s="41"/>
      <c r="I34" s="96"/>
      <c r="J34" s="96"/>
      <c r="K34" s="96"/>
      <c r="L34" s="96"/>
      <c r="M34" s="97"/>
      <c r="N34" s="46"/>
      <c r="O34" s="46"/>
      <c r="P34" s="46"/>
      <c r="Q34" s="46"/>
      <c r="R34" s="97"/>
    </row>
    <row r="35" spans="6:18" ht="12.75">
      <c r="F35" s="41"/>
      <c r="G35" s="41" t="s">
        <v>281</v>
      </c>
      <c r="I35" s="96"/>
      <c r="J35" s="96"/>
      <c r="K35" s="96"/>
      <c r="L35" s="96"/>
      <c r="M35" s="97"/>
      <c r="N35" s="46"/>
      <c r="O35" s="46"/>
      <c r="P35" s="46"/>
      <c r="Q35" s="46"/>
      <c r="R35" s="97"/>
    </row>
    <row r="36" spans="7:18" ht="12.75">
      <c r="G36" s="39" t="s">
        <v>280</v>
      </c>
      <c r="H36" s="41"/>
      <c r="I36" s="96"/>
      <c r="J36" s="96"/>
      <c r="K36" s="96"/>
      <c r="L36" s="96"/>
      <c r="M36" s="97"/>
      <c r="N36" s="46"/>
      <c r="O36" s="46"/>
      <c r="P36" s="46"/>
      <c r="Q36" s="46"/>
      <c r="R36" s="97"/>
    </row>
    <row r="37" spans="6:18" ht="12.75">
      <c r="F37" s="41"/>
      <c r="G37" s="41" t="s">
        <v>282</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286</v>
      </c>
      <c r="G39" s="41"/>
      <c r="I39" s="96"/>
      <c r="J39" s="96"/>
      <c r="K39" s="96"/>
      <c r="L39" s="96"/>
      <c r="M39" s="97"/>
      <c r="N39" s="46"/>
      <c r="O39" s="46"/>
      <c r="P39" s="46"/>
      <c r="Q39" s="46"/>
      <c r="R39" s="97"/>
    </row>
    <row r="40" spans="6:18" ht="12.75">
      <c r="F40" s="41"/>
      <c r="G40" s="41" t="s">
        <v>281</v>
      </c>
      <c r="I40" s="96"/>
      <c r="J40" s="96"/>
      <c r="K40" s="96"/>
      <c r="L40" s="96"/>
      <c r="M40" s="97"/>
      <c r="N40" s="46"/>
      <c r="O40" s="46"/>
      <c r="P40" s="46"/>
      <c r="Q40" s="46"/>
      <c r="R40" s="97"/>
    </row>
    <row r="41" spans="5:18" ht="12.75">
      <c r="E41" s="41"/>
      <c r="G41" s="39" t="s">
        <v>280</v>
      </c>
      <c r="H41" s="41"/>
      <c r="I41" s="94"/>
      <c r="J41" s="94"/>
      <c r="K41" s="94"/>
      <c r="L41" s="94"/>
      <c r="M41" s="95"/>
      <c r="N41" s="45"/>
      <c r="O41" s="45"/>
      <c r="P41" s="45"/>
      <c r="Q41" s="45"/>
      <c r="R41" s="95"/>
    </row>
    <row r="42" spans="6:18" ht="12.75">
      <c r="F42" s="41"/>
      <c r="G42" s="41" t="s">
        <v>282</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287</v>
      </c>
      <c r="G44" s="41"/>
      <c r="I44" s="94"/>
      <c r="J44" s="94"/>
      <c r="K44" s="94"/>
      <c r="L44" s="94"/>
      <c r="M44" s="95"/>
      <c r="N44" s="45"/>
      <c r="O44" s="45"/>
      <c r="P44" s="45"/>
      <c r="Q44" s="45"/>
      <c r="R44" s="95"/>
    </row>
    <row r="45" spans="5:18" ht="12.75">
      <c r="E45" s="41"/>
      <c r="F45" s="41"/>
      <c r="G45" s="41" t="s">
        <v>281</v>
      </c>
      <c r="I45" s="94"/>
      <c r="J45" s="94"/>
      <c r="K45" s="94"/>
      <c r="L45" s="94"/>
      <c r="M45" s="95"/>
      <c r="N45" s="45"/>
      <c r="O45" s="45"/>
      <c r="P45" s="45"/>
      <c r="Q45" s="45"/>
      <c r="R45" s="95"/>
    </row>
    <row r="46" spans="3:18" ht="12.75">
      <c r="C46" s="41"/>
      <c r="D46" s="41"/>
      <c r="E46" s="41"/>
      <c r="G46" s="39" t="s">
        <v>280</v>
      </c>
      <c r="H46" s="41"/>
      <c r="I46" s="94"/>
      <c r="J46" s="94"/>
      <c r="K46" s="94"/>
      <c r="L46" s="94"/>
      <c r="M46" s="93"/>
      <c r="R46" s="93"/>
    </row>
    <row r="47" spans="6:18" ht="12.75">
      <c r="F47" s="41"/>
      <c r="G47" s="41" t="s">
        <v>282</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288</v>
      </c>
      <c r="G49" s="41"/>
      <c r="H49" s="39"/>
      <c r="I49" s="41"/>
      <c r="J49" s="41"/>
      <c r="K49" s="41"/>
      <c r="L49" s="41"/>
      <c r="M49" s="93"/>
      <c r="R49" s="122"/>
    </row>
    <row r="50" spans="1:18" s="37" customFormat="1" ht="12.75">
      <c r="A50" s="39"/>
      <c r="B50" s="41"/>
      <c r="C50" s="39"/>
      <c r="D50" s="41"/>
      <c r="E50" s="41"/>
      <c r="F50" s="41"/>
      <c r="G50" s="41" t="s">
        <v>281</v>
      </c>
      <c r="H50" s="39"/>
      <c r="I50" s="98"/>
      <c r="J50" s="98"/>
      <c r="K50" s="98"/>
      <c r="L50" s="98"/>
      <c r="M50" s="99"/>
      <c r="N50" s="47"/>
      <c r="O50" s="47"/>
      <c r="P50" s="47"/>
      <c r="Q50" s="47"/>
      <c r="R50" s="99"/>
    </row>
    <row r="51" spans="1:18" s="37" customFormat="1" ht="12" customHeight="1">
      <c r="A51" s="39"/>
      <c r="B51" s="39"/>
      <c r="C51" s="41"/>
      <c r="D51" s="41"/>
      <c r="E51" s="41"/>
      <c r="F51" s="39"/>
      <c r="G51" s="39" t="s">
        <v>280</v>
      </c>
      <c r="H51" s="41"/>
      <c r="I51" s="41"/>
      <c r="J51" s="41"/>
      <c r="K51" s="41"/>
      <c r="L51" s="41"/>
      <c r="M51" s="93"/>
      <c r="R51" s="122"/>
    </row>
    <row r="52" spans="1:18" s="37" customFormat="1" ht="12.75">
      <c r="A52" s="39"/>
      <c r="B52" s="41"/>
      <c r="C52" s="39"/>
      <c r="D52" s="41"/>
      <c r="E52" s="41"/>
      <c r="F52" s="41"/>
      <c r="G52" s="41" t="s">
        <v>282</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289</v>
      </c>
      <c r="G54" s="41"/>
      <c r="H54" s="39"/>
      <c r="I54" s="41"/>
      <c r="J54" s="41"/>
      <c r="K54" s="41"/>
      <c r="L54" s="41"/>
      <c r="M54" s="93"/>
      <c r="N54" s="39"/>
      <c r="O54" s="39"/>
      <c r="P54" s="39"/>
      <c r="Q54" s="39"/>
      <c r="R54" s="93"/>
    </row>
    <row r="55" spans="1:18" s="37" customFormat="1" ht="12.75">
      <c r="A55" s="39"/>
      <c r="B55" s="41"/>
      <c r="C55" s="39"/>
      <c r="D55" s="41"/>
      <c r="E55" s="41"/>
      <c r="F55" s="41"/>
      <c r="G55" s="41" t="s">
        <v>281</v>
      </c>
      <c r="H55" s="39"/>
      <c r="I55" s="41"/>
      <c r="J55" s="41"/>
      <c r="K55" s="41"/>
      <c r="L55" s="41"/>
      <c r="M55" s="93"/>
      <c r="N55" s="39"/>
      <c r="O55" s="39"/>
      <c r="P55" s="39"/>
      <c r="Q55" s="39"/>
      <c r="R55" s="93"/>
    </row>
    <row r="56" spans="1:18" s="37" customFormat="1" ht="12.75">
      <c r="A56" s="39"/>
      <c r="B56" s="41"/>
      <c r="C56" s="39"/>
      <c r="D56" s="41"/>
      <c r="E56" s="41"/>
      <c r="F56" s="39"/>
      <c r="G56" s="39" t="s">
        <v>280</v>
      </c>
      <c r="H56" s="41"/>
      <c r="I56" s="41"/>
      <c r="J56" s="41"/>
      <c r="K56" s="41"/>
      <c r="L56" s="41"/>
      <c r="M56" s="93"/>
      <c r="N56" s="39"/>
      <c r="O56" s="39"/>
      <c r="P56" s="39"/>
      <c r="Q56" s="39"/>
      <c r="R56" s="93"/>
    </row>
    <row r="57" spans="1:18" s="37" customFormat="1" ht="12.75">
      <c r="A57" s="39"/>
      <c r="B57" s="41"/>
      <c r="C57" s="39"/>
      <c r="D57" s="41"/>
      <c r="E57" s="41"/>
      <c r="F57" s="41"/>
      <c r="G57" s="41" t="s">
        <v>282</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290</v>
      </c>
      <c r="G59" s="41"/>
      <c r="H59" s="39"/>
      <c r="I59" s="94">
        <v>4.717213972273029</v>
      </c>
      <c r="J59" s="94">
        <v>5.3055399386771</v>
      </c>
      <c r="K59" s="94">
        <v>6.956226571404201</v>
      </c>
      <c r="L59" s="94">
        <v>7.2645309661699855</v>
      </c>
      <c r="M59" s="95">
        <v>6.060309935980499</v>
      </c>
      <c r="N59" s="45">
        <v>-100</v>
      </c>
      <c r="O59" s="45">
        <v>-100</v>
      </c>
      <c r="P59" s="45">
        <v>-100</v>
      </c>
      <c r="Q59" s="45">
        <v>-100</v>
      </c>
      <c r="R59" s="95">
        <v>-100</v>
      </c>
    </row>
    <row r="60" spans="1:18" s="37" customFormat="1" ht="12.75">
      <c r="A60" s="39"/>
      <c r="B60" s="41"/>
      <c r="C60" s="39"/>
      <c r="D60" s="41"/>
      <c r="E60" s="41"/>
      <c r="F60" s="41" t="s">
        <v>422</v>
      </c>
      <c r="G60" s="41"/>
      <c r="H60" s="94"/>
      <c r="I60" s="131">
        <v>23178.441375639366</v>
      </c>
      <c r="J60" s="131">
        <v>22994.642628943824</v>
      </c>
      <c r="K60" s="131">
        <v>22848.827038469524</v>
      </c>
      <c r="L60" s="131">
        <v>25146.68032828327</v>
      </c>
      <c r="M60" s="132">
        <v>94100.41397443149</v>
      </c>
      <c r="N60" s="131">
        <v>0.043463</v>
      </c>
      <c r="O60" s="131">
        <v>0.054343333333333334</v>
      </c>
      <c r="P60" s="131">
        <v>0</v>
      </c>
      <c r="Q60" s="131">
        <v>0</v>
      </c>
      <c r="R60" s="132">
        <v>0</v>
      </c>
    </row>
    <row r="61" spans="1:18" s="37" customFormat="1" ht="12.75">
      <c r="A61" s="39"/>
      <c r="B61" s="41"/>
      <c r="C61" s="39"/>
      <c r="D61" s="41"/>
      <c r="E61" s="41"/>
      <c r="F61" s="41" t="s">
        <v>423</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424</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291</v>
      </c>
      <c r="G64" s="41"/>
      <c r="H64" s="39"/>
      <c r="I64" s="94">
        <v>-12.092161660488884</v>
      </c>
      <c r="J64" s="94">
        <v>-5.628114597893443</v>
      </c>
      <c r="K64" s="94">
        <v>-2.8717757685902257</v>
      </c>
      <c r="L64" s="94">
        <v>2.6092789727229615</v>
      </c>
      <c r="M64" s="95">
        <v>-4.768824607019241</v>
      </c>
      <c r="N64" s="45">
        <v>-100</v>
      </c>
      <c r="O64" s="45">
        <v>-100</v>
      </c>
      <c r="P64" s="45">
        <v>-100</v>
      </c>
      <c r="Q64" s="45">
        <v>-100</v>
      </c>
      <c r="R64" s="95">
        <v>-100</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444</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4.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399" t="s">
        <v>443</v>
      </c>
      <c r="B1" s="399"/>
      <c r="C1" s="399"/>
      <c r="D1" s="399"/>
      <c r="E1" s="399"/>
      <c r="F1" s="399"/>
      <c r="G1" s="399"/>
      <c r="H1" s="399"/>
      <c r="I1" s="399"/>
      <c r="J1" s="399"/>
      <c r="K1" s="399"/>
      <c r="L1" s="399"/>
      <c r="M1" s="399"/>
      <c r="N1" s="399"/>
      <c r="O1" s="399"/>
      <c r="P1" s="399"/>
      <c r="Q1" s="399"/>
    </row>
    <row r="2" spans="1:17" ht="12.75">
      <c r="A2" s="399" t="s">
        <v>0</v>
      </c>
      <c r="B2" s="399"/>
      <c r="C2" s="399"/>
      <c r="D2" s="399"/>
      <c r="E2" s="399"/>
      <c r="F2" s="399"/>
      <c r="G2" s="399"/>
      <c r="H2" s="399"/>
      <c r="I2" s="399"/>
      <c r="J2" s="399"/>
      <c r="K2" s="399"/>
      <c r="L2" s="399"/>
      <c r="M2" s="399"/>
      <c r="N2" s="399"/>
      <c r="O2" s="399"/>
      <c r="P2" s="399"/>
      <c r="Q2" s="399"/>
    </row>
    <row r="3" spans="8:14" ht="12.75">
      <c r="H3" t="s">
        <v>421</v>
      </c>
      <c r="N3" t="s">
        <v>442</v>
      </c>
    </row>
    <row r="4" spans="1:17" ht="19.5" customHeight="1" thickBot="1">
      <c r="A4" s="100" t="s">
        <v>1</v>
      </c>
      <c r="B4" s="100"/>
      <c r="C4" s="100"/>
      <c r="D4" s="100"/>
      <c r="E4" s="100"/>
      <c r="F4" s="100"/>
      <c r="G4" s="101" t="s">
        <v>326</v>
      </c>
      <c r="H4" s="101" t="s">
        <v>327</v>
      </c>
      <c r="I4" s="101" t="s">
        <v>328</v>
      </c>
      <c r="J4" s="101" t="s">
        <v>329</v>
      </c>
      <c r="K4" s="101" t="s">
        <v>330</v>
      </c>
      <c r="L4" s="100"/>
      <c r="M4" s="101" t="s">
        <v>326</v>
      </c>
      <c r="N4" s="101" t="s">
        <v>327</v>
      </c>
      <c r="O4" s="101" t="s">
        <v>328</v>
      </c>
      <c r="P4" s="101" t="s">
        <v>329</v>
      </c>
      <c r="Q4" s="101" t="s">
        <v>330</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131</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331</v>
      </c>
      <c r="F11" t="s">
        <v>332</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132</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133</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134</v>
      </c>
      <c r="G18" s="1">
        <v>-0.8</v>
      </c>
      <c r="H18" s="1">
        <v>-0.8</v>
      </c>
      <c r="I18" s="1">
        <v>-0.8</v>
      </c>
      <c r="J18" s="1">
        <v>-0.8</v>
      </c>
      <c r="K18" s="1">
        <v>-3.2</v>
      </c>
      <c r="M18" s="1" t="e">
        <f>+#REF!</f>
        <v>#REF!</v>
      </c>
      <c r="N18" s="1" t="e">
        <f>+#REF!</f>
        <v>#REF!</v>
      </c>
      <c r="O18" s="1" t="e">
        <f>+#REF!</f>
        <v>#REF!</v>
      </c>
      <c r="P18" s="1" t="e">
        <f>+#REF!</f>
        <v>#REF!</v>
      </c>
      <c r="Q18" s="1" t="e">
        <f>SUM(M18:P18)</f>
        <v>#REF!</v>
      </c>
    </row>
    <row r="19" spans="4:17" ht="12.75">
      <c r="D19" t="s">
        <v>135</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333</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114</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115</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121</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122</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334</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335</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132</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133</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359</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360</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101</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336</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344</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430</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337</v>
      </c>
      <c r="G74" s="1"/>
      <c r="H74" s="1"/>
      <c r="I74" s="1"/>
      <c r="J74" s="1"/>
      <c r="K74" s="1"/>
      <c r="M74" s="1"/>
      <c r="N74" s="1"/>
      <c r="O74" s="1"/>
      <c r="P74" s="1"/>
      <c r="Q74" s="1"/>
    </row>
    <row r="75" spans="3:17" ht="12.75">
      <c r="C75" s="24" t="s">
        <v>114</v>
      </c>
      <c r="G75" s="130">
        <v>0.6588849</v>
      </c>
      <c r="H75" s="130">
        <v>2.01696131</v>
      </c>
      <c r="I75" s="130">
        <v>2.57361973</v>
      </c>
      <c r="J75" s="130">
        <v>6.27772538</v>
      </c>
      <c r="K75" s="130">
        <v>11.52719132</v>
      </c>
      <c r="M75" s="1">
        <f>+c_6!I22</f>
        <v>4.72861375</v>
      </c>
      <c r="N75" s="1">
        <f>+c_6!M22</f>
        <v>2.83345265</v>
      </c>
      <c r="O75" s="1">
        <f>+c_6!Q22</f>
        <v>3.7818303899999997</v>
      </c>
      <c r="P75" s="1">
        <f>+c_6!U22</f>
        <v>35.43088351000001</v>
      </c>
      <c r="Q75" s="1">
        <f>SUM(M75:P75)</f>
        <v>46.7747803</v>
      </c>
    </row>
    <row r="76" spans="3:17" ht="12.75">
      <c r="C76" s="24" t="s">
        <v>115</v>
      </c>
      <c r="G76" s="130">
        <v>-33.54728</v>
      </c>
      <c r="H76" s="130">
        <v>-55.55368</v>
      </c>
      <c r="I76" s="130">
        <v>-26.94952</v>
      </c>
      <c r="J76" s="130">
        <v>-76.71039999999999</v>
      </c>
      <c r="K76" s="130">
        <v>-192.76088</v>
      </c>
      <c r="M76" s="1">
        <f>-+c_6!J22</f>
        <v>-38.60891236474451</v>
      </c>
      <c r="N76" s="1">
        <f>-+c_6!N22</f>
        <v>-14.511016020481524</v>
      </c>
      <c r="O76" s="1">
        <f>-+c_6!R22</f>
        <v>-0.44976000000000005</v>
      </c>
      <c r="P76" s="1">
        <f>-+c_6!V22</f>
        <v>-0.81689444</v>
      </c>
      <c r="Q76" s="1">
        <f>SUM(M76:P76)</f>
        <v>-54.38658282522603</v>
      </c>
    </row>
    <row r="77" spans="7:17" ht="3.75" customHeight="1">
      <c r="G77" s="1"/>
      <c r="H77" s="1"/>
      <c r="I77" s="1"/>
      <c r="J77" s="1"/>
      <c r="K77" s="1"/>
      <c r="M77" s="1"/>
      <c r="N77" s="1"/>
      <c r="O77" s="1"/>
      <c r="P77" s="1"/>
      <c r="Q77" s="1"/>
    </row>
    <row r="78" spans="1:17" s="6" customFormat="1" ht="12.75">
      <c r="A78" s="6" t="s">
        <v>343</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338</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339</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361</v>
      </c>
      <c r="G81" s="5"/>
      <c r="H81" s="5"/>
      <c r="I81" s="5"/>
      <c r="J81" s="5"/>
      <c r="K81" s="5"/>
      <c r="M81" s="5"/>
      <c r="N81" s="5"/>
      <c r="O81" s="5"/>
      <c r="P81" s="5"/>
      <c r="Q81" s="5"/>
    </row>
    <row r="82" spans="1:17" s="6" customFormat="1" ht="12.75">
      <c r="A82" s="6" t="s">
        <v>429</v>
      </c>
      <c r="G82" s="5"/>
      <c r="H82" s="5"/>
      <c r="I82" s="5"/>
      <c r="J82" s="5"/>
      <c r="K82" s="5"/>
      <c r="M82" s="5"/>
      <c r="N82" s="5"/>
      <c r="O82" s="5"/>
      <c r="P82" s="5"/>
      <c r="Q82" s="5"/>
    </row>
    <row r="83" spans="5:17" ht="12.75">
      <c r="E83" t="s">
        <v>340</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341</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342</v>
      </c>
      <c r="G85" s="139">
        <v>-967.4</v>
      </c>
      <c r="H85" s="139">
        <v>-903</v>
      </c>
      <c r="I85" s="139">
        <v>-331</v>
      </c>
      <c r="J85" s="139">
        <v>-1506</v>
      </c>
      <c r="K85" s="139">
        <v>-3707.4</v>
      </c>
      <c r="M85" s="104">
        <f>+c_8!L205</f>
        <v>-95.813819647</v>
      </c>
      <c r="N85" s="104">
        <f>+c_8!P205</f>
        <v>782.95231477</v>
      </c>
      <c r="O85" s="104">
        <f>+c_8!T205</f>
        <v>-1632.446806676</v>
      </c>
      <c r="P85" s="104">
        <f>+c_8!X205</f>
        <v>-804.309072144</v>
      </c>
      <c r="Q85" s="104">
        <f>SUM(M85:P85)</f>
        <v>-1749.6173836970002</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AB90"/>
  <sheetViews>
    <sheetView zoomScale="75" zoomScaleNormal="75" zoomScaleSheetLayoutView="75" workbookViewId="0" topLeftCell="A1">
      <selection activeCell="A1" sqref="A1"/>
    </sheetView>
  </sheetViews>
  <sheetFormatPr defaultColWidth="11.421875" defaultRowHeight="12.75"/>
  <cols>
    <col min="1" max="1" width="4.57421875" style="158" customWidth="1"/>
    <col min="2" max="2" width="2.7109375" style="194" customWidth="1"/>
    <col min="3" max="3" width="2.421875" style="194" customWidth="1"/>
    <col min="4" max="4" width="2.28125" style="194" customWidth="1"/>
    <col min="5" max="5" width="2.7109375" style="194" customWidth="1"/>
    <col min="6" max="6" width="3.00390625" style="194" customWidth="1"/>
    <col min="7" max="7" width="38.57421875" style="194" customWidth="1"/>
    <col min="8" max="10" width="12.00390625" style="194" customWidth="1"/>
    <col min="11" max="11" width="1.7109375" style="194" customWidth="1"/>
    <col min="12" max="14" width="12.00390625" style="158" customWidth="1"/>
    <col min="15" max="15" width="1.7109375" style="158" customWidth="1"/>
    <col min="16" max="18" width="12.00390625" style="158" customWidth="1"/>
    <col min="19" max="19" width="1.7109375" style="158" customWidth="1"/>
    <col min="20" max="22" width="12.00390625" style="194" customWidth="1"/>
    <col min="23" max="23" width="1.7109375" style="194" customWidth="1"/>
    <col min="24" max="26" width="12.00390625" style="194" customWidth="1"/>
    <col min="27" max="27" width="11.421875" style="25" customWidth="1"/>
    <col min="28" max="16384" width="11.421875" style="158" customWidth="1"/>
  </cols>
  <sheetData>
    <row r="1" spans="2:27" ht="13.5" customHeight="1">
      <c r="B1" s="158" t="s">
        <v>688</v>
      </c>
      <c r="AA1" s="158"/>
    </row>
    <row r="2" spans="1:27" ht="12.75">
      <c r="A2" s="192"/>
      <c r="B2" s="156" t="s">
        <v>703</v>
      </c>
      <c r="C2" s="224"/>
      <c r="D2" s="224"/>
      <c r="E2" s="224"/>
      <c r="F2" s="224"/>
      <c r="G2" s="224"/>
      <c r="H2" s="224"/>
      <c r="I2" s="224"/>
      <c r="J2" s="224"/>
      <c r="K2" s="224"/>
      <c r="L2" s="224"/>
      <c r="M2" s="224"/>
      <c r="N2" s="224"/>
      <c r="O2" s="224"/>
      <c r="P2" s="224"/>
      <c r="Q2" s="224"/>
      <c r="R2" s="224"/>
      <c r="S2" s="224"/>
      <c r="T2" s="224"/>
      <c r="U2" s="224"/>
      <c r="V2" s="224"/>
      <c r="W2" s="224"/>
      <c r="X2" s="224"/>
      <c r="Y2" s="224"/>
      <c r="Z2" s="224"/>
      <c r="AA2" s="158"/>
    </row>
    <row r="3" spans="2:27" ht="12.75">
      <c r="B3" s="159" t="s">
        <v>0</v>
      </c>
      <c r="C3" s="212"/>
      <c r="D3" s="212"/>
      <c r="E3" s="212"/>
      <c r="F3" s="212"/>
      <c r="G3" s="212"/>
      <c r="H3" s="212"/>
      <c r="I3" s="212"/>
      <c r="J3" s="212"/>
      <c r="K3" s="212"/>
      <c r="L3" s="212"/>
      <c r="M3" s="212"/>
      <c r="N3" s="212"/>
      <c r="O3" s="212"/>
      <c r="P3" s="212"/>
      <c r="Q3" s="212"/>
      <c r="R3" s="212"/>
      <c r="S3" s="212"/>
      <c r="T3" s="212"/>
      <c r="U3" s="212"/>
      <c r="V3" s="212"/>
      <c r="W3" s="212"/>
      <c r="X3" s="212"/>
      <c r="Y3" s="212"/>
      <c r="Z3" s="212"/>
      <c r="AA3" s="158"/>
    </row>
    <row r="4" spans="2:27" ht="12.7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158"/>
    </row>
    <row r="5" spans="2:27" ht="12.75">
      <c r="B5" s="202"/>
      <c r="C5" s="202"/>
      <c r="D5" s="202"/>
      <c r="E5" s="202"/>
      <c r="F5" s="202"/>
      <c r="G5" s="202"/>
      <c r="H5" s="233"/>
      <c r="I5" s="233"/>
      <c r="J5" s="233"/>
      <c r="K5" s="233"/>
      <c r="L5" s="233"/>
      <c r="M5" s="233"/>
      <c r="N5" s="233"/>
      <c r="O5" s="233"/>
      <c r="P5" s="233"/>
      <c r="Q5" s="233"/>
      <c r="R5" s="233"/>
      <c r="S5" s="233"/>
      <c r="T5" s="233"/>
      <c r="U5" s="233"/>
      <c r="V5" s="233"/>
      <c r="W5" s="233"/>
      <c r="X5" s="233"/>
      <c r="Y5" s="233"/>
      <c r="Z5" s="233"/>
      <c r="AA5" s="158"/>
    </row>
    <row r="6" spans="2:27" ht="12.75">
      <c r="B6" s="232"/>
      <c r="C6" s="232"/>
      <c r="D6" s="232"/>
      <c r="E6" s="232"/>
      <c r="F6" s="232"/>
      <c r="G6" s="232"/>
      <c r="H6" s="373" t="s">
        <v>453</v>
      </c>
      <c r="I6" s="373"/>
      <c r="J6" s="373"/>
      <c r="K6" s="373"/>
      <c r="L6" s="373"/>
      <c r="M6" s="373"/>
      <c r="N6" s="373"/>
      <c r="O6" s="373"/>
      <c r="P6" s="373"/>
      <c r="Q6" s="373"/>
      <c r="R6" s="373"/>
      <c r="S6" s="373"/>
      <c r="T6" s="373"/>
      <c r="U6" s="373"/>
      <c r="V6" s="373"/>
      <c r="W6" s="225"/>
      <c r="X6" s="225"/>
      <c r="Y6" s="249" t="s">
        <v>446</v>
      </c>
      <c r="Z6" s="225"/>
      <c r="AA6" s="158"/>
    </row>
    <row r="7" spans="2:27" ht="12.75">
      <c r="B7" s="199" t="s">
        <v>1</v>
      </c>
      <c r="D7" s="232"/>
      <c r="E7" s="232"/>
      <c r="F7" s="232"/>
      <c r="G7" s="232"/>
      <c r="H7" s="374" t="s">
        <v>447</v>
      </c>
      <c r="I7" s="374"/>
      <c r="J7" s="374"/>
      <c r="K7" s="250"/>
      <c r="L7" s="374" t="s">
        <v>346</v>
      </c>
      <c r="M7" s="374"/>
      <c r="N7" s="374"/>
      <c r="O7" s="250"/>
      <c r="P7" s="374" t="s">
        <v>454</v>
      </c>
      <c r="Q7" s="374"/>
      <c r="R7" s="374"/>
      <c r="S7" s="250"/>
      <c r="T7" s="374" t="s">
        <v>455</v>
      </c>
      <c r="U7" s="374"/>
      <c r="V7" s="374"/>
      <c r="W7" s="193"/>
      <c r="X7" s="251" t="s">
        <v>334</v>
      </c>
      <c r="Y7" s="251" t="s">
        <v>335</v>
      </c>
      <c r="Z7" s="251" t="s">
        <v>116</v>
      </c>
      <c r="AA7" s="158"/>
    </row>
    <row r="8" spans="7:27" ht="12.75">
      <c r="G8" s="243"/>
      <c r="H8" s="252" t="s">
        <v>334</v>
      </c>
      <c r="I8" s="252" t="s">
        <v>335</v>
      </c>
      <c r="J8" s="252" t="s">
        <v>116</v>
      </c>
      <c r="K8" s="243"/>
      <c r="L8" s="252" t="s">
        <v>334</v>
      </c>
      <c r="M8" s="252" t="s">
        <v>335</v>
      </c>
      <c r="N8" s="252" t="s">
        <v>116</v>
      </c>
      <c r="O8" s="243"/>
      <c r="P8" s="252" t="s">
        <v>334</v>
      </c>
      <c r="Q8" s="252" t="s">
        <v>335</v>
      </c>
      <c r="R8" s="252" t="s">
        <v>116</v>
      </c>
      <c r="S8" s="243"/>
      <c r="T8" s="252" t="s">
        <v>334</v>
      </c>
      <c r="U8" s="252" t="s">
        <v>335</v>
      </c>
      <c r="V8" s="252" t="s">
        <v>116</v>
      </c>
      <c r="X8" s="199"/>
      <c r="Y8" s="199"/>
      <c r="Z8" s="199"/>
      <c r="AA8" s="158"/>
    </row>
    <row r="9" spans="2:27" ht="9.75" customHeight="1">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58"/>
    </row>
    <row r="10" spans="2:27" ht="19.5" customHeight="1">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58"/>
    </row>
    <row r="11" spans="1:28" s="192" customFormat="1" ht="12.75">
      <c r="A11" s="158"/>
      <c r="B11" s="244" t="s">
        <v>366</v>
      </c>
      <c r="C11" s="193" t="s">
        <v>367</v>
      </c>
      <c r="D11" s="193"/>
      <c r="E11" s="193"/>
      <c r="F11" s="193"/>
      <c r="G11" s="193"/>
      <c r="H11" s="193">
        <v>16915.601544892965</v>
      </c>
      <c r="I11" s="193">
        <v>15226.09668673094</v>
      </c>
      <c r="J11" s="193">
        <v>1689.504858162025</v>
      </c>
      <c r="K11" s="193"/>
      <c r="L11" s="193">
        <v>19751.266137292816</v>
      </c>
      <c r="M11" s="193">
        <v>17371.35574154097</v>
      </c>
      <c r="N11" s="193">
        <v>2379.9103957518455</v>
      </c>
      <c r="O11" s="193"/>
      <c r="P11" s="193">
        <v>18911.62386130112</v>
      </c>
      <c r="Q11" s="193">
        <v>17517.580815905043</v>
      </c>
      <c r="R11" s="193">
        <v>1394.0430453960762</v>
      </c>
      <c r="S11" s="193"/>
      <c r="T11" s="193">
        <v>20358.166625148697</v>
      </c>
      <c r="U11" s="193">
        <v>18983.465724604754</v>
      </c>
      <c r="V11" s="193">
        <v>1374.7009005439431</v>
      </c>
      <c r="W11" s="193"/>
      <c r="X11" s="193">
        <v>75936.6581686356</v>
      </c>
      <c r="Y11" s="193">
        <v>69098.49896878171</v>
      </c>
      <c r="Z11" s="193">
        <v>6838.159199853879</v>
      </c>
      <c r="AB11" s="193"/>
    </row>
    <row r="12" spans="2:27" ht="12.75">
      <c r="B12" s="243"/>
      <c r="L12" s="194"/>
      <c r="M12" s="194"/>
      <c r="N12" s="194"/>
      <c r="O12" s="194"/>
      <c r="P12" s="194"/>
      <c r="Q12" s="194"/>
      <c r="R12" s="194"/>
      <c r="S12" s="194"/>
      <c r="AA12" s="158"/>
    </row>
    <row r="13" spans="1:28" ht="12.75">
      <c r="A13" s="192"/>
      <c r="B13" s="244"/>
      <c r="C13" s="194" t="s">
        <v>368</v>
      </c>
      <c r="D13" s="194" t="s">
        <v>369</v>
      </c>
      <c r="H13" s="194">
        <v>15794.260374976371</v>
      </c>
      <c r="I13" s="194">
        <v>10545.872770046375</v>
      </c>
      <c r="J13" s="194">
        <v>5248.387604929996</v>
      </c>
      <c r="L13" s="194">
        <v>17156.098772892885</v>
      </c>
      <c r="M13" s="194">
        <v>10857.636110040225</v>
      </c>
      <c r="N13" s="194">
        <v>6298.46266285266</v>
      </c>
      <c r="O13" s="194"/>
      <c r="P13" s="194">
        <v>17314.747773872456</v>
      </c>
      <c r="Q13" s="194">
        <v>11439.508205300035</v>
      </c>
      <c r="R13" s="194">
        <v>5875.2395685724205</v>
      </c>
      <c r="S13" s="194"/>
      <c r="T13" s="194">
        <v>16044.707033205772</v>
      </c>
      <c r="U13" s="194">
        <v>11507.937136189157</v>
      </c>
      <c r="V13" s="194">
        <v>4536.769897016615</v>
      </c>
      <c r="X13" s="194">
        <v>66309.81395494749</v>
      </c>
      <c r="Y13" s="194">
        <v>44350.9542215758</v>
      </c>
      <c r="Z13" s="194">
        <v>21958.85973337169</v>
      </c>
      <c r="AA13" s="158"/>
      <c r="AB13" s="193"/>
    </row>
    <row r="14" spans="2:28" ht="12.75">
      <c r="B14" s="244"/>
      <c r="C14" s="193"/>
      <c r="D14" s="193" t="s">
        <v>370</v>
      </c>
      <c r="E14" s="193" t="s">
        <v>256</v>
      </c>
      <c r="F14" s="193"/>
      <c r="G14" s="193"/>
      <c r="H14" s="193">
        <v>13766.595399779073</v>
      </c>
      <c r="I14" s="193">
        <v>8387.659725321004</v>
      </c>
      <c r="J14" s="193">
        <v>5378.935674458069</v>
      </c>
      <c r="K14" s="193"/>
      <c r="L14" s="193">
        <v>15293.533286978842</v>
      </c>
      <c r="M14" s="193">
        <v>8793.555979472929</v>
      </c>
      <c r="N14" s="193">
        <v>6499.977307505913</v>
      </c>
      <c r="O14" s="193"/>
      <c r="P14" s="193">
        <v>15503.632715946724</v>
      </c>
      <c r="Q14" s="193">
        <v>9381.038486748294</v>
      </c>
      <c r="R14" s="193">
        <v>6122.59422919843</v>
      </c>
      <c r="S14" s="193"/>
      <c r="T14" s="193">
        <v>13921.71236381099</v>
      </c>
      <c r="U14" s="193">
        <v>9336.2970818023</v>
      </c>
      <c r="V14" s="193">
        <v>4585.415282008689</v>
      </c>
      <c r="W14" s="193"/>
      <c r="X14" s="193">
        <v>58485.473766515635</v>
      </c>
      <c r="Y14" s="193">
        <v>35898.55127334453</v>
      </c>
      <c r="Z14" s="193">
        <v>22586.922493171107</v>
      </c>
      <c r="AA14" s="158"/>
      <c r="AB14" s="193"/>
    </row>
    <row r="15" spans="2:28" ht="12.75">
      <c r="B15" s="243"/>
      <c r="E15" s="194" t="s">
        <v>371</v>
      </c>
      <c r="H15" s="194">
        <v>13515.512217209072</v>
      </c>
      <c r="I15" s="194">
        <v>8185.077505562351</v>
      </c>
      <c r="J15" s="194">
        <v>5330.434711646722</v>
      </c>
      <c r="L15" s="194">
        <v>15033.206529498842</v>
      </c>
      <c r="M15" s="194">
        <v>8569.871207597818</v>
      </c>
      <c r="N15" s="194">
        <v>6463.335321901024</v>
      </c>
      <c r="O15" s="194"/>
      <c r="P15" s="194">
        <v>15274.254498376722</v>
      </c>
      <c r="Q15" s="194">
        <v>9155.265798727027</v>
      </c>
      <c r="R15" s="194">
        <v>6118.988699649695</v>
      </c>
      <c r="S15" s="194"/>
      <c r="T15" s="194">
        <v>13708.61242634099</v>
      </c>
      <c r="U15" s="194">
        <v>9138.544265721419</v>
      </c>
      <c r="V15" s="194">
        <v>4570.06816061957</v>
      </c>
      <c r="X15" s="194">
        <v>57531.58567142563</v>
      </c>
      <c r="Y15" s="194">
        <v>35048.758777608615</v>
      </c>
      <c r="Z15" s="194">
        <v>22482.826893817015</v>
      </c>
      <c r="AA15" s="158"/>
      <c r="AB15" s="193"/>
    </row>
    <row r="16" spans="2:28" ht="12.75">
      <c r="B16" s="243"/>
      <c r="F16" s="194" t="s">
        <v>117</v>
      </c>
      <c r="H16" s="194">
        <v>13228.133611329999</v>
      </c>
      <c r="I16" s="194">
        <v>7699.16247211987</v>
      </c>
      <c r="J16" s="194">
        <v>5528.971139210129</v>
      </c>
      <c r="L16" s="194">
        <v>14720.856683023201</v>
      </c>
      <c r="M16" s="194">
        <v>8036.244308924837</v>
      </c>
      <c r="N16" s="194">
        <v>6684.612374098364</v>
      </c>
      <c r="O16" s="194"/>
      <c r="P16" s="194">
        <v>14941.491112420998</v>
      </c>
      <c r="Q16" s="194">
        <v>8533.547598574965</v>
      </c>
      <c r="R16" s="194">
        <v>6407.943513846032</v>
      </c>
      <c r="S16" s="194"/>
      <c r="T16" s="194">
        <v>13344.198016287997</v>
      </c>
      <c r="U16" s="194">
        <v>8491.053284506208</v>
      </c>
      <c r="V16" s="194">
        <v>4853.144731781789</v>
      </c>
      <c r="X16" s="194">
        <v>56234.679423062196</v>
      </c>
      <c r="Y16" s="194">
        <v>32760.007664125882</v>
      </c>
      <c r="Z16" s="194">
        <v>23474.671758936314</v>
      </c>
      <c r="AA16" s="158"/>
      <c r="AB16" s="193"/>
    </row>
    <row r="17" spans="2:28" ht="12.75">
      <c r="B17" s="243"/>
      <c r="E17" s="245"/>
      <c r="F17" s="194" t="s">
        <v>372</v>
      </c>
      <c r="H17" s="194">
        <v>287.3786058790745</v>
      </c>
      <c r="I17" s="194">
        <v>485.9150334424813</v>
      </c>
      <c r="J17" s="194">
        <v>-198.5364275634068</v>
      </c>
      <c r="L17" s="194">
        <v>312.34984647564033</v>
      </c>
      <c r="M17" s="194">
        <v>533.6268986729807</v>
      </c>
      <c r="N17" s="194">
        <v>-221.27705219734037</v>
      </c>
      <c r="O17" s="194"/>
      <c r="P17" s="194">
        <v>332.76338595572537</v>
      </c>
      <c r="Q17" s="194">
        <v>621.7182001520611</v>
      </c>
      <c r="R17" s="194">
        <v>-288.9548141963357</v>
      </c>
      <c r="S17" s="194"/>
      <c r="T17" s="194">
        <v>364.41441005299237</v>
      </c>
      <c r="U17" s="194">
        <v>647.4909812152116</v>
      </c>
      <c r="V17" s="194">
        <v>-283.07657116221924</v>
      </c>
      <c r="X17" s="194">
        <v>1296.9062483634325</v>
      </c>
      <c r="Y17" s="194">
        <v>2288.7511134827346</v>
      </c>
      <c r="Z17" s="194">
        <v>-991.8448651193021</v>
      </c>
      <c r="AA17" s="158"/>
      <c r="AB17" s="193"/>
    </row>
    <row r="18" spans="2:28" ht="12.75">
      <c r="B18" s="243"/>
      <c r="E18" s="245" t="s">
        <v>373</v>
      </c>
      <c r="H18" s="194">
        <v>0.450097011996349</v>
      </c>
      <c r="I18" s="194">
        <v>11.160544417594377</v>
      </c>
      <c r="J18" s="194">
        <v>-10.710447405598028</v>
      </c>
      <c r="L18" s="194">
        <v>0.450097011996349</v>
      </c>
      <c r="M18" s="194">
        <v>8.503487102714022</v>
      </c>
      <c r="N18" s="194">
        <v>-8.053390090717674</v>
      </c>
      <c r="O18" s="194"/>
      <c r="P18" s="194">
        <v>0.450097011996349</v>
      </c>
      <c r="Q18" s="194">
        <v>8.996686585117528</v>
      </c>
      <c r="R18" s="194">
        <v>-8.54658957312118</v>
      </c>
      <c r="S18" s="194"/>
      <c r="T18" s="194">
        <v>0.450097011996349</v>
      </c>
      <c r="U18" s="194">
        <v>8.190921999999999</v>
      </c>
      <c r="V18" s="194">
        <v>-7.7408249880036495</v>
      </c>
      <c r="X18" s="194">
        <v>1.800388047985396</v>
      </c>
      <c r="Y18" s="194">
        <v>36.85164010542593</v>
      </c>
      <c r="Z18" s="194">
        <v>-35.051252057440536</v>
      </c>
      <c r="AA18" s="158"/>
      <c r="AB18" s="193"/>
    </row>
    <row r="19" spans="2:28" ht="12.75">
      <c r="B19" s="243"/>
      <c r="E19" s="245" t="s">
        <v>123</v>
      </c>
      <c r="H19" s="194">
        <v>121.47190998800367</v>
      </c>
      <c r="I19" s="194">
        <v>191.4216753410578</v>
      </c>
      <c r="J19" s="194">
        <v>-69.94976535305413</v>
      </c>
      <c r="L19" s="194">
        <v>114.10977446800362</v>
      </c>
      <c r="M19" s="194">
        <v>215.18128477239577</v>
      </c>
      <c r="N19" s="194">
        <v>-101.07151030439215</v>
      </c>
      <c r="O19" s="194"/>
      <c r="P19" s="194">
        <v>98.99236150800367</v>
      </c>
      <c r="Q19" s="194">
        <v>216.77600143614845</v>
      </c>
      <c r="R19" s="194">
        <v>-117.78363992814478</v>
      </c>
      <c r="S19" s="194"/>
      <c r="T19" s="194">
        <v>85.03750036800363</v>
      </c>
      <c r="U19" s="194">
        <v>189.56189408088144</v>
      </c>
      <c r="V19" s="194">
        <v>-104.52439371287781</v>
      </c>
      <c r="X19" s="194">
        <v>419.6115463320146</v>
      </c>
      <c r="Y19" s="194">
        <v>812.9408556304835</v>
      </c>
      <c r="Z19" s="194">
        <v>-393.3293092984689</v>
      </c>
      <c r="AA19" s="158"/>
      <c r="AB19" s="193"/>
    </row>
    <row r="20" spans="1:28" ht="12.75">
      <c r="A20" s="219"/>
      <c r="B20" s="246"/>
      <c r="C20" s="182"/>
      <c r="D20" s="182"/>
      <c r="E20" s="182" t="s">
        <v>124</v>
      </c>
      <c r="F20" s="182"/>
      <c r="G20" s="182"/>
      <c r="H20" s="182">
        <v>129.16117557</v>
      </c>
      <c r="I20" s="182">
        <v>0</v>
      </c>
      <c r="J20" s="182">
        <v>129.16117557</v>
      </c>
      <c r="K20" s="182"/>
      <c r="L20" s="182">
        <v>145.766886</v>
      </c>
      <c r="M20" s="182">
        <v>0</v>
      </c>
      <c r="N20" s="182">
        <v>145.766886</v>
      </c>
      <c r="O20" s="182"/>
      <c r="P20" s="182">
        <v>129.93575905</v>
      </c>
      <c r="Q20" s="182">
        <v>0</v>
      </c>
      <c r="R20" s="182">
        <v>129.93575905</v>
      </c>
      <c r="S20" s="182"/>
      <c r="T20" s="182">
        <v>127.61234009</v>
      </c>
      <c r="U20" s="182">
        <v>0</v>
      </c>
      <c r="V20" s="182">
        <v>127.61234009</v>
      </c>
      <c r="W20" s="182"/>
      <c r="X20" s="182">
        <v>532.47616071</v>
      </c>
      <c r="Y20" s="182">
        <v>0</v>
      </c>
      <c r="Z20" s="182">
        <v>532.47616071</v>
      </c>
      <c r="AA20" s="158"/>
      <c r="AB20" s="193"/>
    </row>
    <row r="21" spans="2:28" s="179" customFormat="1" ht="12.75">
      <c r="B21" s="247"/>
      <c r="C21" s="218"/>
      <c r="D21" s="218" t="s">
        <v>374</v>
      </c>
      <c r="E21" s="218" t="s">
        <v>257</v>
      </c>
      <c r="F21" s="218"/>
      <c r="G21" s="218"/>
      <c r="H21" s="193">
        <v>2027.6649751972989</v>
      </c>
      <c r="I21" s="193">
        <v>2158.213044725371</v>
      </c>
      <c r="J21" s="193">
        <v>-130.54806952807235</v>
      </c>
      <c r="K21" s="193"/>
      <c r="L21" s="193">
        <v>1862.5654859140423</v>
      </c>
      <c r="M21" s="193">
        <v>2064.0801305672967</v>
      </c>
      <c r="N21" s="193">
        <v>-201.51464465325444</v>
      </c>
      <c r="O21" s="193"/>
      <c r="P21" s="193">
        <v>1811.1150579257308</v>
      </c>
      <c r="Q21" s="193">
        <v>2058.4697185517416</v>
      </c>
      <c r="R21" s="193">
        <v>-247.35466062601085</v>
      </c>
      <c r="S21" s="193"/>
      <c r="T21" s="193">
        <v>2122.9946693947822</v>
      </c>
      <c r="U21" s="193">
        <v>2171.6400543868563</v>
      </c>
      <c r="V21" s="193">
        <v>-48.645384992074014</v>
      </c>
      <c r="W21" s="218"/>
      <c r="X21" s="193">
        <v>7824.340188431855</v>
      </c>
      <c r="Y21" s="193">
        <v>8452.402948231267</v>
      </c>
      <c r="Z21" s="218">
        <v>-628.0627597994126</v>
      </c>
      <c r="AB21" s="193"/>
    </row>
    <row r="22" spans="2:28" s="179" customFormat="1" ht="12.75">
      <c r="B22" s="247"/>
      <c r="C22" s="182"/>
      <c r="D22" s="182"/>
      <c r="E22" s="182" t="s">
        <v>125</v>
      </c>
      <c r="F22" s="182"/>
      <c r="G22" s="182"/>
      <c r="H22" s="194">
        <v>1183.2353240249097</v>
      </c>
      <c r="I22" s="194">
        <v>1159.2574781911705</v>
      </c>
      <c r="J22" s="194">
        <v>23.97784583373914</v>
      </c>
      <c r="K22" s="194"/>
      <c r="L22" s="194">
        <v>1164.660684</v>
      </c>
      <c r="M22" s="194">
        <v>1099.5378106344053</v>
      </c>
      <c r="N22" s="194">
        <v>65.12287336559461</v>
      </c>
      <c r="O22" s="194"/>
      <c r="P22" s="194">
        <v>1112.9751925539354</v>
      </c>
      <c r="Q22" s="194">
        <v>1106.795084217192</v>
      </c>
      <c r="R22" s="194">
        <v>6.1801083367433876</v>
      </c>
      <c r="S22" s="194"/>
      <c r="T22" s="194">
        <v>1213.9167461863537</v>
      </c>
      <c r="U22" s="194">
        <v>1205.6104241276787</v>
      </c>
      <c r="V22" s="194">
        <v>8.30632205867505</v>
      </c>
      <c r="W22" s="182"/>
      <c r="X22" s="194">
        <v>4674.787946765199</v>
      </c>
      <c r="Y22" s="194">
        <v>4571.200797170447</v>
      </c>
      <c r="Z22" s="182">
        <v>103.58714959475219</v>
      </c>
      <c r="AB22" s="193"/>
    </row>
    <row r="23" spans="2:28" s="179" customFormat="1" ht="12.75">
      <c r="B23" s="247"/>
      <c r="C23" s="182"/>
      <c r="D23" s="182"/>
      <c r="E23" s="182" t="s">
        <v>126</v>
      </c>
      <c r="F23" s="182"/>
      <c r="G23" s="182"/>
      <c r="H23" s="194">
        <v>400.8</v>
      </c>
      <c r="I23" s="194">
        <v>375.7</v>
      </c>
      <c r="J23" s="194">
        <v>25.1</v>
      </c>
      <c r="K23" s="194"/>
      <c r="L23" s="194">
        <v>221.5</v>
      </c>
      <c r="M23" s="194">
        <v>274.7</v>
      </c>
      <c r="N23" s="194">
        <v>-53.2</v>
      </c>
      <c r="O23" s="194"/>
      <c r="P23" s="194">
        <v>224.973</v>
      </c>
      <c r="Q23" s="194">
        <v>311.5</v>
      </c>
      <c r="R23" s="194">
        <v>-86.52699999999999</v>
      </c>
      <c r="S23" s="194"/>
      <c r="T23" s="194">
        <v>374.982</v>
      </c>
      <c r="U23" s="194">
        <v>277.384</v>
      </c>
      <c r="V23" s="194">
        <v>97.59800000000001</v>
      </c>
      <c r="W23" s="182"/>
      <c r="X23" s="194">
        <v>1222.255</v>
      </c>
      <c r="Y23" s="194">
        <v>1239.284</v>
      </c>
      <c r="Z23" s="182">
        <v>-17.029000000000224</v>
      </c>
      <c r="AB23" s="193"/>
    </row>
    <row r="24" spans="1:28" s="179" customFormat="1" ht="12.75">
      <c r="A24" s="158"/>
      <c r="B24" s="243"/>
      <c r="C24" s="194"/>
      <c r="D24" s="194"/>
      <c r="E24" s="194" t="s">
        <v>53</v>
      </c>
      <c r="F24" s="194"/>
      <c r="G24" s="194"/>
      <c r="H24" s="194">
        <v>443.6296511723892</v>
      </c>
      <c r="I24" s="194">
        <v>623.2555665342009</v>
      </c>
      <c r="J24" s="194">
        <v>-179.62591536181168</v>
      </c>
      <c r="K24" s="194"/>
      <c r="L24" s="194">
        <v>476.40480191404237</v>
      </c>
      <c r="M24" s="194">
        <v>689.8423199328911</v>
      </c>
      <c r="N24" s="194">
        <v>-213.43751801884872</v>
      </c>
      <c r="O24" s="194"/>
      <c r="P24" s="194">
        <v>473.1668653717955</v>
      </c>
      <c r="Q24" s="194">
        <v>640.1746343345498</v>
      </c>
      <c r="R24" s="194">
        <v>-167.00776896275426</v>
      </c>
      <c r="S24" s="194"/>
      <c r="T24" s="194">
        <v>534.0959232084285</v>
      </c>
      <c r="U24" s="194">
        <v>688.6456302591777</v>
      </c>
      <c r="V24" s="194">
        <v>-154.54970705074913</v>
      </c>
      <c r="W24" s="194"/>
      <c r="X24" s="194">
        <v>1927.2972416666555</v>
      </c>
      <c r="Y24" s="194">
        <v>2641.9181510608196</v>
      </c>
      <c r="Z24" s="194">
        <v>-714.6209093941641</v>
      </c>
      <c r="AB24" s="193"/>
    </row>
    <row r="25" spans="2:27" ht="12.75">
      <c r="B25" s="243"/>
      <c r="L25" s="194"/>
      <c r="M25" s="194"/>
      <c r="N25" s="194"/>
      <c r="O25" s="194"/>
      <c r="P25" s="194"/>
      <c r="Q25" s="194"/>
      <c r="R25" s="194"/>
      <c r="S25" s="194"/>
      <c r="AA25" s="158"/>
    </row>
    <row r="26" spans="1:28" ht="12.75">
      <c r="A26" s="179"/>
      <c r="B26" s="247"/>
      <c r="C26" s="182" t="s">
        <v>375</v>
      </c>
      <c r="D26" s="182" t="s">
        <v>376</v>
      </c>
      <c r="E26" s="182"/>
      <c r="F26" s="182"/>
      <c r="G26" s="182"/>
      <c r="H26" s="182">
        <v>620.9338017585571</v>
      </c>
      <c r="I26" s="182">
        <v>4575.875982143008</v>
      </c>
      <c r="J26" s="182">
        <v>-3954.9421803844507</v>
      </c>
      <c r="K26" s="182"/>
      <c r="L26" s="182">
        <v>1320.063194010787</v>
      </c>
      <c r="M26" s="182">
        <v>6411.630954064132</v>
      </c>
      <c r="N26" s="182">
        <v>-5091.567760053345</v>
      </c>
      <c r="O26" s="182"/>
      <c r="P26" s="182">
        <v>769.70251150436</v>
      </c>
      <c r="Q26" s="182">
        <v>5948.333540704111</v>
      </c>
      <c r="R26" s="182">
        <v>-5178.6310291997515</v>
      </c>
      <c r="S26" s="182"/>
      <c r="T26" s="182">
        <v>3115.0405803809913</v>
      </c>
      <c r="U26" s="182">
        <v>7308.083577183175</v>
      </c>
      <c r="V26" s="182">
        <v>-4193.042996802184</v>
      </c>
      <c r="W26" s="182"/>
      <c r="X26" s="194">
        <v>5825.740087654695</v>
      </c>
      <c r="Y26" s="194">
        <v>24243.924054094423</v>
      </c>
      <c r="Z26" s="182">
        <v>-18418.183966439727</v>
      </c>
      <c r="AA26" s="158"/>
      <c r="AB26" s="194"/>
    </row>
    <row r="27" spans="1:28" s="179" customFormat="1" ht="12.75">
      <c r="A27" s="158"/>
      <c r="B27" s="243"/>
      <c r="C27" s="194"/>
      <c r="D27" s="194"/>
      <c r="E27" s="194" t="s">
        <v>377</v>
      </c>
      <c r="F27" s="194"/>
      <c r="G27" s="194"/>
      <c r="H27" s="194">
        <v>2.5</v>
      </c>
      <c r="I27" s="194">
        <v>3.3</v>
      </c>
      <c r="J27" s="194">
        <v>-0.8</v>
      </c>
      <c r="K27" s="194"/>
      <c r="L27" s="194">
        <v>0</v>
      </c>
      <c r="M27" s="194">
        <v>0.8</v>
      </c>
      <c r="N27" s="194">
        <v>-0.8</v>
      </c>
      <c r="O27" s="194"/>
      <c r="P27" s="194">
        <v>0</v>
      </c>
      <c r="Q27" s="194">
        <v>0.8</v>
      </c>
      <c r="R27" s="194">
        <v>-0.8</v>
      </c>
      <c r="S27" s="194"/>
      <c r="T27" s="194">
        <v>0</v>
      </c>
      <c r="U27" s="194">
        <v>0.8</v>
      </c>
      <c r="V27" s="194">
        <v>-0.8</v>
      </c>
      <c r="W27" s="194"/>
      <c r="X27" s="194">
        <v>2.5</v>
      </c>
      <c r="Y27" s="194">
        <v>5.7</v>
      </c>
      <c r="Z27" s="194">
        <v>-3.2</v>
      </c>
      <c r="AB27" s="194"/>
    </row>
    <row r="28" spans="2:28" ht="12.75">
      <c r="B28" s="243"/>
      <c r="E28" s="194" t="s">
        <v>127</v>
      </c>
      <c r="H28" s="182">
        <v>618.4338017585571</v>
      </c>
      <c r="I28" s="182">
        <v>4572.575982143007</v>
      </c>
      <c r="J28" s="182">
        <v>-3954.1421803844505</v>
      </c>
      <c r="K28" s="182"/>
      <c r="L28" s="182">
        <v>1320.063194010787</v>
      </c>
      <c r="M28" s="182">
        <v>6410.830954064132</v>
      </c>
      <c r="N28" s="182">
        <v>-5090.767760053345</v>
      </c>
      <c r="O28" s="182"/>
      <c r="P28" s="182">
        <v>769.70251150436</v>
      </c>
      <c r="Q28" s="182">
        <v>5947.533540704111</v>
      </c>
      <c r="R28" s="182">
        <v>-5177.831029199751</v>
      </c>
      <c r="S28" s="182"/>
      <c r="T28" s="182">
        <v>3115.0405803809913</v>
      </c>
      <c r="U28" s="182">
        <v>7307.283577183175</v>
      </c>
      <c r="V28" s="182">
        <v>-4192.242996802184</v>
      </c>
      <c r="W28" s="182"/>
      <c r="X28" s="182">
        <v>5823.240087654695</v>
      </c>
      <c r="Y28" s="182">
        <v>24238.224054094422</v>
      </c>
      <c r="Z28" s="182">
        <v>-18414.983966439726</v>
      </c>
      <c r="AA28" s="158"/>
      <c r="AB28" s="194"/>
    </row>
    <row r="29" spans="2:28" ht="12.75">
      <c r="B29" s="243"/>
      <c r="F29" s="194" t="s">
        <v>118</v>
      </c>
      <c r="H29" s="182">
        <v>225.02207912218333</v>
      </c>
      <c r="I29" s="182">
        <v>4117.088610523488</v>
      </c>
      <c r="J29" s="182">
        <v>-3892.0665314013045</v>
      </c>
      <c r="K29" s="182"/>
      <c r="L29" s="182">
        <v>894.6435442310571</v>
      </c>
      <c r="M29" s="182">
        <v>5919.717619120537</v>
      </c>
      <c r="N29" s="182">
        <v>-5025.0740748894805</v>
      </c>
      <c r="O29" s="182"/>
      <c r="P29" s="182">
        <v>264.5153288376885</v>
      </c>
      <c r="Q29" s="182">
        <v>5452.276350481953</v>
      </c>
      <c r="R29" s="182">
        <v>-5187.7610216442645</v>
      </c>
      <c r="S29" s="182"/>
      <c r="T29" s="182">
        <v>2105.043598721136</v>
      </c>
      <c r="U29" s="182">
        <v>6869.8540624924035</v>
      </c>
      <c r="V29" s="182">
        <v>-4764.810463771268</v>
      </c>
      <c r="W29" s="182"/>
      <c r="X29" s="194">
        <v>3489.224550912065</v>
      </c>
      <c r="Y29" s="194">
        <v>22358.93664261838</v>
      </c>
      <c r="Z29" s="182">
        <v>-18869.712091706315</v>
      </c>
      <c r="AA29" s="158"/>
      <c r="AB29" s="194"/>
    </row>
    <row r="30" spans="2:28" ht="12.75">
      <c r="B30" s="243"/>
      <c r="G30" s="194" t="s">
        <v>114</v>
      </c>
      <c r="H30" s="194">
        <v>223.42861374999998</v>
      </c>
      <c r="I30" s="194">
        <v>0</v>
      </c>
      <c r="J30" s="194">
        <v>223.42861374999998</v>
      </c>
      <c r="L30" s="194">
        <v>285.63345265000004</v>
      </c>
      <c r="M30" s="194">
        <v>0</v>
      </c>
      <c r="N30" s="194">
        <v>285.63345265000004</v>
      </c>
      <c r="O30" s="194"/>
      <c r="P30" s="194">
        <v>262.9253477600052</v>
      </c>
      <c r="Q30" s="194">
        <v>0</v>
      </c>
      <c r="R30" s="194">
        <v>262.9253477600052</v>
      </c>
      <c r="S30" s="194"/>
      <c r="T30" s="194">
        <v>348.9540328066616</v>
      </c>
      <c r="U30" s="194">
        <v>0</v>
      </c>
      <c r="V30" s="194">
        <v>348.9540328066616</v>
      </c>
      <c r="X30" s="194">
        <v>1120.941446966667</v>
      </c>
      <c r="Y30" s="194">
        <v>0</v>
      </c>
      <c r="Z30" s="194">
        <v>1120.941446966667</v>
      </c>
      <c r="AA30" s="158"/>
      <c r="AB30" s="194"/>
    </row>
    <row r="31" spans="2:28" ht="12.75">
      <c r="B31" s="243"/>
      <c r="G31" s="194" t="s">
        <v>115</v>
      </c>
      <c r="H31" s="194">
        <v>1.5934653721833332</v>
      </c>
      <c r="I31" s="194">
        <v>4117.088610523488</v>
      </c>
      <c r="J31" s="194">
        <v>-4115.495145151304</v>
      </c>
      <c r="L31" s="194">
        <v>609.0100915810572</v>
      </c>
      <c r="M31" s="194">
        <v>5919.717619120537</v>
      </c>
      <c r="N31" s="194">
        <v>-5310.70752753948</v>
      </c>
      <c r="O31" s="194"/>
      <c r="P31" s="194">
        <v>1.5899810776833343</v>
      </c>
      <c r="Q31" s="194">
        <v>5452.276350481953</v>
      </c>
      <c r="R31" s="194">
        <v>-5450.6863694042695</v>
      </c>
      <c r="S31" s="194"/>
      <c r="T31" s="194">
        <v>1756.0895659144742</v>
      </c>
      <c r="U31" s="194">
        <v>6869.8540624924035</v>
      </c>
      <c r="V31" s="194">
        <v>-5113.764496577929</v>
      </c>
      <c r="X31" s="194">
        <v>2368.283103945398</v>
      </c>
      <c r="Y31" s="194">
        <v>22358.93664261838</v>
      </c>
      <c r="Z31" s="194">
        <v>-19990.65353867298</v>
      </c>
      <c r="AA31" s="158"/>
      <c r="AB31" s="194"/>
    </row>
    <row r="32" spans="2:28" ht="12.75">
      <c r="B32" s="243"/>
      <c r="F32" s="194" t="s">
        <v>74</v>
      </c>
      <c r="H32" s="194">
        <v>187.77585537218513</v>
      </c>
      <c r="I32" s="194">
        <v>243.81638785750596</v>
      </c>
      <c r="J32" s="194">
        <v>-56.040532485320824</v>
      </c>
      <c r="L32" s="194">
        <v>161.93070662747547</v>
      </c>
      <c r="M32" s="194">
        <v>277.4964514657172</v>
      </c>
      <c r="N32" s="194">
        <v>-115.56574483824173</v>
      </c>
      <c r="O32" s="194"/>
      <c r="P32" s="194">
        <v>217.43317463740834</v>
      </c>
      <c r="Q32" s="194">
        <v>205.88106968248712</v>
      </c>
      <c r="R32" s="194">
        <v>11.55210495492122</v>
      </c>
      <c r="S32" s="194"/>
      <c r="T32" s="194">
        <v>690.4694223836575</v>
      </c>
      <c r="U32" s="194">
        <v>223.08204156496876</v>
      </c>
      <c r="V32" s="194">
        <v>467.3873808186887</v>
      </c>
      <c r="X32" s="194">
        <v>1257.6091590207266</v>
      </c>
      <c r="Y32" s="194">
        <v>950.2759505706791</v>
      </c>
      <c r="Z32" s="194">
        <v>307.33320845004744</v>
      </c>
      <c r="AA32" s="158"/>
      <c r="AB32" s="194"/>
    </row>
    <row r="33" spans="2:28" ht="12.75">
      <c r="B33" s="243"/>
      <c r="G33" s="194" t="s">
        <v>121</v>
      </c>
      <c r="H33" s="194">
        <v>128.7542900114326</v>
      </c>
      <c r="I33" s="194">
        <v>31.712932857505947</v>
      </c>
      <c r="J33" s="194">
        <v>97.04135715392665</v>
      </c>
      <c r="L33" s="194">
        <v>88.0160347669611</v>
      </c>
      <c r="M33" s="194">
        <v>128.96056940848848</v>
      </c>
      <c r="N33" s="194">
        <v>-40.94453464152738</v>
      </c>
      <c r="O33" s="194"/>
      <c r="P33" s="194">
        <v>113.9392026373067</v>
      </c>
      <c r="Q33" s="194">
        <v>26.812269682487127</v>
      </c>
      <c r="R33" s="194">
        <v>87.12693295481958</v>
      </c>
      <c r="S33" s="194"/>
      <c r="T33" s="194">
        <v>560.1826342459383</v>
      </c>
      <c r="U33" s="194">
        <v>52.05389488619025</v>
      </c>
      <c r="V33" s="194">
        <v>508.128739359748</v>
      </c>
      <c r="X33" s="194">
        <v>890.8921616616387</v>
      </c>
      <c r="Y33" s="194">
        <v>239.5396668346718</v>
      </c>
      <c r="Z33" s="194">
        <v>651.3524948269669</v>
      </c>
      <c r="AA33" s="158"/>
      <c r="AB33" s="194"/>
    </row>
    <row r="34" spans="2:28" ht="12.75">
      <c r="B34" s="243"/>
      <c r="G34" s="194" t="s">
        <v>122</v>
      </c>
      <c r="H34" s="194">
        <v>59.021565360752525</v>
      </c>
      <c r="I34" s="194">
        <v>212.103455</v>
      </c>
      <c r="J34" s="194">
        <v>-153.08188963924746</v>
      </c>
      <c r="L34" s="194">
        <v>73.91467186051437</v>
      </c>
      <c r="M34" s="194">
        <v>148.53588205722875</v>
      </c>
      <c r="N34" s="194">
        <v>-74.62121019671437</v>
      </c>
      <c r="O34" s="194"/>
      <c r="P34" s="194">
        <v>103.49397200010162</v>
      </c>
      <c r="Q34" s="194">
        <v>179.0688</v>
      </c>
      <c r="R34" s="194">
        <v>-75.57482799989839</v>
      </c>
      <c r="S34" s="194"/>
      <c r="T34" s="194">
        <v>130.28678813771927</v>
      </c>
      <c r="U34" s="194">
        <v>171.0281466787785</v>
      </c>
      <c r="V34" s="194">
        <v>-40.74135854105924</v>
      </c>
      <c r="X34" s="194">
        <v>366.7169973590878</v>
      </c>
      <c r="Y34" s="194">
        <v>710.7362837360073</v>
      </c>
      <c r="Z34" s="194">
        <v>-344.01928637691947</v>
      </c>
      <c r="AA34" s="158"/>
      <c r="AB34" s="194"/>
    </row>
    <row r="35" spans="2:28" ht="12.75">
      <c r="B35" s="243"/>
      <c r="F35" s="194" t="s">
        <v>76</v>
      </c>
      <c r="H35" s="194">
        <v>205.63586726418873</v>
      </c>
      <c r="I35" s="194">
        <v>211.67098376201358</v>
      </c>
      <c r="J35" s="194">
        <v>-6.035116497824845</v>
      </c>
      <c r="L35" s="194">
        <v>263.48894315225436</v>
      </c>
      <c r="M35" s="194">
        <v>213.6168834778771</v>
      </c>
      <c r="N35" s="194">
        <v>49.872059674377255</v>
      </c>
      <c r="O35" s="194"/>
      <c r="P35" s="194">
        <v>287.75400802926316</v>
      </c>
      <c r="Q35" s="194">
        <v>289.3761205396713</v>
      </c>
      <c r="R35" s="194">
        <v>-1.622112510408158</v>
      </c>
      <c r="S35" s="194"/>
      <c r="T35" s="194">
        <v>319.5275592761979</v>
      </c>
      <c r="U35" s="194">
        <v>214.34747312580276</v>
      </c>
      <c r="V35" s="194">
        <v>105.18008615039514</v>
      </c>
      <c r="X35" s="194">
        <v>1076.4063777219042</v>
      </c>
      <c r="Y35" s="194">
        <v>929.0114609053649</v>
      </c>
      <c r="Z35" s="194">
        <v>147.3949168165393</v>
      </c>
      <c r="AA35" s="158"/>
      <c r="AB35" s="194"/>
    </row>
    <row r="36" spans="2:27" ht="12.75">
      <c r="B36" s="243"/>
      <c r="L36" s="194"/>
      <c r="M36" s="194"/>
      <c r="N36" s="194"/>
      <c r="O36" s="194"/>
      <c r="P36" s="194"/>
      <c r="Q36" s="194"/>
      <c r="R36" s="194"/>
      <c r="S36" s="194"/>
      <c r="AA36" s="158"/>
    </row>
    <row r="37" spans="2:28" ht="12.75">
      <c r="B37" s="243"/>
      <c r="C37" s="194" t="s">
        <v>378</v>
      </c>
      <c r="D37" s="194" t="s">
        <v>379</v>
      </c>
      <c r="H37" s="194">
        <v>500.40736815803905</v>
      </c>
      <c r="I37" s="194">
        <v>104.34793454155856</v>
      </c>
      <c r="J37" s="194">
        <v>396.0594336164805</v>
      </c>
      <c r="L37" s="194">
        <v>1275.104170389143</v>
      </c>
      <c r="M37" s="194">
        <v>102.08867743661129</v>
      </c>
      <c r="N37" s="194">
        <v>1173.0154929525318</v>
      </c>
      <c r="O37" s="194"/>
      <c r="P37" s="194">
        <v>827.1735759243036</v>
      </c>
      <c r="Q37" s="194">
        <v>129.73906990089745</v>
      </c>
      <c r="R37" s="194">
        <v>697.4345060234061</v>
      </c>
      <c r="S37" s="194"/>
      <c r="T37" s="194">
        <v>1198.4190115619367</v>
      </c>
      <c r="U37" s="194">
        <v>167.44501123242247</v>
      </c>
      <c r="V37" s="194">
        <v>1030.9740003295142</v>
      </c>
      <c r="X37" s="194">
        <v>3801.1041260334223</v>
      </c>
      <c r="Y37" s="194">
        <v>503.62069311148974</v>
      </c>
      <c r="Z37" s="194">
        <v>3297.4834329219325</v>
      </c>
      <c r="AA37" s="158"/>
      <c r="AB37" s="194"/>
    </row>
    <row r="38" spans="1:27" ht="12.75">
      <c r="A38" s="192"/>
      <c r="B38" s="244"/>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58"/>
    </row>
    <row r="39" spans="1:28" s="192" customFormat="1" ht="12.75">
      <c r="A39" s="158"/>
      <c r="B39" s="244" t="s">
        <v>380</v>
      </c>
      <c r="C39" s="193" t="s">
        <v>141</v>
      </c>
      <c r="D39" s="193"/>
      <c r="E39" s="193"/>
      <c r="F39" s="193"/>
      <c r="G39" s="193"/>
      <c r="H39" s="193">
        <v>20094.42791806437</v>
      </c>
      <c r="I39" s="193">
        <v>21375.8904555769</v>
      </c>
      <c r="J39" s="193">
        <v>-1281.4625375125288</v>
      </c>
      <c r="K39" s="193"/>
      <c r="L39" s="193">
        <v>23956.618032606773</v>
      </c>
      <c r="M39" s="193">
        <v>25941.80614596836</v>
      </c>
      <c r="N39" s="193">
        <v>-1985.1881133615861</v>
      </c>
      <c r="O39" s="193"/>
      <c r="P39" s="193">
        <v>25393.309717575972</v>
      </c>
      <c r="Q39" s="193">
        <v>26854.577414966516</v>
      </c>
      <c r="R39" s="193">
        <v>-1461.2676973905436</v>
      </c>
      <c r="S39" s="193"/>
      <c r="T39" s="193">
        <v>27792.09835138323</v>
      </c>
      <c r="U39" s="193">
        <v>30104.966325880665</v>
      </c>
      <c r="V39" s="193">
        <v>-2312.867974497436</v>
      </c>
      <c r="W39" s="193"/>
      <c r="X39" s="193">
        <v>97236.45401963036</v>
      </c>
      <c r="Y39" s="193">
        <v>104277.24034239244</v>
      </c>
      <c r="Z39" s="193">
        <v>-7040.786322762084</v>
      </c>
      <c r="AB39" s="194"/>
    </row>
    <row r="40" spans="2:27" ht="12.75">
      <c r="B40" s="243"/>
      <c r="L40" s="194"/>
      <c r="M40" s="194"/>
      <c r="N40" s="194"/>
      <c r="O40" s="194"/>
      <c r="P40" s="194"/>
      <c r="Q40" s="194"/>
      <c r="R40" s="194"/>
      <c r="S40" s="194"/>
      <c r="AA40" s="158"/>
    </row>
    <row r="41" spans="2:28" ht="12.75">
      <c r="B41" s="243"/>
      <c r="C41" s="194" t="s">
        <v>368</v>
      </c>
      <c r="D41" s="194" t="s">
        <v>381</v>
      </c>
      <c r="H41" s="182">
        <v>3.4311589099999997</v>
      </c>
      <c r="I41" s="182">
        <v>0</v>
      </c>
      <c r="J41" s="194">
        <v>3.4311589099999997</v>
      </c>
      <c r="K41" s="182"/>
      <c r="L41" s="182">
        <v>2.6706309299999997</v>
      </c>
      <c r="M41" s="182">
        <v>0</v>
      </c>
      <c r="N41" s="194">
        <v>2.6706309299999997</v>
      </c>
      <c r="O41" s="182"/>
      <c r="P41" s="182">
        <v>2.87723287</v>
      </c>
      <c r="Q41" s="182">
        <v>0</v>
      </c>
      <c r="R41" s="194">
        <v>2.87723287</v>
      </c>
      <c r="S41" s="182"/>
      <c r="T41" s="182">
        <v>4.32196843</v>
      </c>
      <c r="U41" s="182">
        <v>0</v>
      </c>
      <c r="V41" s="194">
        <v>4.32196843</v>
      </c>
      <c r="W41" s="182"/>
      <c r="X41" s="194">
        <v>13.300991139999999</v>
      </c>
      <c r="Y41" s="194">
        <v>0</v>
      </c>
      <c r="Z41" s="194">
        <v>13.300991139999999</v>
      </c>
      <c r="AA41" s="158"/>
      <c r="AB41" s="194"/>
    </row>
    <row r="42" spans="2:28" ht="12.75">
      <c r="B42" s="243"/>
      <c r="E42" s="194" t="s">
        <v>382</v>
      </c>
      <c r="H42" s="182">
        <v>3.4311589099999997</v>
      </c>
      <c r="I42" s="182">
        <v>0</v>
      </c>
      <c r="J42" s="194">
        <v>3.4311589099999997</v>
      </c>
      <c r="K42" s="182"/>
      <c r="L42" s="182">
        <v>2.6706309299999997</v>
      </c>
      <c r="M42" s="182">
        <v>0</v>
      </c>
      <c r="N42" s="194">
        <v>2.6706309299999997</v>
      </c>
      <c r="O42" s="182"/>
      <c r="P42" s="182">
        <v>2.87723287</v>
      </c>
      <c r="Q42" s="182">
        <v>0</v>
      </c>
      <c r="R42" s="194">
        <v>2.87723287</v>
      </c>
      <c r="S42" s="182"/>
      <c r="T42" s="182">
        <v>4.32196843</v>
      </c>
      <c r="U42" s="182">
        <v>0</v>
      </c>
      <c r="V42" s="194">
        <v>4.32196843</v>
      </c>
      <c r="W42" s="182"/>
      <c r="X42" s="194">
        <v>13.300991139999999</v>
      </c>
      <c r="Y42" s="194">
        <v>0</v>
      </c>
      <c r="Z42" s="194">
        <v>13.300991139999999</v>
      </c>
      <c r="AA42" s="158"/>
      <c r="AB42" s="194"/>
    </row>
    <row r="43" spans="2:28" ht="12.75">
      <c r="B43" s="243"/>
      <c r="E43" s="194" t="s">
        <v>383</v>
      </c>
      <c r="H43" s="194">
        <v>0</v>
      </c>
      <c r="I43" s="194">
        <v>0</v>
      </c>
      <c r="J43" s="194">
        <v>0</v>
      </c>
      <c r="L43" s="194">
        <v>0</v>
      </c>
      <c r="M43" s="194">
        <v>0</v>
      </c>
      <c r="N43" s="194">
        <v>0</v>
      </c>
      <c r="O43" s="194"/>
      <c r="P43" s="194">
        <v>0</v>
      </c>
      <c r="Q43" s="194">
        <v>0</v>
      </c>
      <c r="R43" s="194">
        <v>0</v>
      </c>
      <c r="S43" s="194"/>
      <c r="T43" s="194">
        <v>0</v>
      </c>
      <c r="U43" s="194">
        <v>0</v>
      </c>
      <c r="V43" s="194">
        <v>0</v>
      </c>
      <c r="X43" s="194">
        <v>0</v>
      </c>
      <c r="Y43" s="194">
        <v>0</v>
      </c>
      <c r="Z43" s="194">
        <v>0</v>
      </c>
      <c r="AA43" s="158"/>
      <c r="AB43" s="194"/>
    </row>
    <row r="44" spans="2:27" ht="12.75">
      <c r="B44" s="243"/>
      <c r="L44" s="194"/>
      <c r="M44" s="194"/>
      <c r="N44" s="194"/>
      <c r="O44" s="194"/>
      <c r="P44" s="194"/>
      <c r="Q44" s="194"/>
      <c r="R44" s="194"/>
      <c r="S44" s="194"/>
      <c r="AA44" s="158"/>
    </row>
    <row r="45" spans="1:28" ht="12.75">
      <c r="A45" s="192"/>
      <c r="B45" s="244"/>
      <c r="C45" s="194" t="s">
        <v>375</v>
      </c>
      <c r="D45" s="194" t="s">
        <v>384</v>
      </c>
      <c r="H45" s="194">
        <v>20090.996759154372</v>
      </c>
      <c r="I45" s="194">
        <v>21375.8904555769</v>
      </c>
      <c r="J45" s="194">
        <v>-1284.8936964225286</v>
      </c>
      <c r="L45" s="194">
        <v>23953.947401676774</v>
      </c>
      <c r="M45" s="194">
        <v>25941.80614596836</v>
      </c>
      <c r="N45" s="194">
        <v>-1987.858744291585</v>
      </c>
      <c r="O45" s="194"/>
      <c r="P45" s="194">
        <v>25390.432484705972</v>
      </c>
      <c r="Q45" s="194">
        <v>26854.577414966516</v>
      </c>
      <c r="R45" s="194">
        <v>-1464.1449302605433</v>
      </c>
      <c r="S45" s="194"/>
      <c r="T45" s="194">
        <v>27787.77638295323</v>
      </c>
      <c r="U45" s="194">
        <v>30104.966325880665</v>
      </c>
      <c r="V45" s="194">
        <v>-2317.1899429274345</v>
      </c>
      <c r="X45" s="194">
        <v>97223.15302849036</v>
      </c>
      <c r="Y45" s="194">
        <v>104277.24034239244</v>
      </c>
      <c r="Z45" s="194">
        <v>-7054.087313902084</v>
      </c>
      <c r="AA45" s="158"/>
      <c r="AB45" s="194"/>
    </row>
    <row r="46" spans="1:28" ht="12.75">
      <c r="A46" s="192"/>
      <c r="B46" s="244"/>
      <c r="C46" s="193"/>
      <c r="D46" s="193" t="s">
        <v>370</v>
      </c>
      <c r="E46" s="193" t="s">
        <v>73</v>
      </c>
      <c r="F46" s="193"/>
      <c r="G46" s="193"/>
      <c r="H46" s="193">
        <v>4140.491062778794</v>
      </c>
      <c r="I46" s="193">
        <v>1265.0997812532928</v>
      </c>
      <c r="J46" s="193">
        <v>2875.391281525501</v>
      </c>
      <c r="K46" s="193"/>
      <c r="L46" s="193">
        <v>4110.225811360502</v>
      </c>
      <c r="M46" s="193">
        <v>4715.1707712010575</v>
      </c>
      <c r="N46" s="193">
        <v>-604.9449598405554</v>
      </c>
      <c r="O46" s="193"/>
      <c r="P46" s="193">
        <v>3738.8879033424128</v>
      </c>
      <c r="Q46" s="193">
        <v>1391.9097813883327</v>
      </c>
      <c r="R46" s="193">
        <v>2346.97812195408</v>
      </c>
      <c r="S46" s="193"/>
      <c r="T46" s="193">
        <v>4471.00602831001</v>
      </c>
      <c r="U46" s="193">
        <v>4606.36414400236</v>
      </c>
      <c r="V46" s="193">
        <v>-135.3581156923501</v>
      </c>
      <c r="W46" s="193"/>
      <c r="X46" s="193">
        <v>16460.61080579172</v>
      </c>
      <c r="Y46" s="193">
        <v>11978.544477845044</v>
      </c>
      <c r="Z46" s="193">
        <v>4482.066327946675</v>
      </c>
      <c r="AA46" s="192"/>
      <c r="AB46" s="194"/>
    </row>
    <row r="47" spans="2:28" ht="12.75">
      <c r="B47" s="243"/>
      <c r="E47" s="194" t="s">
        <v>114</v>
      </c>
      <c r="H47" s="194">
        <v>282.51203189999995</v>
      </c>
      <c r="I47" s="194">
        <v>1033.9065364611097</v>
      </c>
      <c r="J47" s="194">
        <v>-751.3945045611097</v>
      </c>
      <c r="L47" s="194">
        <v>462.2561300251861</v>
      </c>
      <c r="M47" s="194">
        <v>1154.67849609</v>
      </c>
      <c r="N47" s="194">
        <v>-692.4223660648138</v>
      </c>
      <c r="O47" s="194"/>
      <c r="P47" s="194">
        <v>375.66193934</v>
      </c>
      <c r="Q47" s="194">
        <v>838.1907984006493</v>
      </c>
      <c r="R47" s="194">
        <v>-462.5288590606493</v>
      </c>
      <c r="S47" s="194"/>
      <c r="T47" s="194">
        <v>901.6322514799999</v>
      </c>
      <c r="U47" s="194">
        <v>1870.889807817886</v>
      </c>
      <c r="V47" s="194">
        <v>-969.2575563378862</v>
      </c>
      <c r="X47" s="194">
        <v>2022.0623527451858</v>
      </c>
      <c r="Y47" s="194">
        <v>4897.665638769646</v>
      </c>
      <c r="Z47" s="194">
        <v>-2875.60328602446</v>
      </c>
      <c r="AA47" s="158"/>
      <c r="AB47" s="194"/>
    </row>
    <row r="48" spans="2:28" ht="12.75">
      <c r="B48" s="243"/>
      <c r="F48" s="194" t="s">
        <v>15</v>
      </c>
      <c r="H48" s="194">
        <v>59.65020853</v>
      </c>
      <c r="I48" s="194">
        <v>392.98124831110965</v>
      </c>
      <c r="J48" s="194">
        <v>-333.33103978110967</v>
      </c>
      <c r="L48" s="194">
        <v>244.25222907</v>
      </c>
      <c r="M48" s="194">
        <v>139.64977327000003</v>
      </c>
      <c r="N48" s="194">
        <v>104.60245579999997</v>
      </c>
      <c r="O48" s="194"/>
      <c r="P48" s="194">
        <v>161.42057291</v>
      </c>
      <c r="Q48" s="194">
        <v>152.22723667064406</v>
      </c>
      <c r="R48" s="194">
        <v>9.193336239355943</v>
      </c>
      <c r="S48" s="194"/>
      <c r="T48" s="194">
        <v>76.19609655</v>
      </c>
      <c r="U48" s="194">
        <v>863.5634872612243</v>
      </c>
      <c r="V48" s="194">
        <v>-787.3673907112243</v>
      </c>
      <c r="X48" s="194">
        <v>541.51910706</v>
      </c>
      <c r="Y48" s="194">
        <v>1548.421745512978</v>
      </c>
      <c r="Z48" s="194">
        <v>-1006.9026384529781</v>
      </c>
      <c r="AA48" s="158"/>
      <c r="AB48" s="194"/>
    </row>
    <row r="49" spans="2:28" ht="12.75">
      <c r="B49" s="243"/>
      <c r="F49" s="194" t="s">
        <v>16</v>
      </c>
      <c r="H49" s="194">
        <v>0</v>
      </c>
      <c r="I49" s="194">
        <v>200.85604335000002</v>
      </c>
      <c r="J49" s="194">
        <v>-200.85604335000002</v>
      </c>
      <c r="L49" s="194">
        <v>0</v>
      </c>
      <c r="M49" s="194">
        <v>229.77416982</v>
      </c>
      <c r="N49" s="194">
        <v>-229.77416982</v>
      </c>
      <c r="O49" s="194"/>
      <c r="P49" s="194">
        <v>0</v>
      </c>
      <c r="Q49" s="194">
        <v>229.53120186000524</v>
      </c>
      <c r="R49" s="194">
        <v>-229.53120186000524</v>
      </c>
      <c r="S49" s="194"/>
      <c r="T49" s="194">
        <v>0</v>
      </c>
      <c r="U49" s="194">
        <v>296.1589045666616</v>
      </c>
      <c r="V49" s="194">
        <v>-296.1589045666616</v>
      </c>
      <c r="X49" s="194">
        <v>0</v>
      </c>
      <c r="Y49" s="194">
        <v>956.3203195966669</v>
      </c>
      <c r="Z49" s="194">
        <v>-956.3203195966669</v>
      </c>
      <c r="AA49" s="158"/>
      <c r="AB49" s="194"/>
    </row>
    <row r="50" spans="2:28" ht="12.75">
      <c r="B50" s="243"/>
      <c r="F50" s="194" t="s">
        <v>17</v>
      </c>
      <c r="H50" s="194">
        <v>222.86182336999997</v>
      </c>
      <c r="I50" s="194">
        <v>440.0692448</v>
      </c>
      <c r="J50" s="194">
        <v>-217.20742143</v>
      </c>
      <c r="L50" s="194">
        <v>218.0039009551861</v>
      </c>
      <c r="M50" s="194">
        <v>785.254553</v>
      </c>
      <c r="N50" s="194">
        <v>-567.2506520448139</v>
      </c>
      <c r="O50" s="194"/>
      <c r="P50" s="194">
        <v>214.24136642999997</v>
      </c>
      <c r="Q50" s="194">
        <v>456.43235987</v>
      </c>
      <c r="R50" s="194">
        <v>-242.19099344000006</v>
      </c>
      <c r="S50" s="194"/>
      <c r="T50" s="194">
        <v>825.4361549299999</v>
      </c>
      <c r="U50" s="194">
        <v>711.1674159900001</v>
      </c>
      <c r="V50" s="194">
        <v>114.26873893999982</v>
      </c>
      <c r="X50" s="194">
        <v>1480.5432456851859</v>
      </c>
      <c r="Y50" s="194">
        <v>2392.9235736600003</v>
      </c>
      <c r="Z50" s="194">
        <v>-912.3803279748145</v>
      </c>
      <c r="AA50" s="158"/>
      <c r="AB50" s="194"/>
    </row>
    <row r="51" spans="2:28" ht="12.75">
      <c r="B51" s="243"/>
      <c r="E51" s="194" t="s">
        <v>115</v>
      </c>
      <c r="H51" s="194">
        <v>3857.979030878794</v>
      </c>
      <c r="I51" s="194">
        <v>231.19324479218307</v>
      </c>
      <c r="J51" s="194">
        <v>3626.785786086611</v>
      </c>
      <c r="L51" s="194">
        <v>3647.9696813353157</v>
      </c>
      <c r="M51" s="194">
        <v>3560.492275111057</v>
      </c>
      <c r="N51" s="194">
        <v>87.47740622425863</v>
      </c>
      <c r="O51" s="194"/>
      <c r="P51" s="194">
        <v>3363.2259640024126</v>
      </c>
      <c r="Q51" s="194">
        <v>553.7189829876834</v>
      </c>
      <c r="R51" s="194">
        <v>2809.5069810147293</v>
      </c>
      <c r="S51" s="194"/>
      <c r="T51" s="194">
        <v>3569.37377683001</v>
      </c>
      <c r="U51" s="194">
        <v>2735.4743361844744</v>
      </c>
      <c r="V51" s="194">
        <v>833.8994406455354</v>
      </c>
      <c r="X51" s="194">
        <v>14438.548453046535</v>
      </c>
      <c r="Y51" s="194">
        <v>7080.878839075398</v>
      </c>
      <c r="Z51" s="194">
        <v>7357.669613971137</v>
      </c>
      <c r="AA51" s="158"/>
      <c r="AB51" s="194"/>
    </row>
    <row r="52" spans="2:28" ht="12.75">
      <c r="B52" s="243"/>
      <c r="F52" s="194" t="s">
        <v>15</v>
      </c>
      <c r="H52" s="194">
        <v>557.8847314500001</v>
      </c>
      <c r="I52" s="194">
        <v>112.72504842000001</v>
      </c>
      <c r="J52" s="194">
        <v>445.1596830300001</v>
      </c>
      <c r="L52" s="194">
        <v>1312.2268496699999</v>
      </c>
      <c r="M52" s="194">
        <v>1681.15865853</v>
      </c>
      <c r="N52" s="194">
        <v>-368.93180886000005</v>
      </c>
      <c r="O52" s="194"/>
      <c r="P52" s="194">
        <v>683.0798458400001</v>
      </c>
      <c r="Q52" s="194">
        <v>152.40541790999998</v>
      </c>
      <c r="R52" s="194">
        <v>530.6744279300001</v>
      </c>
      <c r="S52" s="194"/>
      <c r="T52" s="194">
        <v>1951.3888024699997</v>
      </c>
      <c r="U52" s="194">
        <v>600.77330227</v>
      </c>
      <c r="V52" s="194">
        <v>1350.6155001999996</v>
      </c>
      <c r="X52" s="194">
        <v>4504.58022943</v>
      </c>
      <c r="Y52" s="194">
        <v>2547.06242713</v>
      </c>
      <c r="Z52" s="194">
        <v>1957.5178023000003</v>
      </c>
      <c r="AA52" s="158"/>
      <c r="AB52" s="194"/>
    </row>
    <row r="53" spans="2:28" ht="12.75">
      <c r="B53" s="243"/>
      <c r="F53" s="194" t="s">
        <v>16</v>
      </c>
      <c r="H53" s="194">
        <v>3226.6382294287937</v>
      </c>
      <c r="I53" s="194">
        <v>1.5934653721833332</v>
      </c>
      <c r="J53" s="194">
        <v>3225.0447640566103</v>
      </c>
      <c r="L53" s="194">
        <v>2246.373671665316</v>
      </c>
      <c r="M53" s="194">
        <v>609.0100915810572</v>
      </c>
      <c r="N53" s="194">
        <v>1637.363580084259</v>
      </c>
      <c r="O53" s="194"/>
      <c r="P53" s="194">
        <v>2544.049502162413</v>
      </c>
      <c r="Q53" s="194">
        <v>1.5899810776833343</v>
      </c>
      <c r="R53" s="194">
        <v>2542.4595210847297</v>
      </c>
      <c r="S53" s="194"/>
      <c r="T53" s="194">
        <v>1571.1020083600097</v>
      </c>
      <c r="U53" s="194">
        <v>1756.0895659144742</v>
      </c>
      <c r="V53" s="194">
        <v>-184.9875575544645</v>
      </c>
      <c r="X53" s="194">
        <v>9588.163411616533</v>
      </c>
      <c r="Y53" s="194">
        <v>2368.283103945398</v>
      </c>
      <c r="Z53" s="194">
        <v>7219.880307671136</v>
      </c>
      <c r="AA53" s="158"/>
      <c r="AB53" s="194"/>
    </row>
    <row r="54" spans="1:28" ht="12.75">
      <c r="A54" s="192"/>
      <c r="B54" s="244"/>
      <c r="C54" s="193"/>
      <c r="F54" s="194" t="s">
        <v>17</v>
      </c>
      <c r="H54" s="194">
        <v>73.45607</v>
      </c>
      <c r="I54" s="194">
        <v>116.87473099999971</v>
      </c>
      <c r="J54" s="194">
        <v>-43.418660999999716</v>
      </c>
      <c r="L54" s="194">
        <v>89.36915999999992</v>
      </c>
      <c r="M54" s="194">
        <v>1270.3235249999998</v>
      </c>
      <c r="N54" s="194">
        <v>-1180.9543649999998</v>
      </c>
      <c r="O54" s="194"/>
      <c r="P54" s="194">
        <v>136.096616</v>
      </c>
      <c r="Q54" s="194">
        <v>399.7235840000001</v>
      </c>
      <c r="R54" s="194">
        <v>-263.62696800000003</v>
      </c>
      <c r="S54" s="194"/>
      <c r="T54" s="194">
        <v>46.882966</v>
      </c>
      <c r="U54" s="194">
        <v>378.61146800000006</v>
      </c>
      <c r="V54" s="194">
        <v>-331.72850200000005</v>
      </c>
      <c r="X54" s="194">
        <v>345.80481199999997</v>
      </c>
      <c r="Y54" s="194">
        <v>2165.5333079999996</v>
      </c>
      <c r="Z54" s="194">
        <v>-1819.7284959999997</v>
      </c>
      <c r="AA54" s="158"/>
      <c r="AB54" s="194"/>
    </row>
    <row r="55" spans="2:28" ht="12.75">
      <c r="B55" s="243"/>
      <c r="D55" s="193" t="s">
        <v>374</v>
      </c>
      <c r="E55" s="193" t="s">
        <v>258</v>
      </c>
      <c r="F55" s="193"/>
      <c r="G55" s="193"/>
      <c r="H55" s="193">
        <v>7896.108649123214</v>
      </c>
      <c r="I55" s="193">
        <v>10210.290142546752</v>
      </c>
      <c r="J55" s="193">
        <v>-2314.181493423538</v>
      </c>
      <c r="K55" s="193"/>
      <c r="L55" s="193">
        <v>9895.922462964654</v>
      </c>
      <c r="M55" s="193">
        <v>11548.090529973932</v>
      </c>
      <c r="N55" s="193">
        <v>-1652.1680670092774</v>
      </c>
      <c r="O55" s="193"/>
      <c r="P55" s="193">
        <v>10931.4742178163</v>
      </c>
      <c r="Q55" s="193">
        <v>15452.527801509883</v>
      </c>
      <c r="R55" s="193">
        <v>-4521.053583693583</v>
      </c>
      <c r="S55" s="193"/>
      <c r="T55" s="193">
        <v>12723.609536398868</v>
      </c>
      <c r="U55" s="193">
        <v>14310.595151696816</v>
      </c>
      <c r="V55" s="193">
        <v>-1586.9856152979482</v>
      </c>
      <c r="W55" s="193"/>
      <c r="X55" s="193">
        <v>41447.11486630304</v>
      </c>
      <c r="Y55" s="193">
        <v>51521.50362572738</v>
      </c>
      <c r="Z55" s="193">
        <v>-10074.388759424342</v>
      </c>
      <c r="AA55" s="158"/>
      <c r="AB55" s="194"/>
    </row>
    <row r="56" spans="2:28" ht="12.75">
      <c r="B56" s="243"/>
      <c r="F56" s="194" t="s">
        <v>19</v>
      </c>
      <c r="H56" s="194">
        <v>6683.215596428819</v>
      </c>
      <c r="I56" s="194">
        <v>9041.375633824144</v>
      </c>
      <c r="J56" s="194">
        <v>-2358.160037395325</v>
      </c>
      <c r="L56" s="194">
        <v>8340.334638107666</v>
      </c>
      <c r="M56" s="194">
        <v>10583.696460699715</v>
      </c>
      <c r="N56" s="194">
        <v>-2243.361822592049</v>
      </c>
      <c r="O56" s="194"/>
      <c r="P56" s="194">
        <v>9704.690087713827</v>
      </c>
      <c r="Q56" s="194">
        <v>14125.57829728377</v>
      </c>
      <c r="R56" s="194">
        <v>-4420.888209569943</v>
      </c>
      <c r="S56" s="194"/>
      <c r="T56" s="194">
        <v>10806.288786298352</v>
      </c>
      <c r="U56" s="194">
        <v>12634.76060318055</v>
      </c>
      <c r="V56" s="194">
        <v>-1828.4718168821983</v>
      </c>
      <c r="X56" s="194">
        <v>35534.52910854867</v>
      </c>
      <c r="Y56" s="194">
        <v>46385.410994988175</v>
      </c>
      <c r="Z56" s="194">
        <v>-10850.881886439507</v>
      </c>
      <c r="AA56" s="158"/>
      <c r="AB56" s="194"/>
    </row>
    <row r="57" spans="2:28" ht="12.75">
      <c r="B57" s="243"/>
      <c r="F57" s="194" t="s">
        <v>8</v>
      </c>
      <c r="H57" s="194">
        <v>1212.893052694395</v>
      </c>
      <c r="I57" s="194">
        <v>1168.9145087226086</v>
      </c>
      <c r="J57" s="194">
        <v>43.978543971786394</v>
      </c>
      <c r="L57" s="194">
        <v>1555.5878248569875</v>
      </c>
      <c r="M57" s="194">
        <v>964.3940692742154</v>
      </c>
      <c r="N57" s="194">
        <v>591.193755582772</v>
      </c>
      <c r="O57" s="194"/>
      <c r="P57" s="194">
        <v>1226.7841301024737</v>
      </c>
      <c r="Q57" s="194">
        <v>1326.9495042261133</v>
      </c>
      <c r="R57" s="194">
        <v>-100.1653741236396</v>
      </c>
      <c r="S57" s="194"/>
      <c r="T57" s="194">
        <v>1917.3207501005154</v>
      </c>
      <c r="U57" s="194">
        <v>1675.834548516267</v>
      </c>
      <c r="V57" s="194">
        <v>241.48620158424842</v>
      </c>
      <c r="X57" s="194">
        <v>5912.585757754372</v>
      </c>
      <c r="Y57" s="194">
        <v>5136.092630739205</v>
      </c>
      <c r="Z57" s="194">
        <v>776.4931270151674</v>
      </c>
      <c r="AA57" s="158"/>
      <c r="AB57" s="194"/>
    </row>
    <row r="58" spans="2:28" ht="12.75">
      <c r="B58" s="244"/>
      <c r="C58" s="193"/>
      <c r="D58" s="193" t="s">
        <v>431</v>
      </c>
      <c r="E58" s="193" t="s">
        <v>259</v>
      </c>
      <c r="H58" s="193">
        <v>436.55460506909566</v>
      </c>
      <c r="I58" s="193">
        <v>328.69487726051085</v>
      </c>
      <c r="J58" s="193">
        <v>107.85972780858481</v>
      </c>
      <c r="K58" s="193"/>
      <c r="L58" s="193">
        <v>767.0686083417523</v>
      </c>
      <c r="M58" s="193">
        <v>759.4170737799747</v>
      </c>
      <c r="N58" s="193">
        <v>7.65153456177768</v>
      </c>
      <c r="O58" s="193"/>
      <c r="P58" s="193">
        <v>415.29375962796036</v>
      </c>
      <c r="Q58" s="193">
        <v>331.38420120650113</v>
      </c>
      <c r="R58" s="193">
        <v>83.90955842145922</v>
      </c>
      <c r="S58" s="193"/>
      <c r="T58" s="193">
        <v>475.7800838570603</v>
      </c>
      <c r="U58" s="193">
        <v>371.38209513655863</v>
      </c>
      <c r="V58" s="193">
        <v>104.39798872050164</v>
      </c>
      <c r="W58" s="193"/>
      <c r="X58" s="193">
        <v>2094.6970568958686</v>
      </c>
      <c r="Y58" s="193">
        <v>1790.8782473835454</v>
      </c>
      <c r="Z58" s="193">
        <v>303.81880951232324</v>
      </c>
      <c r="AA58" s="158"/>
      <c r="AB58" s="194"/>
    </row>
    <row r="59" spans="2:28" ht="12.75">
      <c r="B59" s="244"/>
      <c r="C59" s="193"/>
      <c r="D59" s="193"/>
      <c r="E59" s="193"/>
      <c r="F59" s="194" t="s">
        <v>19</v>
      </c>
      <c r="H59" s="194">
        <v>370.28837362909564</v>
      </c>
      <c r="I59" s="194">
        <v>55.696105960000004</v>
      </c>
      <c r="J59" s="194">
        <v>314.59226766909563</v>
      </c>
      <c r="L59" s="194">
        <v>675.6190632917524</v>
      </c>
      <c r="M59" s="194">
        <v>77.5465481</v>
      </c>
      <c r="N59" s="194">
        <v>598.0725151917524</v>
      </c>
      <c r="O59" s="194"/>
      <c r="P59" s="194">
        <v>390.54379195796037</v>
      </c>
      <c r="Q59" s="194">
        <v>69.36613961</v>
      </c>
      <c r="R59" s="194">
        <v>321.17765234796036</v>
      </c>
      <c r="S59" s="194"/>
      <c r="T59" s="194">
        <v>377.09856589525725</v>
      </c>
      <c r="U59" s="194">
        <v>110.173101108669</v>
      </c>
      <c r="V59" s="194">
        <v>266.92546478658824</v>
      </c>
      <c r="X59" s="194">
        <v>1813.5497947740655</v>
      </c>
      <c r="Y59" s="194">
        <v>312.781894778669</v>
      </c>
      <c r="Z59" s="194">
        <v>1500.7678999953964</v>
      </c>
      <c r="AA59" s="158"/>
      <c r="AB59" s="194"/>
    </row>
    <row r="60" spans="2:28" ht="12.75">
      <c r="B60" s="243"/>
      <c r="F60" s="194" t="s">
        <v>8</v>
      </c>
      <c r="H60" s="194">
        <v>66.26623144</v>
      </c>
      <c r="I60" s="194">
        <v>272.99877130051084</v>
      </c>
      <c r="J60" s="194">
        <v>-206.73253986051083</v>
      </c>
      <c r="L60" s="194">
        <v>91.44954505000001</v>
      </c>
      <c r="M60" s="194">
        <v>681.8705256799747</v>
      </c>
      <c r="N60" s="194">
        <v>-590.4209806299747</v>
      </c>
      <c r="O60" s="194"/>
      <c r="P60" s="194">
        <v>24.749967669999997</v>
      </c>
      <c r="Q60" s="194">
        <v>262.0180615965011</v>
      </c>
      <c r="R60" s="194">
        <v>-237.26809392650114</v>
      </c>
      <c r="S60" s="194"/>
      <c r="T60" s="194">
        <v>98.681517961803</v>
      </c>
      <c r="U60" s="194">
        <v>261.2089940278896</v>
      </c>
      <c r="V60" s="194">
        <v>-162.52747606608662</v>
      </c>
      <c r="X60" s="194">
        <v>281.147262121803</v>
      </c>
      <c r="Y60" s="194">
        <v>1478.0963526048763</v>
      </c>
      <c r="Z60" s="194">
        <v>-1196.9490904830732</v>
      </c>
      <c r="AA60" s="158"/>
      <c r="AB60" s="194"/>
    </row>
    <row r="61" spans="1:28" ht="12.75">
      <c r="A61" s="192"/>
      <c r="B61" s="244"/>
      <c r="C61" s="193"/>
      <c r="D61" s="193" t="s">
        <v>491</v>
      </c>
      <c r="E61" s="193" t="s">
        <v>595</v>
      </c>
      <c r="F61" s="193"/>
      <c r="G61" s="193"/>
      <c r="H61" s="193">
        <v>5631.5424421832695</v>
      </c>
      <c r="I61" s="193">
        <v>8656.605654516345</v>
      </c>
      <c r="J61" s="193">
        <v>-3025.063212333075</v>
      </c>
      <c r="K61" s="193"/>
      <c r="L61" s="193">
        <v>8408.030519009862</v>
      </c>
      <c r="M61" s="193">
        <v>6725.727771013393</v>
      </c>
      <c r="N61" s="193">
        <v>1682.3027479964694</v>
      </c>
      <c r="O61" s="193"/>
      <c r="P61" s="193">
        <v>8923.976603919302</v>
      </c>
      <c r="Q61" s="193">
        <v>8372.905630861804</v>
      </c>
      <c r="R61" s="193">
        <v>551.0709730574981</v>
      </c>
      <c r="S61" s="193"/>
      <c r="T61" s="193">
        <v>8998.230734387289</v>
      </c>
      <c r="U61" s="193">
        <v>7974.675005792275</v>
      </c>
      <c r="V61" s="193">
        <v>1023.5557285950135</v>
      </c>
      <c r="W61" s="193"/>
      <c r="X61" s="193">
        <v>31961.780299499722</v>
      </c>
      <c r="Y61" s="193">
        <v>31729.914062183816</v>
      </c>
      <c r="Z61" s="193">
        <v>231.8662373159059</v>
      </c>
      <c r="AA61" s="192"/>
      <c r="AB61" s="194"/>
    </row>
    <row r="62" spans="2:28" ht="12.75">
      <c r="B62" s="243"/>
      <c r="E62" s="194" t="s">
        <v>19</v>
      </c>
      <c r="H62" s="194">
        <v>1572.089018096551</v>
      </c>
      <c r="I62" s="194">
        <v>5924.048193336761</v>
      </c>
      <c r="J62" s="194">
        <v>-4351.95917524021</v>
      </c>
      <c r="L62" s="194">
        <v>3519.6344478342025</v>
      </c>
      <c r="M62" s="194">
        <v>4024.678134498031</v>
      </c>
      <c r="N62" s="194">
        <v>-505.04368666382834</v>
      </c>
      <c r="O62" s="194"/>
      <c r="P62" s="194">
        <v>5018.18239399736</v>
      </c>
      <c r="Q62" s="194">
        <v>4373.843896138378</v>
      </c>
      <c r="R62" s="194">
        <v>644.338497858982</v>
      </c>
      <c r="S62" s="194"/>
      <c r="T62" s="194">
        <v>4585.681730059354</v>
      </c>
      <c r="U62" s="194">
        <v>4346.720857170505</v>
      </c>
      <c r="V62" s="194">
        <v>238.96087288884883</v>
      </c>
      <c r="X62" s="194">
        <v>14695.587589987466</v>
      </c>
      <c r="Y62" s="194">
        <v>18669.291081143674</v>
      </c>
      <c r="Z62" s="194">
        <v>-3973.7034911562077</v>
      </c>
      <c r="AA62" s="158"/>
      <c r="AB62" s="194"/>
    </row>
    <row r="63" spans="2:28" ht="12.75">
      <c r="B63" s="243"/>
      <c r="F63" s="194" t="s">
        <v>21</v>
      </c>
      <c r="H63" s="194">
        <v>263.37090326804594</v>
      </c>
      <c r="I63" s="194">
        <v>1471.0701052465965</v>
      </c>
      <c r="J63" s="194">
        <v>-1207.6992019785507</v>
      </c>
      <c r="L63" s="194">
        <v>125.9161025190806</v>
      </c>
      <c r="M63" s="194">
        <v>985.8961268713031</v>
      </c>
      <c r="N63" s="194">
        <v>-859.9800243522225</v>
      </c>
      <c r="O63" s="194"/>
      <c r="P63" s="194">
        <v>712.325037746769</v>
      </c>
      <c r="Q63" s="194">
        <v>82.3442313034866</v>
      </c>
      <c r="R63" s="194">
        <v>629.9808064432824</v>
      </c>
      <c r="S63" s="194"/>
      <c r="T63" s="194">
        <v>246.5617288593346</v>
      </c>
      <c r="U63" s="194">
        <v>188.0234553046821</v>
      </c>
      <c r="V63" s="194">
        <v>58.538273554652505</v>
      </c>
      <c r="X63" s="194">
        <v>1348.1737723932301</v>
      </c>
      <c r="Y63" s="194">
        <v>2727.333918726068</v>
      </c>
      <c r="Z63" s="194">
        <v>-1379.160146332838</v>
      </c>
      <c r="AA63" s="158"/>
      <c r="AB63" s="194"/>
    </row>
    <row r="64" spans="2:28" ht="12.75">
      <c r="B64" s="243"/>
      <c r="F64" s="194" t="s">
        <v>22</v>
      </c>
      <c r="H64" s="194">
        <v>294.899687</v>
      </c>
      <c r="I64" s="194">
        <v>287.4947941884895</v>
      </c>
      <c r="J64" s="194">
        <v>7.404892811510479</v>
      </c>
      <c r="L64" s="194">
        <v>508.909141</v>
      </c>
      <c r="M64" s="194">
        <v>565.99949</v>
      </c>
      <c r="N64" s="194">
        <v>-57.09034900000006</v>
      </c>
      <c r="O64" s="194"/>
      <c r="P64" s="194">
        <v>698.120155</v>
      </c>
      <c r="Q64" s="194">
        <v>769.174313</v>
      </c>
      <c r="R64" s="194">
        <v>-71.05415800000003</v>
      </c>
      <c r="S64" s="194"/>
      <c r="T64" s="194">
        <v>583.441419</v>
      </c>
      <c r="U64" s="194">
        <v>705.744098</v>
      </c>
      <c r="V64" s="194">
        <v>-122.30267900000001</v>
      </c>
      <c r="X64" s="194">
        <v>2085.3704019999996</v>
      </c>
      <c r="Y64" s="194">
        <v>2328.4126951884896</v>
      </c>
      <c r="Z64" s="194">
        <v>-243.04229318849002</v>
      </c>
      <c r="AA64" s="158"/>
      <c r="AB64" s="194"/>
    </row>
    <row r="65" spans="2:28" ht="12.75">
      <c r="B65" s="243"/>
      <c r="F65" s="194" t="s">
        <v>23</v>
      </c>
      <c r="H65" s="194">
        <v>1013.818427828505</v>
      </c>
      <c r="I65" s="194">
        <v>4165.483293901675</v>
      </c>
      <c r="J65" s="194">
        <v>-3151.66486607317</v>
      </c>
      <c r="L65" s="194">
        <v>2884.809204315122</v>
      </c>
      <c r="M65" s="194">
        <v>2472.782517626728</v>
      </c>
      <c r="N65" s="194">
        <v>412.02668668839397</v>
      </c>
      <c r="O65" s="194"/>
      <c r="P65" s="194">
        <v>3607.737201250591</v>
      </c>
      <c r="Q65" s="194">
        <v>3522.325351834891</v>
      </c>
      <c r="R65" s="194">
        <v>85.41184941570009</v>
      </c>
      <c r="S65" s="194"/>
      <c r="T65" s="194">
        <v>3755.678582200019</v>
      </c>
      <c r="U65" s="194">
        <v>3452.9533038658233</v>
      </c>
      <c r="V65" s="194">
        <v>302.72527833419554</v>
      </c>
      <c r="X65" s="194">
        <v>11262.043415594237</v>
      </c>
      <c r="Y65" s="194">
        <v>13613.544467229116</v>
      </c>
      <c r="Z65" s="194">
        <v>-2351.5010516348793</v>
      </c>
      <c r="AA65" s="158"/>
      <c r="AB65" s="194"/>
    </row>
    <row r="66" spans="2:28" ht="12.75">
      <c r="B66" s="243"/>
      <c r="F66" s="194" t="s">
        <v>24</v>
      </c>
      <c r="H66" s="194">
        <v>0</v>
      </c>
      <c r="I66" s="194">
        <v>0</v>
      </c>
      <c r="J66" s="194">
        <v>0</v>
      </c>
      <c r="L66" s="194">
        <v>0</v>
      </c>
      <c r="M66" s="194">
        <v>0</v>
      </c>
      <c r="N66" s="194">
        <v>0</v>
      </c>
      <c r="O66" s="194"/>
      <c r="P66" s="194">
        <v>0</v>
      </c>
      <c r="Q66" s="194">
        <v>0</v>
      </c>
      <c r="R66" s="194">
        <v>0</v>
      </c>
      <c r="S66" s="194"/>
      <c r="T66" s="194">
        <v>0</v>
      </c>
      <c r="U66" s="194">
        <v>0</v>
      </c>
      <c r="V66" s="194">
        <v>0</v>
      </c>
      <c r="X66" s="194">
        <v>0</v>
      </c>
      <c r="Y66" s="194">
        <v>0</v>
      </c>
      <c r="Z66" s="194">
        <v>0</v>
      </c>
      <c r="AA66" s="158"/>
      <c r="AB66" s="194"/>
    </row>
    <row r="67" spans="2:28" ht="12.75">
      <c r="B67" s="243"/>
      <c r="E67" s="194" t="s">
        <v>8</v>
      </c>
      <c r="H67" s="194">
        <v>4059.4534240867183</v>
      </c>
      <c r="I67" s="194">
        <v>2732.557461179583</v>
      </c>
      <c r="J67" s="194">
        <v>1326.8959629071355</v>
      </c>
      <c r="L67" s="194">
        <v>4888.396071175661</v>
      </c>
      <c r="M67" s="194">
        <v>2701.049636515362</v>
      </c>
      <c r="N67" s="194">
        <v>2187.3464346602987</v>
      </c>
      <c r="O67" s="194"/>
      <c r="P67" s="194">
        <v>3905.794209921941</v>
      </c>
      <c r="Q67" s="194">
        <v>3999.061734723425</v>
      </c>
      <c r="R67" s="194">
        <v>-93.26752480148434</v>
      </c>
      <c r="S67" s="194"/>
      <c r="T67" s="194">
        <v>4412.549004327936</v>
      </c>
      <c r="U67" s="194">
        <v>3627.9541486217704</v>
      </c>
      <c r="V67" s="194">
        <v>784.5948557061656</v>
      </c>
      <c r="X67" s="194">
        <v>17266.192709512256</v>
      </c>
      <c r="Y67" s="194">
        <v>13060.62298104014</v>
      </c>
      <c r="Z67" s="194">
        <v>4205.5697284721155</v>
      </c>
      <c r="AA67" s="158"/>
      <c r="AB67" s="194"/>
    </row>
    <row r="68" spans="2:28" ht="12.75">
      <c r="B68" s="243"/>
      <c r="F68" s="194" t="s">
        <v>21</v>
      </c>
      <c r="H68" s="194">
        <v>918.9589589588204</v>
      </c>
      <c r="I68" s="194">
        <v>290.3409599033956</v>
      </c>
      <c r="J68" s="194">
        <v>628.6179990554248</v>
      </c>
      <c r="L68" s="194">
        <v>764.1250209367206</v>
      </c>
      <c r="M68" s="194">
        <v>346.7545809660298</v>
      </c>
      <c r="N68" s="194">
        <v>417.3704399706908</v>
      </c>
      <c r="O68" s="194"/>
      <c r="P68" s="194">
        <v>676.6329194790907</v>
      </c>
      <c r="Q68" s="194">
        <v>190.82673020536765</v>
      </c>
      <c r="R68" s="194">
        <v>485.806189273723</v>
      </c>
      <c r="S68" s="194"/>
      <c r="T68" s="194">
        <v>572.3393191564827</v>
      </c>
      <c r="U68" s="194">
        <v>390.9098624291665</v>
      </c>
      <c r="V68" s="194">
        <v>181.42945672731622</v>
      </c>
      <c r="X68" s="194">
        <v>2932.0562185311146</v>
      </c>
      <c r="Y68" s="194">
        <v>1218.8321335039595</v>
      </c>
      <c r="Z68" s="194">
        <v>1713.224085027155</v>
      </c>
      <c r="AA68" s="158"/>
      <c r="AB68" s="194"/>
    </row>
    <row r="69" spans="2:28" ht="12.75">
      <c r="B69" s="243"/>
      <c r="F69" s="194" t="s">
        <v>22</v>
      </c>
      <c r="H69" s="194">
        <v>3100.1783800732787</v>
      </c>
      <c r="I69" s="194">
        <v>2430.0816987684693</v>
      </c>
      <c r="J69" s="194">
        <v>670.0966813048094</v>
      </c>
      <c r="L69" s="194">
        <v>3970.9597058417703</v>
      </c>
      <c r="M69" s="194">
        <v>2334.4671090240367</v>
      </c>
      <c r="N69" s="194">
        <v>1636.4925968177336</v>
      </c>
      <c r="O69" s="194"/>
      <c r="P69" s="194">
        <v>3217.2832972762153</v>
      </c>
      <c r="Q69" s="194">
        <v>3647.7355637742357</v>
      </c>
      <c r="R69" s="194">
        <v>-430.45226649802044</v>
      </c>
      <c r="S69" s="194"/>
      <c r="T69" s="194">
        <v>3827.935928342894</v>
      </c>
      <c r="U69" s="194">
        <v>3235.518269952091</v>
      </c>
      <c r="V69" s="194">
        <v>592.4176583908029</v>
      </c>
      <c r="X69" s="194">
        <v>14116.357311534157</v>
      </c>
      <c r="Y69" s="194">
        <v>11647.802641518832</v>
      </c>
      <c r="Z69" s="194">
        <v>2468.5546700153245</v>
      </c>
      <c r="AA69" s="158"/>
      <c r="AB69" s="194"/>
    </row>
    <row r="70" spans="2:28" ht="12.75">
      <c r="B70" s="243"/>
      <c r="F70" s="194" t="s">
        <v>23</v>
      </c>
      <c r="H70" s="194">
        <v>33.71608505461915</v>
      </c>
      <c r="I70" s="194">
        <v>3.734802507717518</v>
      </c>
      <c r="J70" s="194">
        <v>29.98128254690163</v>
      </c>
      <c r="L70" s="194">
        <v>148.31134439716953</v>
      </c>
      <c r="M70" s="194">
        <v>5.427946525295667</v>
      </c>
      <c r="N70" s="194">
        <v>142.88339787187385</v>
      </c>
      <c r="O70" s="194"/>
      <c r="P70" s="194">
        <v>3.077993166634954</v>
      </c>
      <c r="Q70" s="194">
        <v>148.9994407438215</v>
      </c>
      <c r="R70" s="194">
        <v>-145.92144757718654</v>
      </c>
      <c r="S70" s="194"/>
      <c r="T70" s="194">
        <v>1.273756828559243</v>
      </c>
      <c r="U70" s="194">
        <v>1.5260162405128597</v>
      </c>
      <c r="V70" s="194">
        <v>-0.25225941195361656</v>
      </c>
      <c r="X70" s="194">
        <v>186.37917944698287</v>
      </c>
      <c r="Y70" s="194">
        <v>159.68820601734754</v>
      </c>
      <c r="Z70" s="194">
        <v>26.690973429635335</v>
      </c>
      <c r="AA70" s="158"/>
      <c r="AB70" s="194"/>
    </row>
    <row r="71" spans="2:28" ht="12.75">
      <c r="B71" s="243"/>
      <c r="F71" s="194" t="s">
        <v>25</v>
      </c>
      <c r="H71" s="194">
        <v>6.6</v>
      </c>
      <c r="I71" s="194">
        <v>8.4</v>
      </c>
      <c r="J71" s="194">
        <v>-1.8</v>
      </c>
      <c r="L71" s="194">
        <v>5</v>
      </c>
      <c r="M71" s="194">
        <v>14.4</v>
      </c>
      <c r="N71" s="194">
        <v>-9.4</v>
      </c>
      <c r="O71" s="194"/>
      <c r="P71" s="194">
        <v>8.8</v>
      </c>
      <c r="Q71" s="194">
        <v>11.5</v>
      </c>
      <c r="R71" s="194">
        <v>-2.7</v>
      </c>
      <c r="S71" s="194"/>
      <c r="T71" s="194">
        <v>11</v>
      </c>
      <c r="U71" s="194">
        <v>0</v>
      </c>
      <c r="V71" s="194">
        <v>11</v>
      </c>
      <c r="X71" s="194">
        <v>31.4</v>
      </c>
      <c r="Y71" s="194">
        <v>34.3</v>
      </c>
      <c r="Z71" s="194">
        <v>-2.9</v>
      </c>
      <c r="AA71" s="158"/>
      <c r="AB71" s="194"/>
    </row>
    <row r="72" spans="1:28" ht="12.75">
      <c r="A72" s="192"/>
      <c r="B72" s="244"/>
      <c r="C72" s="193"/>
      <c r="D72" s="193" t="s">
        <v>64</v>
      </c>
      <c r="E72" s="193" t="s">
        <v>596</v>
      </c>
      <c r="F72" s="193"/>
      <c r="G72" s="193"/>
      <c r="H72" s="193">
        <v>1986.3</v>
      </c>
      <c r="I72" s="193">
        <v>915.2</v>
      </c>
      <c r="J72" s="193">
        <v>1071.1</v>
      </c>
      <c r="K72" s="193"/>
      <c r="L72" s="193">
        <v>772.7</v>
      </c>
      <c r="M72" s="193">
        <v>2193.4</v>
      </c>
      <c r="N72" s="193">
        <v>-1420.7</v>
      </c>
      <c r="O72" s="193"/>
      <c r="P72" s="193">
        <v>1380.8</v>
      </c>
      <c r="Q72" s="193">
        <v>1305.85</v>
      </c>
      <c r="R72" s="193">
        <v>74.95</v>
      </c>
      <c r="S72" s="193"/>
      <c r="T72" s="193">
        <v>1119.15</v>
      </c>
      <c r="U72" s="193">
        <v>2841.9499292526516</v>
      </c>
      <c r="V72" s="193">
        <v>-1722.7999292526515</v>
      </c>
      <c r="W72" s="193"/>
      <c r="X72" s="193">
        <v>5258.95</v>
      </c>
      <c r="Y72" s="193">
        <v>7256.399929252652</v>
      </c>
      <c r="Z72" s="193">
        <v>-1997.4499292526516</v>
      </c>
      <c r="AA72" s="192"/>
      <c r="AB72" s="194"/>
    </row>
    <row r="73" spans="1:27" ht="12.75">
      <c r="A73" s="235"/>
      <c r="B73" s="248"/>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158"/>
    </row>
    <row r="74" spans="1:28" s="235" customFormat="1" ht="12.75">
      <c r="A74" s="192"/>
      <c r="B74" s="193" t="s">
        <v>386</v>
      </c>
      <c r="C74" s="193" t="s">
        <v>387</v>
      </c>
      <c r="D74" s="193"/>
      <c r="E74" s="193"/>
      <c r="F74" s="193"/>
      <c r="G74" s="193"/>
      <c r="H74" s="193"/>
      <c r="I74" s="193"/>
      <c r="J74" s="193">
        <v>-408.0423206494961</v>
      </c>
      <c r="K74" s="193"/>
      <c r="L74" s="193"/>
      <c r="M74" s="193"/>
      <c r="N74" s="193">
        <v>-394.72228239025935</v>
      </c>
      <c r="O74" s="193"/>
      <c r="P74" s="193"/>
      <c r="Q74" s="193"/>
      <c r="R74" s="193">
        <v>67.22465199446742</v>
      </c>
      <c r="S74" s="193"/>
      <c r="T74" s="193"/>
      <c r="U74" s="193"/>
      <c r="V74" s="193">
        <v>938.167073953493</v>
      </c>
      <c r="W74" s="193"/>
      <c r="X74" s="193"/>
      <c r="Y74" s="193"/>
      <c r="Z74" s="193">
        <v>202.6271229082049</v>
      </c>
      <c r="AB74" s="194"/>
    </row>
    <row r="75" spans="12:27" ht="12.75">
      <c r="L75" s="194"/>
      <c r="M75" s="194"/>
      <c r="N75" s="194"/>
      <c r="O75" s="194"/>
      <c r="P75" s="194"/>
      <c r="Q75" s="194"/>
      <c r="R75" s="194"/>
      <c r="S75" s="194"/>
      <c r="AA75" s="158"/>
    </row>
    <row r="76" spans="1:27" ht="12.75">
      <c r="A76" s="190"/>
      <c r="B76" s="199" t="s">
        <v>388</v>
      </c>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58"/>
    </row>
    <row r="77" spans="1:28" s="190" customFormat="1" ht="12.75">
      <c r="A77" s="158"/>
      <c r="B77" s="194" t="s">
        <v>29</v>
      </c>
      <c r="C77" s="194"/>
      <c r="D77" s="194"/>
      <c r="E77" s="194"/>
      <c r="F77" s="194"/>
      <c r="G77" s="194"/>
      <c r="H77" s="194"/>
      <c r="I77" s="194"/>
      <c r="J77" s="199">
        <v>-1071.1</v>
      </c>
      <c r="K77" s="194"/>
      <c r="L77" s="194"/>
      <c r="M77" s="194"/>
      <c r="N77" s="199">
        <v>1420.7</v>
      </c>
      <c r="O77" s="199"/>
      <c r="P77" s="194"/>
      <c r="Q77" s="194"/>
      <c r="R77" s="199">
        <v>-74.95</v>
      </c>
      <c r="S77" s="199"/>
      <c r="T77" s="194"/>
      <c r="U77" s="194"/>
      <c r="V77" s="199">
        <v>1722.7999292526515</v>
      </c>
      <c r="W77" s="194"/>
      <c r="X77" s="194"/>
      <c r="Y77" s="194"/>
      <c r="Z77" s="199">
        <v>1997.4499292526516</v>
      </c>
      <c r="AB77" s="194"/>
    </row>
    <row r="78" spans="2:28" ht="12.75">
      <c r="B78" s="194" t="s">
        <v>119</v>
      </c>
      <c r="H78" s="194">
        <v>18108.127918064372</v>
      </c>
      <c r="I78" s="194">
        <v>20460.6904555769</v>
      </c>
      <c r="J78" s="194">
        <v>-2352.5625375125273</v>
      </c>
      <c r="L78" s="194">
        <v>23183.918032606773</v>
      </c>
      <c r="M78" s="194">
        <v>23748.406145968358</v>
      </c>
      <c r="N78" s="194">
        <v>-564.4881133615854</v>
      </c>
      <c r="O78" s="194"/>
      <c r="P78" s="194">
        <v>24012.509717575973</v>
      </c>
      <c r="Q78" s="194">
        <v>25548.727414966517</v>
      </c>
      <c r="R78" s="194">
        <v>-1536.2176973905443</v>
      </c>
      <c r="S78" s="194"/>
      <c r="T78" s="194">
        <v>26672.948351383227</v>
      </c>
      <c r="U78" s="194">
        <v>27263.016396628012</v>
      </c>
      <c r="V78" s="194">
        <v>-590.068045244785</v>
      </c>
      <c r="X78" s="194">
        <v>91977.50401963036</v>
      </c>
      <c r="Y78" s="194">
        <v>97020.84041313978</v>
      </c>
      <c r="Z78" s="194">
        <v>-5043.336393509424</v>
      </c>
      <c r="AA78" s="158"/>
      <c r="AB78" s="194"/>
    </row>
    <row r="79" spans="12:27" ht="12.75">
      <c r="L79" s="194"/>
      <c r="M79" s="194"/>
      <c r="N79" s="194"/>
      <c r="O79" s="194"/>
      <c r="P79" s="194"/>
      <c r="Q79" s="194"/>
      <c r="R79" s="194"/>
      <c r="S79" s="194"/>
      <c r="AA79" s="158"/>
    </row>
    <row r="80" spans="2:27" ht="12.75">
      <c r="B80" s="243"/>
      <c r="C80" s="243"/>
      <c r="D80" s="243"/>
      <c r="E80" s="243"/>
      <c r="F80" s="243"/>
      <c r="G80" s="243"/>
      <c r="H80" s="243" t="s">
        <v>364</v>
      </c>
      <c r="I80" s="243" t="s">
        <v>365</v>
      </c>
      <c r="J80" s="243" t="s">
        <v>120</v>
      </c>
      <c r="L80" s="243" t="s">
        <v>364</v>
      </c>
      <c r="M80" s="243" t="s">
        <v>365</v>
      </c>
      <c r="N80" s="243" t="s">
        <v>120</v>
      </c>
      <c r="O80" s="194"/>
      <c r="P80" s="243" t="s">
        <v>364</v>
      </c>
      <c r="Q80" s="243" t="s">
        <v>365</v>
      </c>
      <c r="R80" s="243" t="s">
        <v>120</v>
      </c>
      <c r="S80" s="194"/>
      <c r="T80" s="243" t="s">
        <v>364</v>
      </c>
      <c r="U80" s="243" t="s">
        <v>365</v>
      </c>
      <c r="V80" s="243" t="s">
        <v>120</v>
      </c>
      <c r="X80" s="243" t="s">
        <v>364</v>
      </c>
      <c r="Y80" s="243" t="s">
        <v>365</v>
      </c>
      <c r="Z80" s="243" t="s">
        <v>120</v>
      </c>
      <c r="AA80" s="158"/>
    </row>
    <row r="81" spans="2:28" ht="12.75">
      <c r="B81" s="236" t="s">
        <v>460</v>
      </c>
      <c r="C81" s="194" t="s">
        <v>392</v>
      </c>
      <c r="H81" s="194">
        <v>1471.560407734449</v>
      </c>
      <c r="I81" s="194">
        <v>5830.090227326321</v>
      </c>
      <c r="J81" s="194">
        <v>-4358.529819591872</v>
      </c>
      <c r="L81" s="194">
        <v>3332.6759967883113</v>
      </c>
      <c r="M81" s="194">
        <v>3818.430731982789</v>
      </c>
      <c r="N81" s="194">
        <v>-485.7547351944777</v>
      </c>
      <c r="O81" s="194"/>
      <c r="P81" s="194">
        <v>4762.8190744692765</v>
      </c>
      <c r="Q81" s="194">
        <v>4094.239142043008</v>
      </c>
      <c r="R81" s="194">
        <v>668.5799324262684</v>
      </c>
      <c r="S81" s="194"/>
      <c r="T81" s="194">
        <v>4390.607347961079</v>
      </c>
      <c r="U81" s="194">
        <v>4112.659299746652</v>
      </c>
      <c r="V81" s="194">
        <v>277.9480482144263</v>
      </c>
      <c r="X81" s="194">
        <v>13957.662826953116</v>
      </c>
      <c r="Y81" s="194">
        <v>17855.41940109877</v>
      </c>
      <c r="Z81" s="194">
        <v>-3897.7565741456547</v>
      </c>
      <c r="AA81" s="158"/>
      <c r="AB81" s="194"/>
    </row>
    <row r="82" spans="4:28" ht="12.75">
      <c r="D82" s="194" t="s">
        <v>21</v>
      </c>
      <c r="H82" s="194">
        <v>263.37090326804594</v>
      </c>
      <c r="I82" s="194">
        <v>1471.0701052465965</v>
      </c>
      <c r="J82" s="194">
        <v>-1207.6992019785507</v>
      </c>
      <c r="L82" s="194">
        <v>125.9161025190806</v>
      </c>
      <c r="M82" s="194">
        <v>985.8961268713031</v>
      </c>
      <c r="N82" s="194">
        <v>-859.9800243522225</v>
      </c>
      <c r="O82" s="194"/>
      <c r="P82" s="194">
        <v>712.3250377467689</v>
      </c>
      <c r="Q82" s="194">
        <v>82.3442313034866</v>
      </c>
      <c r="R82" s="194">
        <v>629.9808064432823</v>
      </c>
      <c r="S82" s="194"/>
      <c r="T82" s="194">
        <v>246.5617288593346</v>
      </c>
      <c r="U82" s="194">
        <v>188.0234553046821</v>
      </c>
      <c r="V82" s="194">
        <v>58.538273554652505</v>
      </c>
      <c r="X82" s="194">
        <v>1348.17377239323</v>
      </c>
      <c r="Y82" s="194">
        <v>2727.333918726068</v>
      </c>
      <c r="Z82" s="194">
        <v>-1379.1601463328382</v>
      </c>
      <c r="AA82" s="158"/>
      <c r="AB82" s="194"/>
    </row>
    <row r="83" spans="4:28" ht="12.75">
      <c r="D83" s="194" t="s">
        <v>22</v>
      </c>
      <c r="H83" s="194">
        <v>194.37107663789817</v>
      </c>
      <c r="I83" s="194">
        <v>193.53682817804946</v>
      </c>
      <c r="J83" s="194">
        <v>0.834248459848709</v>
      </c>
      <c r="L83" s="194">
        <v>321.95068995410884</v>
      </c>
      <c r="M83" s="194">
        <v>359.75208748475814</v>
      </c>
      <c r="N83" s="194">
        <v>-37.8013975306493</v>
      </c>
      <c r="O83" s="194"/>
      <c r="P83" s="194">
        <v>442.7568354719155</v>
      </c>
      <c r="Q83" s="194">
        <v>489.56955890463075</v>
      </c>
      <c r="R83" s="194">
        <v>-46.812723432715245</v>
      </c>
      <c r="S83" s="194"/>
      <c r="T83" s="194">
        <v>388.36703690172453</v>
      </c>
      <c r="U83" s="194">
        <v>471.6825405761474</v>
      </c>
      <c r="V83" s="194">
        <v>-83.31550367442287</v>
      </c>
      <c r="X83" s="194">
        <v>1347.445638965647</v>
      </c>
      <c r="Y83" s="194">
        <v>1514.5410151435858</v>
      </c>
      <c r="Z83" s="194">
        <v>-167.09537617793876</v>
      </c>
      <c r="AA83" s="158"/>
      <c r="AB83" s="194"/>
    </row>
    <row r="84" spans="4:28" ht="12.75">
      <c r="D84" s="194" t="s">
        <v>23</v>
      </c>
      <c r="H84" s="194">
        <v>1013.8184278285049</v>
      </c>
      <c r="I84" s="194">
        <v>4165.483293901675</v>
      </c>
      <c r="J84" s="194">
        <v>-3151.6648660731703</v>
      </c>
      <c r="L84" s="194">
        <v>2884.809204315122</v>
      </c>
      <c r="M84" s="194">
        <v>2472.782517626728</v>
      </c>
      <c r="N84" s="194">
        <v>412.02668668839397</v>
      </c>
      <c r="O84" s="194"/>
      <c r="P84" s="194">
        <v>3607.737201250592</v>
      </c>
      <c r="Q84" s="194">
        <v>3522.3253518348906</v>
      </c>
      <c r="R84" s="194">
        <v>85.41184941570145</v>
      </c>
      <c r="S84" s="194"/>
      <c r="T84" s="194">
        <v>3755.6785822000193</v>
      </c>
      <c r="U84" s="194">
        <v>3452.953303865823</v>
      </c>
      <c r="V84" s="194">
        <v>302.72527833419645</v>
      </c>
      <c r="X84" s="194">
        <v>11262.043415594238</v>
      </c>
      <c r="Y84" s="194">
        <v>13613.544467229116</v>
      </c>
      <c r="Z84" s="194">
        <v>-2351.5010516348775</v>
      </c>
      <c r="AA84" s="158"/>
      <c r="AB84" s="194"/>
    </row>
    <row r="85" spans="4:28" ht="12.75">
      <c r="D85" s="194" t="s">
        <v>24</v>
      </c>
      <c r="H85" s="194">
        <v>0</v>
      </c>
      <c r="I85" s="194">
        <v>0</v>
      </c>
      <c r="J85" s="194">
        <v>0</v>
      </c>
      <c r="L85" s="194">
        <v>0</v>
      </c>
      <c r="M85" s="194">
        <v>0</v>
      </c>
      <c r="N85" s="194">
        <v>0</v>
      </c>
      <c r="O85" s="194"/>
      <c r="P85" s="194">
        <v>0</v>
      </c>
      <c r="Q85" s="194">
        <v>0</v>
      </c>
      <c r="R85" s="194">
        <v>0</v>
      </c>
      <c r="S85" s="194"/>
      <c r="T85" s="194">
        <v>0</v>
      </c>
      <c r="U85" s="194">
        <v>0</v>
      </c>
      <c r="V85" s="194">
        <v>0</v>
      </c>
      <c r="X85" s="194">
        <v>0</v>
      </c>
      <c r="Y85" s="194">
        <v>0</v>
      </c>
      <c r="Z85" s="194">
        <v>0</v>
      </c>
      <c r="AA85" s="158"/>
      <c r="AB85" s="194"/>
    </row>
    <row r="86" spans="3:28" ht="12.75">
      <c r="C86" s="194" t="s">
        <v>102</v>
      </c>
      <c r="H86" s="194">
        <v>417.49175107574746</v>
      </c>
      <c r="I86" s="194">
        <v>821.0347185234208</v>
      </c>
      <c r="J86" s="194">
        <v>-403.54296744767333</v>
      </c>
      <c r="L86" s="194">
        <v>2051.6955365751983</v>
      </c>
      <c r="M86" s="194">
        <v>909.7727972811906</v>
      </c>
      <c r="N86" s="194">
        <v>1141.9227392940077</v>
      </c>
      <c r="O86" s="194"/>
      <c r="P86" s="194">
        <v>922.6027489153373</v>
      </c>
      <c r="Q86" s="194">
        <v>518.8474693534334</v>
      </c>
      <c r="R86" s="194">
        <v>403.7552795619039</v>
      </c>
      <c r="S86" s="194"/>
      <c r="T86" s="194">
        <v>1798.2778848743496</v>
      </c>
      <c r="U86" s="194">
        <v>775.8647287388717</v>
      </c>
      <c r="V86" s="194">
        <v>1022.413156135478</v>
      </c>
      <c r="X86" s="194">
        <v>5190.067921440632</v>
      </c>
      <c r="Y86" s="194">
        <v>3025.5197138969165</v>
      </c>
      <c r="Z86" s="194">
        <v>2164.5482075437153</v>
      </c>
      <c r="AA86" s="158"/>
      <c r="AB86" s="194"/>
    </row>
    <row r="87" spans="4:28" ht="12.75">
      <c r="D87" s="194" t="s">
        <v>21</v>
      </c>
      <c r="H87" s="194">
        <v>366.2569589588206</v>
      </c>
      <c r="I87" s="194">
        <v>235.87795990339566</v>
      </c>
      <c r="J87" s="194">
        <v>130.3789990554249</v>
      </c>
      <c r="L87" s="194">
        <v>759.0487771457206</v>
      </c>
      <c r="M87" s="194">
        <v>248.67704643358735</v>
      </c>
      <c r="N87" s="194">
        <v>510.3717307121332</v>
      </c>
      <c r="O87" s="194"/>
      <c r="P87" s="194">
        <v>666.6519194790907</v>
      </c>
      <c r="Q87" s="194">
        <v>131</v>
      </c>
      <c r="R87" s="194">
        <v>535.6519194790907</v>
      </c>
      <c r="S87" s="194"/>
      <c r="T87" s="194">
        <v>506.89614573348274</v>
      </c>
      <c r="U87" s="194">
        <v>263.33076022605115</v>
      </c>
      <c r="V87" s="194">
        <v>243.56538550743159</v>
      </c>
      <c r="X87" s="194">
        <v>2298.8538013171146</v>
      </c>
      <c r="Y87" s="194">
        <v>878.8857665630342</v>
      </c>
      <c r="Z87" s="194">
        <v>1419.9680347540805</v>
      </c>
      <c r="AA87" s="158"/>
      <c r="AB87" s="194"/>
    </row>
    <row r="88" spans="4:28" ht="12.75">
      <c r="D88" s="194" t="s">
        <v>22</v>
      </c>
      <c r="H88" s="194">
        <v>10.918707062307698</v>
      </c>
      <c r="I88" s="194">
        <v>573.0219561123076</v>
      </c>
      <c r="J88" s="194">
        <v>-562.1032490499999</v>
      </c>
      <c r="L88" s="194">
        <v>1139.335415032308</v>
      </c>
      <c r="M88" s="194">
        <v>641.2678043223077</v>
      </c>
      <c r="N88" s="194">
        <v>498.0676107100003</v>
      </c>
      <c r="O88" s="194"/>
      <c r="P88" s="194">
        <v>244.07283626961168</v>
      </c>
      <c r="Q88" s="194">
        <v>227.3480286096119</v>
      </c>
      <c r="R88" s="194">
        <v>16.724807659999783</v>
      </c>
      <c r="S88" s="194"/>
      <c r="T88" s="194">
        <v>1279.1079823123077</v>
      </c>
      <c r="U88" s="194">
        <v>511.0079522723077</v>
      </c>
      <c r="V88" s="194">
        <v>768.1000300400001</v>
      </c>
      <c r="X88" s="194">
        <v>2673.434940676535</v>
      </c>
      <c r="Y88" s="194">
        <v>1952.645741316535</v>
      </c>
      <c r="Z88" s="194">
        <v>720.7891993600001</v>
      </c>
      <c r="AA88" s="158"/>
      <c r="AB88" s="194"/>
    </row>
    <row r="89" spans="4:28" ht="12.75">
      <c r="D89" s="194" t="s">
        <v>23</v>
      </c>
      <c r="H89" s="194">
        <v>33.71608505461915</v>
      </c>
      <c r="I89" s="194">
        <v>3.734802507717518</v>
      </c>
      <c r="J89" s="194">
        <v>29.98128254690163</v>
      </c>
      <c r="L89" s="194">
        <v>148.31134439716953</v>
      </c>
      <c r="M89" s="194">
        <v>5.427946525295667</v>
      </c>
      <c r="N89" s="194">
        <v>142.88339787187385</v>
      </c>
      <c r="O89" s="194"/>
      <c r="P89" s="194">
        <v>3.077993166634954</v>
      </c>
      <c r="Q89" s="194">
        <v>148.9994407438215</v>
      </c>
      <c r="R89" s="194">
        <v>-145.92144757718654</v>
      </c>
      <c r="S89" s="194"/>
      <c r="T89" s="194">
        <v>1.273756828559243</v>
      </c>
      <c r="U89" s="194">
        <v>1.5260162405128597</v>
      </c>
      <c r="V89" s="194">
        <v>-0.25225941195361656</v>
      </c>
      <c r="X89" s="194">
        <v>186.37917944698287</v>
      </c>
      <c r="Y89" s="194">
        <v>159.68820601734754</v>
      </c>
      <c r="Z89" s="194">
        <v>26.690973429635335</v>
      </c>
      <c r="AA89" s="158"/>
      <c r="AB89" s="194"/>
    </row>
    <row r="90" spans="4:28" ht="12.75">
      <c r="D90" s="194" t="s">
        <v>25</v>
      </c>
      <c r="H90" s="194">
        <v>6.6</v>
      </c>
      <c r="I90" s="194">
        <v>8.4</v>
      </c>
      <c r="J90" s="194">
        <v>-1.8</v>
      </c>
      <c r="L90" s="194">
        <v>5</v>
      </c>
      <c r="M90" s="194">
        <v>14.4</v>
      </c>
      <c r="N90" s="194">
        <v>-9.4</v>
      </c>
      <c r="O90" s="194"/>
      <c r="P90" s="194">
        <v>8.8</v>
      </c>
      <c r="Q90" s="194">
        <v>11.5</v>
      </c>
      <c r="R90" s="194">
        <v>-2.7</v>
      </c>
      <c r="S90" s="194"/>
      <c r="T90" s="194">
        <v>11</v>
      </c>
      <c r="U90" s="194">
        <v>0</v>
      </c>
      <c r="V90" s="194">
        <v>11</v>
      </c>
      <c r="X90" s="194">
        <v>31.4</v>
      </c>
      <c r="Y90" s="194">
        <v>34.3</v>
      </c>
      <c r="Z90" s="194">
        <v>-2.9</v>
      </c>
      <c r="AA90" s="158"/>
      <c r="AB90" s="194"/>
    </row>
  </sheetData>
  <mergeCells count="5">
    <mergeCell ref="H6:V6"/>
    <mergeCell ref="H7:J7"/>
    <mergeCell ref="L7:N7"/>
    <mergeCell ref="P7:R7"/>
    <mergeCell ref="T7:V7"/>
  </mergeCells>
  <printOptions horizontalCentered="1" verticalCentered="1"/>
  <pageMargins left="0.17" right="0.16" top="1" bottom="1" header="0" footer="0"/>
  <pageSetup fitToHeight="0" fitToWidth="0" horizontalDpi="300" verticalDpi="300" orientation="landscape" scale="51" r:id="rId1"/>
</worksheet>
</file>

<file path=xl/worksheets/sheet4.xml><?xml version="1.0" encoding="utf-8"?>
<worksheet xmlns="http://schemas.openxmlformats.org/spreadsheetml/2006/main" xmlns:r="http://schemas.openxmlformats.org/officeDocument/2006/relationships">
  <dimension ref="A1:R89"/>
  <sheetViews>
    <sheetView zoomScale="75" zoomScaleNormal="75" workbookViewId="0" topLeftCell="A1">
      <selection activeCell="A1" sqref="A1"/>
    </sheetView>
  </sheetViews>
  <sheetFormatPr defaultColWidth="11.421875" defaultRowHeight="12.75"/>
  <cols>
    <col min="1" max="2" width="3.00390625" style="39" customWidth="1"/>
    <col min="3" max="4" width="2.00390625" style="39" customWidth="1"/>
    <col min="5" max="7" width="1.7109375" style="39" customWidth="1"/>
    <col min="8" max="8" width="45.7109375" style="39" customWidth="1"/>
    <col min="9" max="13" width="11.7109375" style="39" customWidth="1"/>
    <col min="14" max="14" width="2.00390625" style="39" customWidth="1"/>
    <col min="15" max="16" width="7.7109375" style="39" customWidth="1"/>
    <col min="17" max="17" width="8.140625" style="39" customWidth="1"/>
    <col min="18" max="18" width="12.00390625" style="39" customWidth="1"/>
    <col min="19" max="19" width="8.421875" style="39" customWidth="1"/>
    <col min="20" max="20" width="12.28125" style="39" customWidth="1"/>
    <col min="21" max="21" width="9.28125" style="39" customWidth="1"/>
    <col min="22" max="16384" width="4.00390625" style="39" customWidth="1"/>
  </cols>
  <sheetData>
    <row r="1" spans="1:13" s="37" customFormat="1" ht="13.5" customHeight="1">
      <c r="A1" s="39"/>
      <c r="B1" s="158" t="s">
        <v>625</v>
      </c>
      <c r="C1" s="39"/>
      <c r="D1" s="39"/>
      <c r="E1" s="39"/>
      <c r="F1" s="39"/>
      <c r="G1" s="39"/>
      <c r="H1" s="39"/>
      <c r="I1" s="39"/>
      <c r="J1" s="39"/>
      <c r="K1" s="39"/>
      <c r="L1" s="39"/>
      <c r="M1" s="39"/>
    </row>
    <row r="2" spans="1:13" s="37" customFormat="1" ht="13.5" customHeight="1">
      <c r="A2" s="39"/>
      <c r="B2" s="253" t="s">
        <v>702</v>
      </c>
      <c r="C2" s="39"/>
      <c r="D2" s="39"/>
      <c r="E2" s="39"/>
      <c r="F2" s="254"/>
      <c r="G2" s="254"/>
      <c r="H2" s="254"/>
      <c r="I2" s="254"/>
      <c r="J2" s="254"/>
      <c r="K2" s="254"/>
      <c r="L2" s="254"/>
      <c r="M2" s="39"/>
    </row>
    <row r="3" spans="1:13" s="37" customFormat="1" ht="13.5" customHeight="1">
      <c r="A3" s="39"/>
      <c r="B3" s="255" t="s">
        <v>142</v>
      </c>
      <c r="C3" s="39"/>
      <c r="D3" s="39"/>
      <c r="E3" s="39"/>
      <c r="F3" s="89"/>
      <c r="G3" s="89"/>
      <c r="H3" s="89"/>
      <c r="I3" s="89"/>
      <c r="J3" s="89"/>
      <c r="K3" s="89"/>
      <c r="L3" s="89"/>
      <c r="M3" s="39"/>
    </row>
    <row r="5" spans="2:13" ht="17.25" customHeight="1">
      <c r="B5" s="226"/>
      <c r="C5" s="226"/>
      <c r="D5" s="226"/>
      <c r="E5" s="226"/>
      <c r="F5" s="226"/>
      <c r="G5" s="226"/>
      <c r="H5" s="226"/>
      <c r="I5" s="256"/>
      <c r="J5" s="257"/>
      <c r="K5" s="257"/>
      <c r="L5" s="257"/>
      <c r="M5" s="258"/>
    </row>
    <row r="6" spans="2:13" ht="12.75">
      <c r="B6" s="190" t="s">
        <v>1</v>
      </c>
      <c r="C6" s="41"/>
      <c r="D6" s="41"/>
      <c r="E6" s="41"/>
      <c r="F6" s="41"/>
      <c r="G6" s="41"/>
      <c r="H6" s="41"/>
      <c r="I6" s="259"/>
      <c r="J6" s="259" t="s">
        <v>445</v>
      </c>
      <c r="K6" s="259"/>
      <c r="L6" s="259"/>
      <c r="M6" s="42" t="s">
        <v>446</v>
      </c>
    </row>
    <row r="7" spans="2:13" ht="13.5" thickBot="1">
      <c r="B7" s="43"/>
      <c r="C7" s="43"/>
      <c r="D7" s="43"/>
      <c r="E7" s="43"/>
      <c r="F7" s="43"/>
      <c r="G7" s="43"/>
      <c r="H7" s="43"/>
      <c r="I7" s="44" t="s">
        <v>447</v>
      </c>
      <c r="J7" s="44" t="s">
        <v>448</v>
      </c>
      <c r="K7" s="44" t="s">
        <v>449</v>
      </c>
      <c r="L7" s="44" t="s">
        <v>348</v>
      </c>
      <c r="M7" s="44"/>
    </row>
    <row r="8" spans="1:13" ht="12.75">
      <c r="A8" s="41"/>
      <c r="I8" s="40"/>
      <c r="M8" s="40"/>
    </row>
    <row r="9" spans="1:18" ht="12.75">
      <c r="A9" s="37"/>
      <c r="B9" s="262" t="s">
        <v>366</v>
      </c>
      <c r="C9" s="37" t="s">
        <v>98</v>
      </c>
      <c r="D9" s="37"/>
      <c r="E9" s="37"/>
      <c r="F9" s="37"/>
      <c r="G9" s="37"/>
      <c r="H9" s="37"/>
      <c r="I9" s="260">
        <v>13515.51221720907</v>
      </c>
      <c r="J9" s="260">
        <v>15033.206529498842</v>
      </c>
      <c r="K9" s="260">
        <v>15274.254498376722</v>
      </c>
      <c r="L9" s="260">
        <v>13708.612426340987</v>
      </c>
      <c r="M9" s="260">
        <v>57531.58567142562</v>
      </c>
      <c r="O9" s="45"/>
      <c r="Q9" s="45"/>
      <c r="R9" s="45"/>
    </row>
    <row r="10" spans="5:18" ht="12.75">
      <c r="E10" s="41"/>
      <c r="F10" s="41"/>
      <c r="G10" s="41"/>
      <c r="H10" s="41"/>
      <c r="I10" s="94"/>
      <c r="J10" s="94"/>
      <c r="K10" s="94"/>
      <c r="L10" s="94"/>
      <c r="M10" s="94"/>
      <c r="Q10" s="45"/>
      <c r="R10" s="45"/>
    </row>
    <row r="11" spans="1:18" ht="12.75">
      <c r="A11" s="37"/>
      <c r="C11" s="39" t="s">
        <v>368</v>
      </c>
      <c r="D11" s="39" t="s">
        <v>597</v>
      </c>
      <c r="E11" s="41"/>
      <c r="F11" s="41"/>
      <c r="G11" s="41"/>
      <c r="H11" s="41"/>
      <c r="I11" s="94">
        <v>13228.133611329997</v>
      </c>
      <c r="J11" s="94">
        <v>14720.856683023201</v>
      </c>
      <c r="K11" s="94">
        <v>14941.491112420998</v>
      </c>
      <c r="L11" s="94">
        <v>13344.198016287995</v>
      </c>
      <c r="M11" s="94">
        <v>56234.67942306219</v>
      </c>
      <c r="O11" s="45"/>
      <c r="Q11" s="45"/>
      <c r="R11" s="45"/>
    </row>
    <row r="12" spans="5:18" ht="12.75">
      <c r="E12" s="41"/>
      <c r="F12" s="41"/>
      <c r="G12" s="41"/>
      <c r="H12" s="41"/>
      <c r="I12" s="94"/>
      <c r="J12" s="94"/>
      <c r="K12" s="94"/>
      <c r="L12" s="94"/>
      <c r="M12" s="94"/>
      <c r="Q12" s="45"/>
      <c r="R12" s="45"/>
    </row>
    <row r="13" spans="4:18" ht="12.75">
      <c r="D13" s="48" t="s">
        <v>370</v>
      </c>
      <c r="E13" s="48" t="s">
        <v>598</v>
      </c>
      <c r="F13" s="48"/>
      <c r="G13" s="48"/>
      <c r="H13" s="37"/>
      <c r="I13" s="260">
        <v>8590.981606429998</v>
      </c>
      <c r="J13" s="260">
        <v>9703.354196220002</v>
      </c>
      <c r="K13" s="260">
        <v>10131.578503168997</v>
      </c>
      <c r="L13" s="260">
        <v>8550.974034669996</v>
      </c>
      <c r="M13" s="260">
        <v>36976.88834048899</v>
      </c>
      <c r="O13" s="45"/>
      <c r="Q13" s="45"/>
      <c r="R13" s="45"/>
    </row>
    <row r="14" spans="6:18" ht="12.75">
      <c r="F14" s="41" t="s">
        <v>30</v>
      </c>
      <c r="G14" s="41"/>
      <c r="I14" s="94">
        <v>7564.887526929999</v>
      </c>
      <c r="J14" s="94">
        <v>8749.39075658</v>
      </c>
      <c r="K14" s="94">
        <v>8989.246298789001</v>
      </c>
      <c r="L14" s="94">
        <v>7375.540301069999</v>
      </c>
      <c r="M14" s="94">
        <v>32679.064883369</v>
      </c>
      <c r="O14" s="45"/>
      <c r="Q14" s="45"/>
      <c r="R14" s="45"/>
    </row>
    <row r="15" spans="6:18" ht="12.75">
      <c r="F15" s="41" t="s">
        <v>31</v>
      </c>
      <c r="G15" s="41"/>
      <c r="I15" s="94">
        <v>55.63716549</v>
      </c>
      <c r="J15" s="94">
        <v>78.40121047999999</v>
      </c>
      <c r="K15" s="94">
        <v>91.69388736</v>
      </c>
      <c r="L15" s="94">
        <v>101.97197828</v>
      </c>
      <c r="M15" s="94">
        <v>327.70424161000005</v>
      </c>
      <c r="O15" s="45"/>
      <c r="Q15" s="45"/>
      <c r="R15" s="45"/>
    </row>
    <row r="16" spans="6:18" ht="12.75">
      <c r="F16" s="41" t="s">
        <v>599</v>
      </c>
      <c r="G16" s="41"/>
      <c r="I16" s="94">
        <v>80.69286533</v>
      </c>
      <c r="J16" s="94">
        <v>80.92622611000002</v>
      </c>
      <c r="K16" s="94">
        <v>108.83379331</v>
      </c>
      <c r="L16" s="94">
        <v>90.99184448</v>
      </c>
      <c r="M16" s="94">
        <v>361.44472923000006</v>
      </c>
      <c r="O16" s="45"/>
      <c r="Q16" s="45"/>
      <c r="R16" s="45"/>
    </row>
    <row r="17" spans="6:18" ht="12.75">
      <c r="F17" s="41" t="s">
        <v>600</v>
      </c>
      <c r="G17" s="41"/>
      <c r="I17" s="94">
        <v>44.27012292</v>
      </c>
      <c r="J17" s="94">
        <v>56.211844150000005</v>
      </c>
      <c r="K17" s="94">
        <v>53.05432685000001</v>
      </c>
      <c r="L17" s="94">
        <v>96.03879018</v>
      </c>
      <c r="M17" s="94">
        <v>249.5750841</v>
      </c>
      <c r="O17" s="45"/>
      <c r="Q17" s="45"/>
      <c r="R17" s="45"/>
    </row>
    <row r="18" spans="6:18" ht="12.75">
      <c r="F18" s="41" t="s">
        <v>601</v>
      </c>
      <c r="G18" s="41"/>
      <c r="I18" s="94">
        <v>727.2722077</v>
      </c>
      <c r="J18" s="94">
        <v>614.63246645</v>
      </c>
      <c r="K18" s="94">
        <v>731.14159677</v>
      </c>
      <c r="L18" s="94">
        <v>690.00221834</v>
      </c>
      <c r="M18" s="94">
        <v>2763.04848926</v>
      </c>
      <c r="O18" s="45"/>
      <c r="Q18" s="45"/>
      <c r="R18" s="45"/>
    </row>
    <row r="19" spans="6:18" ht="12.75">
      <c r="F19" s="41" t="s">
        <v>602</v>
      </c>
      <c r="G19" s="41"/>
      <c r="I19" s="94">
        <v>28.26637001</v>
      </c>
      <c r="J19" s="94">
        <v>30.170504899999997</v>
      </c>
      <c r="K19" s="94">
        <v>31.247591359999994</v>
      </c>
      <c r="L19" s="94">
        <v>32.31660705</v>
      </c>
      <c r="M19" s="94">
        <v>122.00107332</v>
      </c>
      <c r="O19" s="45"/>
      <c r="Q19" s="45"/>
      <c r="R19" s="45"/>
    </row>
    <row r="20" spans="6:18" ht="12.75">
      <c r="F20" s="41" t="s">
        <v>393</v>
      </c>
      <c r="G20" s="41"/>
      <c r="I20" s="94">
        <v>12.68035395</v>
      </c>
      <c r="J20" s="94">
        <v>3.8546815400000005</v>
      </c>
      <c r="K20" s="94">
        <v>11.12073977</v>
      </c>
      <c r="L20" s="94">
        <v>12.84260364</v>
      </c>
      <c r="M20" s="94">
        <v>40.498378900000006</v>
      </c>
      <c r="O20" s="45"/>
      <c r="Q20" s="45"/>
      <c r="R20" s="45"/>
    </row>
    <row r="21" spans="6:18" ht="12.75">
      <c r="F21" s="41" t="s">
        <v>603</v>
      </c>
      <c r="G21" s="41"/>
      <c r="I21" s="94">
        <v>77.27499409999851</v>
      </c>
      <c r="J21" s="94">
        <v>89.76650601000037</v>
      </c>
      <c r="K21" s="94">
        <v>115.24026895999899</v>
      </c>
      <c r="L21" s="94">
        <v>151.26969162999805</v>
      </c>
      <c r="M21" s="94">
        <v>433.5514606999959</v>
      </c>
      <c r="O21" s="45"/>
      <c r="Q21" s="45"/>
      <c r="R21" s="45"/>
    </row>
    <row r="22" spans="5:18" ht="12.75">
      <c r="E22" s="41"/>
      <c r="F22" s="41"/>
      <c r="G22" s="41"/>
      <c r="H22" s="41"/>
      <c r="I22" s="94"/>
      <c r="J22" s="94"/>
      <c r="K22" s="94"/>
      <c r="L22" s="94"/>
      <c r="M22" s="94"/>
      <c r="Q22" s="45"/>
      <c r="R22" s="45"/>
    </row>
    <row r="23" spans="4:18" ht="12.75">
      <c r="D23" s="48" t="s">
        <v>374</v>
      </c>
      <c r="E23" s="48" t="s">
        <v>604</v>
      </c>
      <c r="F23" s="48"/>
      <c r="G23" s="48"/>
      <c r="H23" s="37"/>
      <c r="I23" s="260">
        <v>1052.21783998</v>
      </c>
      <c r="J23" s="260">
        <v>934.4460615332002</v>
      </c>
      <c r="K23" s="260">
        <v>333.552115202</v>
      </c>
      <c r="L23" s="260">
        <v>418.5820752380001</v>
      </c>
      <c r="M23" s="260">
        <v>2738.7980919532</v>
      </c>
      <c r="O23" s="45"/>
      <c r="Q23" s="45"/>
      <c r="R23" s="45"/>
    </row>
    <row r="24" spans="5:18" ht="12.75">
      <c r="E24" s="41" t="s">
        <v>605</v>
      </c>
      <c r="F24" s="41"/>
      <c r="G24" s="41"/>
      <c r="I24" s="94">
        <v>942.4183342500003</v>
      </c>
      <c r="J24" s="94">
        <v>788.6120811232001</v>
      </c>
      <c r="K24" s="94">
        <v>270.24904839199996</v>
      </c>
      <c r="L24" s="94">
        <v>374.2407806880001</v>
      </c>
      <c r="M24" s="94">
        <v>2375.5202444532006</v>
      </c>
      <c r="O24" s="45"/>
      <c r="Q24" s="45"/>
      <c r="R24" s="45"/>
    </row>
    <row r="25" spans="5:18" ht="12.75">
      <c r="E25" s="41"/>
      <c r="F25" s="41"/>
      <c r="G25" s="41"/>
      <c r="H25" s="41" t="s">
        <v>32</v>
      </c>
      <c r="I25" s="96">
        <v>541.82079692</v>
      </c>
      <c r="J25" s="96">
        <v>328.6890823532</v>
      </c>
      <c r="K25" s="96">
        <v>3.427601235</v>
      </c>
      <c r="L25" s="96">
        <v>101.101394445</v>
      </c>
      <c r="M25" s="96">
        <v>975.0388749532</v>
      </c>
      <c r="O25" s="45"/>
      <c r="Q25" s="45"/>
      <c r="R25" s="45"/>
    </row>
    <row r="26" spans="5:18" ht="12.75">
      <c r="E26" s="41" t="s">
        <v>606</v>
      </c>
      <c r="F26" s="41"/>
      <c r="G26" s="41"/>
      <c r="I26" s="94">
        <v>93.33373631000003</v>
      </c>
      <c r="J26" s="94">
        <v>132.13873121</v>
      </c>
      <c r="K26" s="94">
        <v>51.81662252999999</v>
      </c>
      <c r="L26" s="94">
        <v>35.93953144999999</v>
      </c>
      <c r="M26" s="94">
        <v>313.22862150000003</v>
      </c>
      <c r="O26" s="45"/>
      <c r="Q26" s="45"/>
      <c r="R26" s="45"/>
    </row>
    <row r="27" spans="8:18" ht="12.75">
      <c r="H27" s="41" t="s">
        <v>607</v>
      </c>
      <c r="I27" s="96">
        <v>42.18427929</v>
      </c>
      <c r="J27" s="96">
        <v>53.38285062000001</v>
      </c>
      <c r="K27" s="96">
        <v>0.92624164</v>
      </c>
      <c r="L27" s="96">
        <v>3.20913082</v>
      </c>
      <c r="M27" s="96">
        <v>99.70250237</v>
      </c>
      <c r="O27" s="45"/>
      <c r="Q27" s="45"/>
      <c r="R27" s="45"/>
    </row>
    <row r="28" spans="8:18" ht="12.75">
      <c r="H28" s="41" t="s">
        <v>608</v>
      </c>
      <c r="I28" s="96">
        <v>11.140749099999999</v>
      </c>
      <c r="J28" s="96">
        <v>24.102565140000003</v>
      </c>
      <c r="K28" s="96">
        <v>14.70466436</v>
      </c>
      <c r="L28" s="96">
        <v>3.1784427500000003</v>
      </c>
      <c r="M28" s="96">
        <v>53.12642135000001</v>
      </c>
      <c r="O28" s="45"/>
      <c r="Q28" s="45"/>
      <c r="R28" s="45"/>
    </row>
    <row r="29" spans="5:18" ht="12.75">
      <c r="E29" s="41" t="s">
        <v>609</v>
      </c>
      <c r="F29" s="41"/>
      <c r="G29" s="41"/>
      <c r="I29" s="94">
        <v>5.26042623</v>
      </c>
      <c r="J29" s="94">
        <v>5.07907838</v>
      </c>
      <c r="K29" s="94">
        <v>3.7294014900000003</v>
      </c>
      <c r="L29" s="94">
        <v>1.9637569899999998</v>
      </c>
      <c r="M29" s="94">
        <v>16.03266309</v>
      </c>
      <c r="O29" s="45"/>
      <c r="Q29" s="45"/>
      <c r="R29" s="45"/>
    </row>
    <row r="30" spans="8:18" ht="12.75">
      <c r="H30" s="41" t="s">
        <v>33</v>
      </c>
      <c r="I30" s="96">
        <v>0.00510617</v>
      </c>
      <c r="J30" s="96">
        <v>0</v>
      </c>
      <c r="K30" s="96">
        <v>0</v>
      </c>
      <c r="L30" s="96">
        <v>0</v>
      </c>
      <c r="M30" s="96">
        <v>0.00510617</v>
      </c>
      <c r="O30" s="45"/>
      <c r="Q30" s="45"/>
      <c r="R30" s="45"/>
    </row>
    <row r="31" spans="8:18" ht="12.75">
      <c r="H31" s="41" t="s">
        <v>34</v>
      </c>
      <c r="I31" s="96">
        <v>0.23820919</v>
      </c>
      <c r="J31" s="96">
        <v>0.5032516499999999</v>
      </c>
      <c r="K31" s="96">
        <v>1.14102562</v>
      </c>
      <c r="L31" s="96">
        <v>0.42124739</v>
      </c>
      <c r="M31" s="96">
        <v>2.30373385</v>
      </c>
      <c r="O31" s="45"/>
      <c r="Q31" s="45"/>
      <c r="R31" s="45"/>
    </row>
    <row r="32" spans="5:18" ht="12.75">
      <c r="E32" s="41" t="s">
        <v>35</v>
      </c>
      <c r="F32" s="41"/>
      <c r="G32" s="41"/>
      <c r="I32" s="94">
        <v>11.20534319</v>
      </c>
      <c r="J32" s="94">
        <v>8.61617082</v>
      </c>
      <c r="K32" s="94">
        <v>7.75704279</v>
      </c>
      <c r="L32" s="94">
        <v>6.43800611</v>
      </c>
      <c r="M32" s="94">
        <v>34.016562910000005</v>
      </c>
      <c r="O32" s="45"/>
      <c r="Q32" s="45"/>
      <c r="R32" s="45"/>
    </row>
    <row r="33" spans="5:18" ht="12.75">
      <c r="E33" s="41"/>
      <c r="F33" s="41"/>
      <c r="G33" s="41"/>
      <c r="H33" s="41" t="s">
        <v>394</v>
      </c>
      <c r="I33" s="96">
        <v>11.159188290000003</v>
      </c>
      <c r="J33" s="96">
        <v>8.554732820000002</v>
      </c>
      <c r="K33" s="96">
        <v>7.598368429999999</v>
      </c>
      <c r="L33" s="96">
        <v>6.2924577</v>
      </c>
      <c r="M33" s="96">
        <v>33.60474724</v>
      </c>
      <c r="O33" s="45"/>
      <c r="Q33" s="45"/>
      <c r="R33" s="45"/>
    </row>
    <row r="34" spans="5:18" ht="12.75">
      <c r="E34" s="41"/>
      <c r="F34" s="41"/>
      <c r="G34" s="41"/>
      <c r="H34" s="41"/>
      <c r="I34" s="94"/>
      <c r="J34" s="94"/>
      <c r="K34" s="94"/>
      <c r="L34" s="94"/>
      <c r="M34" s="94"/>
      <c r="Q34" s="45"/>
      <c r="R34" s="45"/>
    </row>
    <row r="35" spans="4:18" ht="12.75">
      <c r="D35" s="48" t="s">
        <v>610</v>
      </c>
      <c r="E35" s="48" t="s">
        <v>427</v>
      </c>
      <c r="F35" s="48"/>
      <c r="G35" s="48"/>
      <c r="H35" s="37"/>
      <c r="I35" s="260">
        <v>3584.93416492</v>
      </c>
      <c r="J35" s="260">
        <v>4083.0564252699996</v>
      </c>
      <c r="K35" s="260">
        <v>4476.36049405</v>
      </c>
      <c r="L35" s="260">
        <v>4374.641906379999</v>
      </c>
      <c r="M35" s="260">
        <v>16518.992990619998</v>
      </c>
      <c r="O35" s="45"/>
      <c r="Q35" s="45"/>
      <c r="R35" s="45"/>
    </row>
    <row r="36" spans="5:18" ht="12.75">
      <c r="E36" s="41" t="s">
        <v>36</v>
      </c>
      <c r="F36" s="41"/>
      <c r="G36" s="41"/>
      <c r="I36" s="94">
        <v>1215.51089193</v>
      </c>
      <c r="J36" s="94">
        <v>1365.7720638</v>
      </c>
      <c r="K36" s="94">
        <v>1436.4207782100002</v>
      </c>
      <c r="L36" s="94">
        <v>1525.03288066</v>
      </c>
      <c r="M36" s="94">
        <v>5542.7366146</v>
      </c>
      <c r="O36" s="45"/>
      <c r="Q36" s="45"/>
      <c r="R36" s="45"/>
    </row>
    <row r="37" spans="8:18" ht="12.75">
      <c r="H37" s="41" t="s">
        <v>37</v>
      </c>
      <c r="I37" s="96">
        <v>74.57520647</v>
      </c>
      <c r="J37" s="96">
        <v>183.68909345999998</v>
      </c>
      <c r="K37" s="96">
        <v>146.91808173</v>
      </c>
      <c r="L37" s="96">
        <v>93.09235815</v>
      </c>
      <c r="M37" s="96">
        <v>498.27473981</v>
      </c>
      <c r="O37" s="45"/>
      <c r="Q37" s="45"/>
      <c r="R37" s="45"/>
    </row>
    <row r="38" spans="8:18" ht="12.75">
      <c r="H38" s="229" t="s">
        <v>611</v>
      </c>
      <c r="I38" s="96">
        <v>542.50264185</v>
      </c>
      <c r="J38" s="96">
        <v>439.46694182</v>
      </c>
      <c r="K38" s="96">
        <v>480.67181765</v>
      </c>
      <c r="L38" s="96">
        <v>686.10294574</v>
      </c>
      <c r="M38" s="96">
        <v>2148.74434706</v>
      </c>
      <c r="O38" s="45"/>
      <c r="Q38" s="45"/>
      <c r="R38" s="45"/>
    </row>
    <row r="39" spans="8:18" ht="12.75">
      <c r="H39" s="229" t="s">
        <v>395</v>
      </c>
      <c r="I39" s="96">
        <v>55.41685586999999</v>
      </c>
      <c r="J39" s="96">
        <v>76.51238516</v>
      </c>
      <c r="K39" s="96">
        <v>93.73814103</v>
      </c>
      <c r="L39" s="96">
        <v>82.08160153</v>
      </c>
      <c r="M39" s="96">
        <v>307.74898358999997</v>
      </c>
      <c r="O39" s="45"/>
      <c r="Q39" s="45"/>
      <c r="R39" s="45"/>
    </row>
    <row r="40" spans="8:18" ht="12.75">
      <c r="H40" s="229" t="s">
        <v>396</v>
      </c>
      <c r="I40" s="96">
        <v>31.42318436</v>
      </c>
      <c r="J40" s="96">
        <v>44.762219980000005</v>
      </c>
      <c r="K40" s="96">
        <v>45.135592200000005</v>
      </c>
      <c r="L40" s="96">
        <v>37.99136691</v>
      </c>
      <c r="M40" s="96">
        <v>159.31236345000002</v>
      </c>
      <c r="O40" s="45"/>
      <c r="Q40" s="45"/>
      <c r="R40" s="45"/>
    </row>
    <row r="41" spans="8:18" ht="12.75">
      <c r="H41" s="229" t="s">
        <v>397</v>
      </c>
      <c r="I41" s="96">
        <v>25.322494480000003</v>
      </c>
      <c r="J41" s="96">
        <v>49.43001497</v>
      </c>
      <c r="K41" s="96">
        <v>64.10420830999999</v>
      </c>
      <c r="L41" s="96">
        <v>60.95636917</v>
      </c>
      <c r="M41" s="96">
        <v>199.81308693</v>
      </c>
      <c r="O41" s="45"/>
      <c r="Q41" s="45"/>
      <c r="R41" s="45"/>
    </row>
    <row r="42" spans="8:18" ht="12.75">
      <c r="H42" s="229" t="s">
        <v>612</v>
      </c>
      <c r="I42" s="96">
        <v>6.22959607</v>
      </c>
      <c r="J42" s="96">
        <v>20.78236748</v>
      </c>
      <c r="K42" s="96">
        <v>27.616798969999998</v>
      </c>
      <c r="L42" s="96">
        <v>25.187085209999992</v>
      </c>
      <c r="M42" s="96">
        <v>79.81584772999999</v>
      </c>
      <c r="O42" s="45"/>
      <c r="Q42" s="45"/>
      <c r="R42" s="45"/>
    </row>
    <row r="43" spans="8:18" ht="12.75">
      <c r="H43" s="229" t="s">
        <v>398</v>
      </c>
      <c r="I43" s="96">
        <v>8.90109382</v>
      </c>
      <c r="J43" s="96">
        <v>14.753120460000002</v>
      </c>
      <c r="K43" s="96">
        <v>16.45117942</v>
      </c>
      <c r="L43" s="96">
        <v>22.88960821</v>
      </c>
      <c r="M43" s="96">
        <v>62.99500191</v>
      </c>
      <c r="O43" s="45"/>
      <c r="Q43" s="45"/>
      <c r="R43" s="45"/>
    </row>
    <row r="44" spans="8:18" ht="12.75">
      <c r="H44" s="229" t="s">
        <v>399</v>
      </c>
      <c r="I44" s="96">
        <v>60.412947769999995</v>
      </c>
      <c r="J44" s="96">
        <v>44.23378934</v>
      </c>
      <c r="K44" s="96">
        <v>22.07413011</v>
      </c>
      <c r="L44" s="96">
        <v>18.07223742</v>
      </c>
      <c r="M44" s="96">
        <v>144.79310464</v>
      </c>
      <c r="O44" s="45"/>
      <c r="Q44" s="45"/>
      <c r="R44" s="45"/>
    </row>
    <row r="45" spans="8:18" ht="12.75">
      <c r="H45" s="229" t="s">
        <v>400</v>
      </c>
      <c r="I45" s="96">
        <v>21.722008659999997</v>
      </c>
      <c r="J45" s="96">
        <v>36.97663778</v>
      </c>
      <c r="K45" s="96">
        <v>54.842591070000005</v>
      </c>
      <c r="L45" s="96">
        <v>40.82590683</v>
      </c>
      <c r="M45" s="96">
        <v>154.36714434</v>
      </c>
      <c r="O45" s="45"/>
      <c r="Q45" s="45"/>
      <c r="R45" s="45"/>
    </row>
    <row r="46" spans="8:18" ht="12.75">
      <c r="H46" s="229" t="s">
        <v>401</v>
      </c>
      <c r="I46" s="96">
        <v>15.175710220000001</v>
      </c>
      <c r="J46" s="96">
        <v>28.83334379</v>
      </c>
      <c r="K46" s="96">
        <v>23.54346587</v>
      </c>
      <c r="L46" s="96">
        <v>17.1695534</v>
      </c>
      <c r="M46" s="96">
        <v>84.72207328</v>
      </c>
      <c r="O46" s="45"/>
      <c r="Q46" s="45"/>
      <c r="R46" s="45"/>
    </row>
    <row r="47" spans="8:18" ht="12.75">
      <c r="H47" s="229" t="s">
        <v>402</v>
      </c>
      <c r="I47" s="96">
        <v>22.420671999999996</v>
      </c>
      <c r="J47" s="96">
        <v>28.181213919999998</v>
      </c>
      <c r="K47" s="96">
        <v>26.722581820000002</v>
      </c>
      <c r="L47" s="96">
        <v>29.419714459999998</v>
      </c>
      <c r="M47" s="96">
        <v>106.74418219999998</v>
      </c>
      <c r="O47" s="45"/>
      <c r="Q47" s="45"/>
      <c r="R47" s="45"/>
    </row>
    <row r="48" spans="8:18" ht="12.75">
      <c r="H48" s="229" t="s">
        <v>403</v>
      </c>
      <c r="I48" s="96">
        <v>65.61700603999999</v>
      </c>
      <c r="J48" s="96">
        <v>73.92818503000001</v>
      </c>
      <c r="K48" s="96">
        <v>88.84631327</v>
      </c>
      <c r="L48" s="96">
        <v>83.2146786</v>
      </c>
      <c r="M48" s="96">
        <v>311.60618294</v>
      </c>
      <c r="O48" s="45"/>
      <c r="Q48" s="45"/>
      <c r="R48" s="45"/>
    </row>
    <row r="49" spans="5:18" ht="12.75">
      <c r="E49" s="41" t="s">
        <v>613</v>
      </c>
      <c r="F49" s="41"/>
      <c r="G49" s="41"/>
      <c r="I49" s="94">
        <v>206.91932593</v>
      </c>
      <c r="J49" s="94">
        <v>242.68896136</v>
      </c>
      <c r="K49" s="94">
        <v>282.36946666000006</v>
      </c>
      <c r="L49" s="94">
        <v>295.2664798</v>
      </c>
      <c r="M49" s="94">
        <v>1027.2442337500001</v>
      </c>
      <c r="O49" s="45"/>
      <c r="Q49" s="45"/>
      <c r="R49" s="45"/>
    </row>
    <row r="50" spans="5:18" ht="12.75">
      <c r="E50" s="41"/>
      <c r="F50" s="41"/>
      <c r="G50" s="41"/>
      <c r="H50" s="229" t="s">
        <v>404</v>
      </c>
      <c r="I50" s="96">
        <v>194.60468679000002</v>
      </c>
      <c r="J50" s="96">
        <v>229.40810048999998</v>
      </c>
      <c r="K50" s="96">
        <v>264.00954557</v>
      </c>
      <c r="L50" s="96">
        <v>277.59169413</v>
      </c>
      <c r="M50" s="96">
        <v>965.6140269800001</v>
      </c>
      <c r="O50" s="45"/>
      <c r="Q50" s="45"/>
      <c r="R50" s="45"/>
    </row>
    <row r="51" spans="5:18" ht="12.75">
      <c r="E51" s="41" t="s">
        <v>614</v>
      </c>
      <c r="F51" s="41"/>
      <c r="G51" s="41"/>
      <c r="I51" s="94">
        <v>474.90437008</v>
      </c>
      <c r="J51" s="94">
        <v>498.55310143</v>
      </c>
      <c r="K51" s="94">
        <v>552.55892185</v>
      </c>
      <c r="L51" s="94">
        <v>477.12707118000003</v>
      </c>
      <c r="M51" s="94">
        <v>2003.1434645400002</v>
      </c>
      <c r="O51" s="45"/>
      <c r="Q51" s="45"/>
      <c r="R51" s="45"/>
    </row>
    <row r="52" spans="8:18" ht="12.75">
      <c r="H52" s="41" t="s">
        <v>405</v>
      </c>
      <c r="I52" s="96">
        <v>179.59714212</v>
      </c>
      <c r="J52" s="96">
        <v>189.48075888</v>
      </c>
      <c r="K52" s="96">
        <v>208.09143961999996</v>
      </c>
      <c r="L52" s="96">
        <v>178.35645401000002</v>
      </c>
      <c r="M52" s="96">
        <v>755.52579463</v>
      </c>
      <c r="O52" s="45"/>
      <c r="Q52" s="45"/>
      <c r="R52" s="45"/>
    </row>
    <row r="53" spans="8:18" ht="12.75">
      <c r="H53" s="41" t="s">
        <v>38</v>
      </c>
      <c r="I53" s="96">
        <v>59.941761860000014</v>
      </c>
      <c r="J53" s="96">
        <v>35.806468380000005</v>
      </c>
      <c r="K53" s="96">
        <v>45.02434165</v>
      </c>
      <c r="L53" s="96">
        <v>50.67115971</v>
      </c>
      <c r="M53" s="96">
        <v>191.44373160000004</v>
      </c>
      <c r="O53" s="45"/>
      <c r="Q53" s="45"/>
      <c r="R53" s="45"/>
    </row>
    <row r="54" spans="8:18" ht="12.75">
      <c r="H54" s="41" t="s">
        <v>406</v>
      </c>
      <c r="I54" s="96">
        <v>69.96171215999999</v>
      </c>
      <c r="J54" s="96">
        <v>91.6166332</v>
      </c>
      <c r="K54" s="96">
        <v>95.73689682</v>
      </c>
      <c r="L54" s="96">
        <v>66.80253576999999</v>
      </c>
      <c r="M54" s="96">
        <v>324.11777795</v>
      </c>
      <c r="O54" s="45"/>
      <c r="Q54" s="45"/>
      <c r="R54" s="45"/>
    </row>
    <row r="55" spans="8:18" ht="12.75">
      <c r="H55" s="41" t="s">
        <v>407</v>
      </c>
      <c r="I55" s="96">
        <v>55.7724271</v>
      </c>
      <c r="J55" s="96">
        <v>67.33918491</v>
      </c>
      <c r="K55" s="96">
        <v>73.41039648</v>
      </c>
      <c r="L55" s="96">
        <v>67.75418442</v>
      </c>
      <c r="M55" s="96">
        <v>264.27619291</v>
      </c>
      <c r="O55" s="45"/>
      <c r="Q55" s="45"/>
      <c r="R55" s="45"/>
    </row>
    <row r="56" spans="8:18" ht="12.75">
      <c r="H56" s="41" t="s">
        <v>408</v>
      </c>
      <c r="I56" s="96">
        <v>2.90413616</v>
      </c>
      <c r="J56" s="96">
        <v>3.72263245</v>
      </c>
      <c r="K56" s="96">
        <v>5.36292688</v>
      </c>
      <c r="L56" s="96">
        <v>4.54073021</v>
      </c>
      <c r="M56" s="96">
        <v>16.5304257</v>
      </c>
      <c r="O56" s="45"/>
      <c r="Q56" s="45"/>
      <c r="R56" s="45"/>
    </row>
    <row r="57" spans="8:18" ht="12.75">
      <c r="H57" s="41" t="s">
        <v>409</v>
      </c>
      <c r="I57" s="96">
        <v>22.080611979999997</v>
      </c>
      <c r="J57" s="96">
        <v>25.676406190000005</v>
      </c>
      <c r="K57" s="96">
        <v>31.42236708</v>
      </c>
      <c r="L57" s="96">
        <v>24.28048132</v>
      </c>
      <c r="M57" s="96">
        <v>103.45986657</v>
      </c>
      <c r="O57" s="45"/>
      <c r="Q57" s="45"/>
      <c r="R57" s="45"/>
    </row>
    <row r="58" spans="8:18" ht="12.75">
      <c r="H58" s="41" t="s">
        <v>615</v>
      </c>
      <c r="I58" s="96">
        <v>3.81073251</v>
      </c>
      <c r="J58" s="96">
        <v>4.73431986</v>
      </c>
      <c r="K58" s="96">
        <v>4.10634123</v>
      </c>
      <c r="L58" s="96">
        <v>3.4712124</v>
      </c>
      <c r="M58" s="96">
        <v>16.122606</v>
      </c>
      <c r="O58" s="45"/>
      <c r="Q58" s="45"/>
      <c r="R58" s="45"/>
    </row>
    <row r="59" spans="5:18" ht="12.75">
      <c r="E59" s="41" t="s">
        <v>616</v>
      </c>
      <c r="F59" s="41"/>
      <c r="G59" s="41"/>
      <c r="I59" s="94">
        <v>408.84145458</v>
      </c>
      <c r="J59" s="94">
        <v>465.6073262599999</v>
      </c>
      <c r="K59" s="94">
        <v>499.06990354000004</v>
      </c>
      <c r="L59" s="94">
        <v>520.52545186</v>
      </c>
      <c r="M59" s="94">
        <v>1894.04413624</v>
      </c>
      <c r="O59" s="45"/>
      <c r="Q59" s="45"/>
      <c r="R59" s="45"/>
    </row>
    <row r="60" spans="8:18" ht="12.75">
      <c r="H60" s="41" t="s">
        <v>39</v>
      </c>
      <c r="I60" s="96">
        <v>40.04819261</v>
      </c>
      <c r="J60" s="96">
        <v>34.11063225</v>
      </c>
      <c r="K60" s="96">
        <v>43.07334567</v>
      </c>
      <c r="L60" s="96">
        <v>43.08779971</v>
      </c>
      <c r="M60" s="96">
        <v>160.31997024000003</v>
      </c>
      <c r="O60" s="45"/>
      <c r="Q60" s="45"/>
      <c r="R60" s="45"/>
    </row>
    <row r="61" spans="8:18" ht="12.75">
      <c r="H61" s="41" t="s">
        <v>40</v>
      </c>
      <c r="I61" s="96">
        <v>238.45299283000003</v>
      </c>
      <c r="J61" s="96">
        <v>295.79052014</v>
      </c>
      <c r="K61" s="96">
        <v>313.117295</v>
      </c>
      <c r="L61" s="96">
        <v>342.45529638</v>
      </c>
      <c r="M61" s="96">
        <v>1189.81610435</v>
      </c>
      <c r="O61" s="45"/>
      <c r="Q61" s="45"/>
      <c r="R61" s="45"/>
    </row>
    <row r="62" spans="8:18" ht="12.75">
      <c r="H62" s="41" t="s">
        <v>410</v>
      </c>
      <c r="I62" s="96">
        <v>37.73688177</v>
      </c>
      <c r="J62" s="96">
        <v>40.44167135</v>
      </c>
      <c r="K62" s="96">
        <v>42.41604472</v>
      </c>
      <c r="L62" s="96">
        <v>39.8633988</v>
      </c>
      <c r="M62" s="96">
        <v>160.45799664</v>
      </c>
      <c r="O62" s="45"/>
      <c r="Q62" s="45"/>
      <c r="R62" s="45"/>
    </row>
    <row r="63" spans="8:18" ht="12.75">
      <c r="H63" s="41" t="s">
        <v>411</v>
      </c>
      <c r="I63" s="96">
        <v>0.81920509</v>
      </c>
      <c r="J63" s="96">
        <v>0.89772857</v>
      </c>
      <c r="K63" s="96">
        <v>1.03937833</v>
      </c>
      <c r="L63" s="96">
        <v>1.1739351999999998</v>
      </c>
      <c r="M63" s="96">
        <v>3.93024719</v>
      </c>
      <c r="O63" s="45"/>
      <c r="Q63" s="45"/>
      <c r="R63" s="45"/>
    </row>
    <row r="64" spans="8:18" ht="12.75">
      <c r="H64" s="41" t="s">
        <v>412</v>
      </c>
      <c r="I64" s="96">
        <v>44.221654150000006</v>
      </c>
      <c r="J64" s="96">
        <v>43.25013634</v>
      </c>
      <c r="K64" s="96">
        <v>41.8907862</v>
      </c>
      <c r="L64" s="96">
        <v>39.73135276000001</v>
      </c>
      <c r="M64" s="96">
        <v>169.09392945000002</v>
      </c>
      <c r="O64" s="45"/>
      <c r="Q64" s="45"/>
      <c r="R64" s="45"/>
    </row>
    <row r="65" spans="5:18" ht="12.75">
      <c r="E65" s="41" t="s">
        <v>617</v>
      </c>
      <c r="F65" s="41"/>
      <c r="G65" s="41"/>
      <c r="I65" s="94">
        <v>749.91470319</v>
      </c>
      <c r="J65" s="94">
        <v>798.01022721</v>
      </c>
      <c r="K65" s="94">
        <v>951.2303685100001</v>
      </c>
      <c r="L65" s="94">
        <v>894.6309988</v>
      </c>
      <c r="M65" s="94">
        <v>3393.7862977100003</v>
      </c>
      <c r="O65" s="45"/>
      <c r="Q65" s="45"/>
      <c r="R65" s="45"/>
    </row>
    <row r="66" spans="8:18" ht="12.75">
      <c r="H66" s="41" t="s">
        <v>41</v>
      </c>
      <c r="I66" s="96">
        <v>203.20986629</v>
      </c>
      <c r="J66" s="96">
        <v>162.54634987</v>
      </c>
      <c r="K66" s="96">
        <v>158.47400290000002</v>
      </c>
      <c r="L66" s="96">
        <v>254.23880898000002</v>
      </c>
      <c r="M66" s="96">
        <v>778.4690280400001</v>
      </c>
      <c r="O66" s="45"/>
      <c r="Q66" s="45"/>
      <c r="R66" s="45"/>
    </row>
    <row r="67" spans="8:18" ht="12.75">
      <c r="H67" s="41" t="s">
        <v>413</v>
      </c>
      <c r="I67" s="96">
        <v>36.93847834</v>
      </c>
      <c r="J67" s="96">
        <v>52.88449315</v>
      </c>
      <c r="K67" s="96">
        <v>38.25882811</v>
      </c>
      <c r="L67" s="96">
        <v>28.543526710000002</v>
      </c>
      <c r="M67" s="96">
        <v>156.62532631000002</v>
      </c>
      <c r="O67" s="45"/>
      <c r="Q67" s="45"/>
      <c r="R67" s="45"/>
    </row>
    <row r="68" spans="8:18" ht="12.75">
      <c r="H68" s="41" t="s">
        <v>618</v>
      </c>
      <c r="I68" s="96">
        <v>13.154579899999996</v>
      </c>
      <c r="J68" s="96">
        <v>14.448603470000002</v>
      </c>
      <c r="K68" s="96">
        <v>14.097441790000001</v>
      </c>
      <c r="L68" s="96">
        <v>13.782342400000001</v>
      </c>
      <c r="M68" s="96">
        <v>55.482967560000006</v>
      </c>
      <c r="O68" s="45"/>
      <c r="Q68" s="45"/>
      <c r="R68" s="45"/>
    </row>
    <row r="69" spans="8:18" ht="12.75">
      <c r="H69" s="41" t="s">
        <v>414</v>
      </c>
      <c r="I69" s="96">
        <v>31.375779090000005</v>
      </c>
      <c r="J69" s="96">
        <v>43.3253096</v>
      </c>
      <c r="K69" s="96">
        <v>35.86744743</v>
      </c>
      <c r="L69" s="96">
        <v>29.72537588</v>
      </c>
      <c r="M69" s="96">
        <v>140.293912</v>
      </c>
      <c r="O69" s="45"/>
      <c r="Q69" s="45"/>
      <c r="R69" s="45"/>
    </row>
    <row r="70" spans="5:18" ht="12.75">
      <c r="E70" s="41" t="s">
        <v>619</v>
      </c>
      <c r="F70" s="41"/>
      <c r="G70" s="41"/>
      <c r="I70" s="94">
        <v>219.71476815</v>
      </c>
      <c r="J70" s="94">
        <v>330.69532846</v>
      </c>
      <c r="K70" s="94">
        <v>409.01520684999997</v>
      </c>
      <c r="L70" s="94">
        <v>308.03443424</v>
      </c>
      <c r="M70" s="94">
        <v>1267.4597377</v>
      </c>
      <c r="O70" s="45"/>
      <c r="Q70" s="45"/>
      <c r="R70" s="45"/>
    </row>
    <row r="71" spans="5:18" ht="12.75">
      <c r="E71" s="41"/>
      <c r="F71" s="41"/>
      <c r="G71" s="41"/>
      <c r="H71" s="41" t="s">
        <v>415</v>
      </c>
      <c r="I71" s="96">
        <v>69.09570489000001</v>
      </c>
      <c r="J71" s="96">
        <v>112.71546402999999</v>
      </c>
      <c r="K71" s="96">
        <v>132.54309181</v>
      </c>
      <c r="L71" s="96">
        <v>99.97811403000001</v>
      </c>
      <c r="M71" s="96">
        <v>414.33237476</v>
      </c>
      <c r="O71" s="45"/>
      <c r="Q71" s="45"/>
      <c r="R71" s="45"/>
    </row>
    <row r="72" spans="5:18" ht="12.75">
      <c r="E72" s="41" t="s">
        <v>620</v>
      </c>
      <c r="F72" s="41"/>
      <c r="G72" s="41"/>
      <c r="I72" s="94">
        <v>239.41222661</v>
      </c>
      <c r="J72" s="94">
        <v>304.0597851200001</v>
      </c>
      <c r="K72" s="94">
        <v>261.11139987999996</v>
      </c>
      <c r="L72" s="94">
        <v>273.96609315000006</v>
      </c>
      <c r="M72" s="94">
        <v>1078.54950476</v>
      </c>
      <c r="O72" s="45"/>
      <c r="Q72" s="45"/>
      <c r="R72" s="45"/>
    </row>
    <row r="73" spans="5:18" ht="12.75">
      <c r="E73" s="41"/>
      <c r="F73" s="41"/>
      <c r="G73" s="41"/>
      <c r="H73" s="41" t="s">
        <v>416</v>
      </c>
      <c r="I73" s="96">
        <v>35.85799669</v>
      </c>
      <c r="J73" s="96">
        <v>36.061694630000005</v>
      </c>
      <c r="K73" s="96">
        <v>37.58171808</v>
      </c>
      <c r="L73" s="96">
        <v>39.625064959999996</v>
      </c>
      <c r="M73" s="96">
        <v>149.12647436</v>
      </c>
      <c r="O73" s="45"/>
      <c r="Q73" s="45"/>
      <c r="R73" s="45"/>
    </row>
    <row r="74" spans="5:18" ht="12.75">
      <c r="E74" s="41"/>
      <c r="F74" s="41"/>
      <c r="G74" s="41"/>
      <c r="H74" s="41" t="s">
        <v>417</v>
      </c>
      <c r="I74" s="96">
        <v>43.28898075000001</v>
      </c>
      <c r="J74" s="96">
        <v>91.20338562</v>
      </c>
      <c r="K74" s="96">
        <v>63.52541223</v>
      </c>
      <c r="L74" s="96">
        <v>65.98530251</v>
      </c>
      <c r="M74" s="96">
        <v>264.00308111000004</v>
      </c>
      <c r="O74" s="45"/>
      <c r="Q74" s="45"/>
      <c r="R74" s="45"/>
    </row>
    <row r="75" spans="5:18" ht="12.75">
      <c r="E75" s="41" t="s">
        <v>621</v>
      </c>
      <c r="F75" s="41"/>
      <c r="G75" s="41"/>
      <c r="I75" s="94">
        <v>69.71642444999999</v>
      </c>
      <c r="J75" s="94">
        <v>77.66963163</v>
      </c>
      <c r="K75" s="94">
        <v>84.58444854999999</v>
      </c>
      <c r="L75" s="94">
        <v>80.05849668999998</v>
      </c>
      <c r="M75" s="94">
        <v>312.02900131999996</v>
      </c>
      <c r="O75" s="45"/>
      <c r="Q75" s="45"/>
      <c r="R75" s="45"/>
    </row>
    <row r="76" spans="4:18" ht="12.75">
      <c r="D76" s="41"/>
      <c r="E76" s="41"/>
      <c r="F76" s="41"/>
      <c r="G76" s="41"/>
      <c r="H76" s="41"/>
      <c r="I76" s="94"/>
      <c r="J76" s="94"/>
      <c r="K76" s="94"/>
      <c r="L76" s="94"/>
      <c r="M76" s="94"/>
      <c r="O76" s="45"/>
      <c r="Q76" s="45"/>
      <c r="R76" s="45"/>
    </row>
    <row r="77" spans="5:18" ht="12.75">
      <c r="E77" s="41"/>
      <c r="F77" s="41"/>
      <c r="G77" s="41"/>
      <c r="H77" s="41"/>
      <c r="I77" s="94"/>
      <c r="J77" s="94"/>
      <c r="K77" s="94"/>
      <c r="L77" s="94"/>
      <c r="M77" s="94"/>
      <c r="Q77" s="45"/>
      <c r="R77" s="45"/>
    </row>
    <row r="78" spans="2:18" s="37" customFormat="1" ht="12.75">
      <c r="B78" s="39"/>
      <c r="C78" s="39"/>
      <c r="D78" s="41" t="s">
        <v>450</v>
      </c>
      <c r="E78" s="41"/>
      <c r="F78" s="41"/>
      <c r="G78" s="41"/>
      <c r="H78" s="41"/>
      <c r="I78" s="94">
        <v>287.3786058790745</v>
      </c>
      <c r="J78" s="94">
        <v>312.34984647564033</v>
      </c>
      <c r="K78" s="94">
        <v>332.76338595572537</v>
      </c>
      <c r="L78" s="94">
        <v>364.41441005299237</v>
      </c>
      <c r="M78" s="94">
        <v>1296.9062483634325</v>
      </c>
      <c r="O78" s="45"/>
      <c r="Q78" s="45"/>
      <c r="R78" s="45"/>
    </row>
    <row r="79" spans="2:18" s="37" customFormat="1" ht="12.75">
      <c r="B79" s="39"/>
      <c r="C79" s="39"/>
      <c r="D79" s="41"/>
      <c r="E79" s="41"/>
      <c r="F79" s="41"/>
      <c r="G79" s="41"/>
      <c r="H79" s="41"/>
      <c r="I79" s="260"/>
      <c r="J79" s="260"/>
      <c r="K79" s="260"/>
      <c r="L79" s="260"/>
      <c r="M79" s="260"/>
      <c r="Q79" s="45"/>
      <c r="R79" s="45"/>
    </row>
    <row r="80" spans="2:18" s="37" customFormat="1" ht="12.75">
      <c r="B80" s="39"/>
      <c r="C80" s="48" t="s">
        <v>451</v>
      </c>
      <c r="D80" s="48" t="s">
        <v>622</v>
      </c>
      <c r="E80" s="48"/>
      <c r="F80" s="48"/>
      <c r="G80" s="48"/>
      <c r="H80" s="48"/>
      <c r="I80" s="260">
        <v>0.450097011996349</v>
      </c>
      <c r="J80" s="260">
        <v>0.450097011996349</v>
      </c>
      <c r="K80" s="260">
        <v>0.450097011996349</v>
      </c>
      <c r="L80" s="260">
        <v>0.450097011996349</v>
      </c>
      <c r="M80" s="260">
        <v>1.800388047985396</v>
      </c>
      <c r="O80" s="45"/>
      <c r="Q80" s="45"/>
      <c r="R80" s="45"/>
    </row>
    <row r="81" spans="2:18" s="37" customFormat="1" ht="12" customHeight="1">
      <c r="B81" s="39"/>
      <c r="C81" s="39"/>
      <c r="D81" s="41"/>
      <c r="E81" s="41"/>
      <c r="F81" s="41"/>
      <c r="G81" s="41"/>
      <c r="H81" s="41"/>
      <c r="I81" s="260"/>
      <c r="J81" s="260"/>
      <c r="K81" s="260"/>
      <c r="L81" s="260"/>
      <c r="M81" s="260"/>
      <c r="Q81" s="45"/>
      <c r="R81" s="45"/>
    </row>
    <row r="82" spans="2:18" s="37" customFormat="1" ht="12" customHeight="1">
      <c r="B82" s="39"/>
      <c r="C82" s="48" t="s">
        <v>623</v>
      </c>
      <c r="E82" s="48"/>
      <c r="F82" s="48"/>
      <c r="G82" s="48"/>
      <c r="H82" s="48"/>
      <c r="I82" s="260"/>
      <c r="J82" s="260"/>
      <c r="K82" s="260"/>
      <c r="L82" s="260"/>
      <c r="M82" s="260"/>
      <c r="Q82" s="45"/>
      <c r="R82" s="45"/>
    </row>
    <row r="83" spans="2:18" s="37" customFormat="1" ht="12.75">
      <c r="B83" s="39"/>
      <c r="D83" s="37" t="s">
        <v>624</v>
      </c>
      <c r="E83" s="48"/>
      <c r="F83" s="48"/>
      <c r="G83" s="48"/>
      <c r="H83" s="48"/>
      <c r="I83" s="228">
        <v>121.47190998800367</v>
      </c>
      <c r="J83" s="228">
        <v>114.10977446800362</v>
      </c>
      <c r="K83" s="228">
        <v>98.99236150800367</v>
      </c>
      <c r="L83" s="228">
        <v>85.03750036800363</v>
      </c>
      <c r="M83" s="228">
        <v>419.6115463320146</v>
      </c>
      <c r="O83" s="45"/>
      <c r="Q83" s="45"/>
      <c r="R83" s="45"/>
    </row>
    <row r="84" spans="2:18" s="37" customFormat="1" ht="12.75">
      <c r="B84" s="39"/>
      <c r="C84" s="39"/>
      <c r="D84" s="41"/>
      <c r="E84" s="41"/>
      <c r="F84" s="41"/>
      <c r="G84" s="41"/>
      <c r="H84" s="41"/>
      <c r="I84" s="260"/>
      <c r="J84" s="260"/>
      <c r="K84" s="260"/>
      <c r="L84" s="260"/>
      <c r="M84" s="260"/>
      <c r="Q84" s="45"/>
      <c r="R84" s="45"/>
    </row>
    <row r="85" spans="2:18" s="37" customFormat="1" ht="12.75">
      <c r="B85" s="39"/>
      <c r="C85" s="48" t="s">
        <v>452</v>
      </c>
      <c r="E85" s="48"/>
      <c r="F85" s="48"/>
      <c r="G85" s="48"/>
      <c r="H85" s="48"/>
      <c r="I85" s="260">
        <v>129.16117557</v>
      </c>
      <c r="J85" s="260">
        <v>145.766886</v>
      </c>
      <c r="K85" s="260">
        <v>129.93575905</v>
      </c>
      <c r="L85" s="260">
        <v>127.61234009</v>
      </c>
      <c r="M85" s="260">
        <v>532.47616071</v>
      </c>
      <c r="O85" s="45"/>
      <c r="Q85" s="45"/>
      <c r="R85" s="45"/>
    </row>
    <row r="86" spans="1:18" s="37" customFormat="1" ht="12.75">
      <c r="A86" s="39"/>
      <c r="B86" s="39"/>
      <c r="C86" s="39"/>
      <c r="D86" s="41"/>
      <c r="E86" s="41"/>
      <c r="F86" s="41"/>
      <c r="G86" s="41"/>
      <c r="H86" s="41"/>
      <c r="I86" s="260"/>
      <c r="J86" s="260"/>
      <c r="K86" s="260"/>
      <c r="L86" s="260"/>
      <c r="M86" s="260"/>
      <c r="Q86" s="45"/>
      <c r="R86" s="45"/>
    </row>
    <row r="87" spans="1:18" ht="12.75">
      <c r="A87" s="41"/>
      <c r="B87" s="227"/>
      <c r="C87" s="230" t="s">
        <v>718</v>
      </c>
      <c r="D87" s="230"/>
      <c r="E87" s="230"/>
      <c r="F87" s="230"/>
      <c r="G87" s="230"/>
      <c r="H87" s="230"/>
      <c r="I87" s="260">
        <v>13766.595399779071</v>
      </c>
      <c r="J87" s="260">
        <v>15293.533286978842</v>
      </c>
      <c r="K87" s="260">
        <v>15503.632715946724</v>
      </c>
      <c r="L87" s="260">
        <v>13921.712363810988</v>
      </c>
      <c r="M87" s="260">
        <v>58485.47376651563</v>
      </c>
      <c r="O87" s="45"/>
      <c r="Q87" s="45"/>
      <c r="R87" s="45"/>
    </row>
    <row r="88" spans="1:13" s="37" customFormat="1" ht="12.75">
      <c r="A88" s="48"/>
      <c r="C88" s="48"/>
      <c r="D88" s="48"/>
      <c r="E88" s="48"/>
      <c r="I88" s="261"/>
      <c r="J88" s="261"/>
      <c r="K88" s="261"/>
      <c r="L88" s="261"/>
      <c r="M88" s="261"/>
    </row>
    <row r="89" spans="9:13" ht="12.75">
      <c r="I89" s="37"/>
      <c r="J89" s="37"/>
      <c r="K89" s="37"/>
      <c r="L89" s="37"/>
      <c r="M89" s="37"/>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436</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375" t="s">
        <v>433</v>
      </c>
      <c r="G5" s="375"/>
      <c r="H5" s="375"/>
      <c r="I5" s="375"/>
      <c r="J5" s="375"/>
    </row>
    <row r="6" spans="1:10" s="15" customFormat="1" ht="12.75">
      <c r="A6" s="74" t="s">
        <v>140</v>
      </c>
      <c r="B6" s="75"/>
      <c r="C6" s="75"/>
      <c r="D6" s="75"/>
      <c r="E6" s="75"/>
      <c r="F6" s="42" t="s">
        <v>298</v>
      </c>
      <c r="G6" s="42" t="s">
        <v>299</v>
      </c>
      <c r="H6" s="42" t="s">
        <v>300</v>
      </c>
      <c r="I6" s="42" t="s">
        <v>301</v>
      </c>
      <c r="J6" s="42" t="s">
        <v>435</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323</v>
      </c>
      <c r="F10" s="133" t="e">
        <f>SUM(F11:F13)</f>
        <v>#REF!</v>
      </c>
      <c r="G10" s="133" t="e">
        <f>SUM(G11:G13)</f>
        <v>#REF!</v>
      </c>
      <c r="H10" s="133" t="e">
        <f>SUM(H11:H13)</f>
        <v>#REF!</v>
      </c>
      <c r="I10" s="133">
        <f>SUM(I11:I13)</f>
        <v>2636.9802488515006</v>
      </c>
      <c r="J10" s="133" t="e">
        <f>SUM(J11:J13)</f>
        <v>#REF!</v>
      </c>
    </row>
    <row r="11" spans="3:10" ht="12">
      <c r="C11" s="70" t="s">
        <v>260</v>
      </c>
      <c r="F11" s="133" t="e">
        <v>#REF!</v>
      </c>
      <c r="G11" s="133" t="e">
        <v>#REF!</v>
      </c>
      <c r="H11" s="133" t="e">
        <v>#REF!</v>
      </c>
      <c r="I11" s="133">
        <v>871.6592913185</v>
      </c>
      <c r="J11" s="133" t="e">
        <f>SUM(F11:I11)</f>
        <v>#REF!</v>
      </c>
    </row>
    <row r="12" spans="3:10" ht="12">
      <c r="C12" s="70" t="s">
        <v>261</v>
      </c>
      <c r="F12" s="133" t="e">
        <v>#REF!</v>
      </c>
      <c r="G12" s="133" t="e">
        <v>#REF!</v>
      </c>
      <c r="H12" s="133" t="e">
        <v>#REF!</v>
      </c>
      <c r="I12" s="133">
        <v>584.85788303</v>
      </c>
      <c r="J12" s="133" t="e">
        <f>SUM(F12:I12)</f>
        <v>#REF!</v>
      </c>
    </row>
    <row r="13" spans="3:10" ht="12">
      <c r="C13" s="70" t="s">
        <v>47</v>
      </c>
      <c r="F13" s="133" t="e">
        <v>#REF!</v>
      </c>
      <c r="G13" s="133" t="e">
        <v>#REF!</v>
      </c>
      <c r="H13" s="133" t="e">
        <v>#REF!</v>
      </c>
      <c r="I13" s="133">
        <v>1180.4630745030004</v>
      </c>
      <c r="J13" s="133" t="e">
        <f>SUM(F13:I13)</f>
        <v>#REF!</v>
      </c>
    </row>
    <row r="14" spans="6:10" ht="12">
      <c r="F14" s="133"/>
      <c r="G14" s="133"/>
      <c r="H14" s="133"/>
      <c r="I14" s="133"/>
      <c r="J14" s="133"/>
    </row>
    <row r="15" spans="2:10" ht="12">
      <c r="B15" s="70" t="s">
        <v>262</v>
      </c>
      <c r="F15" s="138">
        <v>123.9</v>
      </c>
      <c r="G15" s="138">
        <v>126.5</v>
      </c>
      <c r="H15" s="138">
        <v>129.3</v>
      </c>
      <c r="I15" s="138">
        <v>140.3</v>
      </c>
      <c r="J15" s="138">
        <v>130.1</v>
      </c>
    </row>
    <row r="16" spans="6:10" ht="12">
      <c r="F16" s="133"/>
      <c r="G16" s="133"/>
      <c r="H16" s="133"/>
      <c r="I16" s="133"/>
      <c r="J16" s="133"/>
    </row>
    <row r="17" spans="2:10" ht="12">
      <c r="B17" s="70" t="s">
        <v>263</v>
      </c>
      <c r="F17" s="133">
        <f>IF(ISERROR(F27/F10/2.204622*100),,F27/F10/2.204622*100)</f>
        <v>0</v>
      </c>
      <c r="G17" s="133">
        <f>IF(ISERROR(G27/G10/2.204622*100),,G27/G10/2.204622*100)</f>
        <v>0</v>
      </c>
      <c r="H17" s="133">
        <f>IF(ISERROR(H27/H10/2.204622*100),,H27/H10/2.204622*100)</f>
        <v>0</v>
      </c>
      <c r="I17" s="133">
        <f>IF(ISERROR(I27/I10/2.204622*100),,I27/I10/2.204622*100)</f>
        <v>280.6253191433734</v>
      </c>
      <c r="J17" s="133">
        <f>IF(ISERROR(J27/J10/2.204622*100),,J27/J10/2.204622*100)</f>
        <v>0</v>
      </c>
    </row>
    <row r="18" spans="3:10" ht="12">
      <c r="C18" s="70" t="s">
        <v>260</v>
      </c>
      <c r="F18" s="133">
        <f aca="true" t="shared" si="0" ref="F18:J20">IF(ISERROR(F28/F11/2.204622*100),,F28/F11/2.204622*100)</f>
        <v>0</v>
      </c>
      <c r="G18" s="133">
        <f t="shared" si="0"/>
        <v>0</v>
      </c>
      <c r="H18" s="133">
        <f t="shared" si="0"/>
        <v>0</v>
      </c>
      <c r="I18" s="133">
        <f t="shared" si="0"/>
        <v>288.2044383807341</v>
      </c>
      <c r="J18" s="133">
        <f t="shared" si="0"/>
        <v>0</v>
      </c>
    </row>
    <row r="19" spans="3:10" ht="12">
      <c r="C19" s="70" t="s">
        <v>261</v>
      </c>
      <c r="F19" s="133">
        <f t="shared" si="0"/>
        <v>0</v>
      </c>
      <c r="G19" s="133">
        <f t="shared" si="0"/>
        <v>0</v>
      </c>
      <c r="H19" s="133">
        <f t="shared" si="0"/>
        <v>0</v>
      </c>
      <c r="I19" s="133">
        <f t="shared" si="0"/>
        <v>268.7888243326725</v>
      </c>
      <c r="J19" s="133">
        <f t="shared" si="0"/>
        <v>0</v>
      </c>
    </row>
    <row r="20" spans="3:10" ht="12">
      <c r="C20" s="70" t="s">
        <v>47</v>
      </c>
      <c r="F20" s="133">
        <f t="shared" si="0"/>
        <v>0</v>
      </c>
      <c r="G20" s="133">
        <f t="shared" si="0"/>
        <v>0</v>
      </c>
      <c r="H20" s="133">
        <f t="shared" si="0"/>
        <v>0</v>
      </c>
      <c r="I20" s="133">
        <f t="shared" si="0"/>
        <v>280.89322891628944</v>
      </c>
      <c r="J20" s="133">
        <f t="shared" si="0"/>
        <v>0</v>
      </c>
    </row>
    <row r="21" spans="6:10" ht="12">
      <c r="F21" s="133"/>
      <c r="G21" s="133"/>
      <c r="H21" s="133"/>
      <c r="I21" s="133"/>
      <c r="J21" s="133"/>
    </row>
    <row r="22" spans="2:13" ht="12">
      <c r="B22" s="70" t="s">
        <v>264</v>
      </c>
      <c r="F22" s="133">
        <f>F15-F17</f>
        <v>123.9</v>
      </c>
      <c r="G22" s="133">
        <f>G15-G17</f>
        <v>126.5</v>
      </c>
      <c r="H22" s="133">
        <f>H15-H17</f>
        <v>129.3</v>
      </c>
      <c r="I22" s="133">
        <f>I15-I17</f>
        <v>-140.3253191433734</v>
      </c>
      <c r="J22" s="133">
        <f>J15-J17</f>
        <v>130.1</v>
      </c>
      <c r="M22" s="70"/>
    </row>
    <row r="23" spans="3:10" ht="12">
      <c r="C23" s="70" t="s">
        <v>260</v>
      </c>
      <c r="F23" s="133">
        <f>F15-F18</f>
        <v>123.9</v>
      </c>
      <c r="G23" s="133">
        <f>G15-G18</f>
        <v>126.5</v>
      </c>
      <c r="H23" s="133">
        <f>H15-H18</f>
        <v>129.3</v>
      </c>
      <c r="I23" s="133">
        <f>I15-I18</f>
        <v>-147.90443838073406</v>
      </c>
      <c r="J23" s="133">
        <f>J15-J18</f>
        <v>130.1</v>
      </c>
    </row>
    <row r="24" spans="3:10" ht="12">
      <c r="C24" s="70" t="s">
        <v>261</v>
      </c>
      <c r="F24" s="133">
        <f>F15-F19</f>
        <v>123.9</v>
      </c>
      <c r="G24" s="133">
        <f>G15-G19</f>
        <v>126.5</v>
      </c>
      <c r="H24" s="133">
        <f>H15-H19</f>
        <v>129.3</v>
      </c>
      <c r="I24" s="133">
        <f>I15-I19</f>
        <v>-128.4888243326725</v>
      </c>
      <c r="J24" s="133">
        <f>J15-J19</f>
        <v>130.1</v>
      </c>
    </row>
    <row r="25" spans="3:10" ht="12">
      <c r="C25" s="70" t="s">
        <v>47</v>
      </c>
      <c r="F25" s="133">
        <f>F15-F20</f>
        <v>123.9</v>
      </c>
      <c r="G25" s="133">
        <f>G15-G20</f>
        <v>126.5</v>
      </c>
      <c r="H25" s="133">
        <f>H15-H20</f>
        <v>129.3</v>
      </c>
      <c r="I25" s="133">
        <f>I15-I20</f>
        <v>-140.59322891628943</v>
      </c>
      <c r="J25" s="133">
        <f>J15-J20</f>
        <v>130.1</v>
      </c>
    </row>
    <row r="26" spans="6:10" ht="12">
      <c r="F26" s="133"/>
      <c r="G26" s="133"/>
      <c r="H26" s="133"/>
      <c r="I26" s="133"/>
      <c r="J26" s="133"/>
    </row>
    <row r="27" spans="2:10" ht="12">
      <c r="B27" s="70" t="s">
        <v>265</v>
      </c>
      <c r="F27" s="133" t="e">
        <f>SUM(F28:F30)</f>
        <v>#REF!</v>
      </c>
      <c r="G27" s="133" t="e">
        <f>SUM(G28:G30)</f>
        <v>#REF!</v>
      </c>
      <c r="H27" s="133" t="e">
        <f>SUM(H28:H30)</f>
        <v>#REF!</v>
      </c>
      <c r="I27" s="133">
        <f>SUM(I28:I30)</f>
        <v>16314.278284245001</v>
      </c>
      <c r="J27" s="133" t="e">
        <f>SUM(J28:J30)</f>
        <v>#REF!</v>
      </c>
    </row>
    <row r="28" spans="3:10" ht="12">
      <c r="C28" s="70" t="s">
        <v>260</v>
      </c>
      <c r="F28" s="133" t="e">
        <v>#REF!</v>
      </c>
      <c r="G28" s="133" t="e">
        <v>#REF!</v>
      </c>
      <c r="H28" s="133" t="e">
        <v>#REF!</v>
      </c>
      <c r="I28" s="133">
        <v>5538.364890360001</v>
      </c>
      <c r="J28" s="133" t="e">
        <f>SUM(F28:I28)</f>
        <v>#REF!</v>
      </c>
    </row>
    <row r="29" spans="3:10" ht="12">
      <c r="C29" s="70" t="s">
        <v>261</v>
      </c>
      <c r="F29" s="133" t="e">
        <v>#REF!</v>
      </c>
      <c r="G29" s="133" t="e">
        <v>#REF!</v>
      </c>
      <c r="H29" s="133" t="e">
        <v>#REF!</v>
      </c>
      <c r="I29" s="133">
        <v>3465.737715995</v>
      </c>
      <c r="J29" s="133" t="e">
        <f>SUM(F29:I29)</f>
        <v>#REF!</v>
      </c>
    </row>
    <row r="30" spans="3:10" ht="12">
      <c r="C30" s="70" t="s">
        <v>47</v>
      </c>
      <c r="F30" s="133" t="e">
        <v>#REF!</v>
      </c>
      <c r="G30" s="133" t="e">
        <v>#REF!</v>
      </c>
      <c r="H30" s="133" t="e">
        <v>#REF!</v>
      </c>
      <c r="I30" s="133">
        <v>7310.17567789</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50</v>
      </c>
      <c r="B34" s="8" t="s">
        <v>51</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N59"/>
  <sheetViews>
    <sheetView zoomScale="75" zoomScaleNormal="75" zoomScaleSheetLayoutView="75" workbookViewId="0" topLeftCell="A1">
      <selection activeCell="A1" sqref="A1"/>
    </sheetView>
  </sheetViews>
  <sheetFormatPr defaultColWidth="11.421875" defaultRowHeight="12.75"/>
  <cols>
    <col min="1" max="1" width="4.140625" style="190" customWidth="1"/>
    <col min="2" max="2" width="2.421875" style="158" customWidth="1"/>
    <col min="3" max="6" width="1.8515625" style="158" customWidth="1"/>
    <col min="7" max="7" width="50.8515625" style="158" customWidth="1"/>
    <col min="8" max="11" width="12.00390625" style="158" customWidth="1"/>
    <col min="12" max="12" width="12.00390625" style="190" customWidth="1"/>
    <col min="13" max="13" width="1.28515625" style="25" customWidth="1"/>
    <col min="14" max="16384" width="11.421875" style="158" customWidth="1"/>
  </cols>
  <sheetData>
    <row r="1" spans="2:13" ht="12.75">
      <c r="B1" s="158" t="s">
        <v>635</v>
      </c>
      <c r="M1" s="158"/>
    </row>
    <row r="2" spans="1:12" s="192" customFormat="1" ht="12.75">
      <c r="A2" s="263"/>
      <c r="B2" s="156" t="s">
        <v>701</v>
      </c>
      <c r="C2" s="224"/>
      <c r="D2" s="224"/>
      <c r="E2" s="224"/>
      <c r="F2" s="224"/>
      <c r="G2" s="224"/>
      <c r="H2" s="224"/>
      <c r="I2" s="224"/>
      <c r="J2" s="224"/>
      <c r="K2" s="224"/>
      <c r="L2" s="263"/>
    </row>
    <row r="3" spans="1:12" s="192" customFormat="1" ht="12.75">
      <c r="A3" s="264"/>
      <c r="B3" s="159" t="s">
        <v>0</v>
      </c>
      <c r="C3" s="212"/>
      <c r="D3" s="212"/>
      <c r="E3" s="212"/>
      <c r="F3" s="212"/>
      <c r="G3" s="212"/>
      <c r="H3" s="212"/>
      <c r="I3" s="212"/>
      <c r="J3" s="212"/>
      <c r="K3" s="212"/>
      <c r="L3" s="264"/>
    </row>
    <row r="4" spans="1:12" s="192" customFormat="1" ht="12.75">
      <c r="A4" s="265"/>
      <c r="B4" s="266"/>
      <c r="C4" s="266"/>
      <c r="D4" s="266"/>
      <c r="E4" s="266"/>
      <c r="F4" s="266"/>
      <c r="G4" s="266"/>
      <c r="H4" s="266"/>
      <c r="I4" s="266"/>
      <c r="J4" s="266"/>
      <c r="K4" s="266"/>
      <c r="L4" s="266"/>
    </row>
    <row r="5" spans="2:13" ht="12.75">
      <c r="B5" s="199"/>
      <c r="C5" s="199"/>
      <c r="D5" s="199"/>
      <c r="E5" s="199"/>
      <c r="F5" s="199"/>
      <c r="G5" s="199"/>
      <c r="H5" s="199"/>
      <c r="I5" s="199"/>
      <c r="J5" s="199"/>
      <c r="K5" s="199"/>
      <c r="L5" s="199"/>
      <c r="M5" s="158"/>
    </row>
    <row r="6" spans="1:12" s="39" customFormat="1" ht="12.75">
      <c r="A6" s="190"/>
      <c r="B6" s="194"/>
      <c r="C6" s="194"/>
      <c r="D6" s="194"/>
      <c r="E6" s="194"/>
      <c r="F6" s="194"/>
      <c r="G6" s="194"/>
      <c r="H6" s="275" t="s">
        <v>453</v>
      </c>
      <c r="I6" s="276"/>
      <c r="J6" s="276"/>
      <c r="K6" s="276"/>
      <c r="L6" s="277" t="s">
        <v>446</v>
      </c>
    </row>
    <row r="7" spans="1:12" s="39" customFormat="1" ht="12.75">
      <c r="A7" s="190"/>
      <c r="B7" s="39" t="s">
        <v>1</v>
      </c>
      <c r="C7" s="199"/>
      <c r="D7" s="199"/>
      <c r="E7" s="199"/>
      <c r="F7" s="199"/>
      <c r="G7" s="199"/>
      <c r="H7" s="278" t="s">
        <v>447</v>
      </c>
      <c r="I7" s="278" t="s">
        <v>346</v>
      </c>
      <c r="J7" s="278" t="s">
        <v>454</v>
      </c>
      <c r="K7" s="278" t="s">
        <v>455</v>
      </c>
      <c r="L7" s="277"/>
    </row>
    <row r="8" spans="1:12" s="39" customFormat="1" ht="12.75">
      <c r="A8" s="190"/>
      <c r="B8" s="195"/>
      <c r="C8" s="195"/>
      <c r="D8" s="195"/>
      <c r="E8" s="195"/>
      <c r="F8" s="195"/>
      <c r="G8" s="195"/>
      <c r="H8" s="195"/>
      <c r="I8" s="195"/>
      <c r="J8" s="195"/>
      <c r="K8" s="195"/>
      <c r="L8" s="195"/>
    </row>
    <row r="9" spans="2:13" ht="12.75">
      <c r="B9" s="194"/>
      <c r="C9" s="194"/>
      <c r="D9" s="194"/>
      <c r="E9" s="194"/>
      <c r="F9" s="194"/>
      <c r="G9" s="194"/>
      <c r="H9" s="194"/>
      <c r="I9" s="194"/>
      <c r="J9" s="194"/>
      <c r="K9" s="194"/>
      <c r="L9" s="199"/>
      <c r="M9" s="158"/>
    </row>
    <row r="10" spans="11:13" ht="12.75">
      <c r="K10" s="190"/>
      <c r="M10" s="158"/>
    </row>
    <row r="11" spans="2:14" ht="12.75">
      <c r="B11" s="244" t="s">
        <v>366</v>
      </c>
      <c r="C11" s="192" t="s">
        <v>98</v>
      </c>
      <c r="H11" s="193">
        <v>8809.253775617914</v>
      </c>
      <c r="I11" s="193">
        <v>9154.094906881757</v>
      </c>
      <c r="J11" s="193">
        <v>9776.81100940493</v>
      </c>
      <c r="K11" s="225">
        <v>9814.67787892801</v>
      </c>
      <c r="L11" s="225">
        <v>37554.83757083261</v>
      </c>
      <c r="M11" s="158"/>
      <c r="N11" s="194"/>
    </row>
    <row r="12" spans="2:13" ht="12.75">
      <c r="B12" s="243"/>
      <c r="C12" s="192"/>
      <c r="H12" s="194"/>
      <c r="I12" s="194"/>
      <c r="J12" s="194"/>
      <c r="K12" s="199"/>
      <c r="L12" s="199"/>
      <c r="M12" s="158"/>
    </row>
    <row r="13" spans="2:13" ht="12.75">
      <c r="B13" s="243"/>
      <c r="C13" s="192"/>
      <c r="H13" s="194"/>
      <c r="I13" s="194"/>
      <c r="J13" s="194"/>
      <c r="K13" s="199"/>
      <c r="L13" s="199"/>
      <c r="M13" s="158"/>
    </row>
    <row r="14" spans="2:14" ht="12.75">
      <c r="B14" s="243"/>
      <c r="C14" s="158" t="s">
        <v>368</v>
      </c>
      <c r="D14" s="158" t="s">
        <v>597</v>
      </c>
      <c r="H14" s="194">
        <v>8286.278895167914</v>
      </c>
      <c r="I14" s="194">
        <v>8584.090351661756</v>
      </c>
      <c r="J14" s="194">
        <v>9112.89243445493</v>
      </c>
      <c r="K14" s="199">
        <v>9119.282579028011</v>
      </c>
      <c r="L14" s="199">
        <v>35102.544260312614</v>
      </c>
      <c r="M14" s="158"/>
      <c r="N14" s="194"/>
    </row>
    <row r="15" spans="2:13" ht="12.75">
      <c r="B15" s="243"/>
      <c r="H15" s="194"/>
      <c r="I15" s="194"/>
      <c r="J15" s="194"/>
      <c r="K15" s="199"/>
      <c r="L15" s="199"/>
      <c r="M15" s="158"/>
    </row>
    <row r="16" spans="2:14" ht="12.75">
      <c r="B16" s="244"/>
      <c r="C16" s="192"/>
      <c r="D16" s="192" t="s">
        <v>456</v>
      </c>
      <c r="E16" s="192"/>
      <c r="F16" s="192"/>
      <c r="G16" s="192"/>
      <c r="H16" s="193">
        <v>1728.7823896081122</v>
      </c>
      <c r="I16" s="193">
        <v>1798.7834562185888</v>
      </c>
      <c r="J16" s="193">
        <v>1994.8032128391835</v>
      </c>
      <c r="K16" s="193">
        <v>2125.042160694478</v>
      </c>
      <c r="L16" s="225">
        <v>7647.411219360361</v>
      </c>
      <c r="M16" s="158"/>
      <c r="N16" s="194"/>
    </row>
    <row r="17" spans="2:14" ht="12.75">
      <c r="B17" s="244"/>
      <c r="E17" s="158" t="s">
        <v>418</v>
      </c>
      <c r="H17" s="194">
        <v>671.4325991337017</v>
      </c>
      <c r="I17" s="194">
        <v>777.699912720298</v>
      </c>
      <c r="J17" s="194">
        <v>772.081316269393</v>
      </c>
      <c r="K17" s="199">
        <v>946.5616939967399</v>
      </c>
      <c r="L17" s="199">
        <v>3167.775522120133</v>
      </c>
      <c r="M17" s="158"/>
      <c r="N17" s="194"/>
    </row>
    <row r="18" spans="2:14" ht="12.75">
      <c r="B18" s="244"/>
      <c r="E18" s="158" t="s">
        <v>419</v>
      </c>
      <c r="H18" s="194">
        <v>508.5230845903369</v>
      </c>
      <c r="I18" s="194">
        <v>352.43133082797607</v>
      </c>
      <c r="J18" s="194">
        <v>582.4041213348393</v>
      </c>
      <c r="K18" s="199">
        <v>483.71687603951216</v>
      </c>
      <c r="L18" s="199">
        <v>1927.0754127926643</v>
      </c>
      <c r="M18" s="158"/>
      <c r="N18" s="194"/>
    </row>
    <row r="19" spans="2:14" ht="12.75">
      <c r="B19" s="244"/>
      <c r="E19" s="158" t="s">
        <v>420</v>
      </c>
      <c r="H19" s="194">
        <v>548.8267058840736</v>
      </c>
      <c r="I19" s="194">
        <v>668.6522126703146</v>
      </c>
      <c r="J19" s="194">
        <v>640.3177752349513</v>
      </c>
      <c r="K19" s="199">
        <v>694.7635906582259</v>
      </c>
      <c r="L19" s="199">
        <v>2552.560284447565</v>
      </c>
      <c r="M19" s="158"/>
      <c r="N19" s="194"/>
    </row>
    <row r="20" spans="2:13" ht="12.75">
      <c r="B20" s="243"/>
      <c r="H20" s="194"/>
      <c r="I20" s="194"/>
      <c r="J20" s="194"/>
      <c r="K20" s="199"/>
      <c r="L20" s="199"/>
      <c r="M20" s="158"/>
    </row>
    <row r="21" spans="2:14" ht="12.75">
      <c r="B21" s="244"/>
      <c r="C21" s="192"/>
      <c r="D21" s="192" t="s">
        <v>457</v>
      </c>
      <c r="E21" s="192"/>
      <c r="F21" s="192"/>
      <c r="G21" s="192"/>
      <c r="H21" s="193">
        <v>5129.011267718285</v>
      </c>
      <c r="I21" s="193">
        <v>5388.876992018095</v>
      </c>
      <c r="J21" s="193">
        <v>5609.610619400633</v>
      </c>
      <c r="K21" s="225">
        <v>5343.577843614821</v>
      </c>
      <c r="L21" s="225">
        <v>21471.076722751837</v>
      </c>
      <c r="M21" s="158"/>
      <c r="N21" s="194"/>
    </row>
    <row r="22" spans="2:13" ht="12.75">
      <c r="B22" s="243"/>
      <c r="H22" s="194"/>
      <c r="I22" s="194"/>
      <c r="J22" s="194"/>
      <c r="K22" s="199"/>
      <c r="L22" s="199"/>
      <c r="M22" s="158"/>
    </row>
    <row r="23" spans="2:14" ht="12.75">
      <c r="B23" s="243"/>
      <c r="E23" s="158" t="s">
        <v>43</v>
      </c>
      <c r="H23" s="194">
        <v>1804.5921385506801</v>
      </c>
      <c r="I23" s="194">
        <v>2114.042416799596</v>
      </c>
      <c r="J23" s="194">
        <v>2094.4482948930854</v>
      </c>
      <c r="K23" s="199">
        <v>1839.0044544521447</v>
      </c>
      <c r="L23" s="199">
        <v>7852.087304695506</v>
      </c>
      <c r="M23" s="158"/>
      <c r="N23" s="194"/>
    </row>
    <row r="24" spans="2:14" ht="12.75">
      <c r="B24" s="243"/>
      <c r="F24" s="158" t="s">
        <v>44</v>
      </c>
      <c r="H24" s="194">
        <v>1228.50568711</v>
      </c>
      <c r="I24" s="194">
        <v>1258.64651574</v>
      </c>
      <c r="J24" s="194">
        <v>1338.28797578</v>
      </c>
      <c r="K24" s="199">
        <v>1048.0822295100002</v>
      </c>
      <c r="L24" s="199">
        <v>4873.522408140001</v>
      </c>
      <c r="M24" s="158"/>
      <c r="N24" s="194"/>
    </row>
    <row r="25" spans="2:14" ht="12.75">
      <c r="B25" s="243"/>
      <c r="F25" s="158" t="s">
        <v>626</v>
      </c>
      <c r="H25" s="194">
        <v>576.0864514406801</v>
      </c>
      <c r="I25" s="194">
        <v>855.3959010595963</v>
      </c>
      <c r="J25" s="194">
        <v>756.1603191130856</v>
      </c>
      <c r="K25" s="199">
        <v>790.9222249421446</v>
      </c>
      <c r="L25" s="199">
        <v>2978.5648965555065</v>
      </c>
      <c r="M25" s="158"/>
      <c r="N25" s="194"/>
    </row>
    <row r="26" spans="2:14" ht="12.75">
      <c r="B26" s="243"/>
      <c r="E26" s="158" t="s">
        <v>45</v>
      </c>
      <c r="H26" s="194">
        <v>3324.419129167605</v>
      </c>
      <c r="I26" s="194">
        <v>3274.8345752184982</v>
      </c>
      <c r="J26" s="194">
        <v>3515.162324507548</v>
      </c>
      <c r="K26" s="199">
        <v>3504.5733891626764</v>
      </c>
      <c r="L26" s="199">
        <v>13618.989418056328</v>
      </c>
      <c r="M26" s="158"/>
      <c r="N26" s="194"/>
    </row>
    <row r="27" spans="2:13" ht="12.75">
      <c r="B27" s="243"/>
      <c r="H27" s="194"/>
      <c r="I27" s="194"/>
      <c r="J27" s="194"/>
      <c r="K27" s="199"/>
      <c r="L27" s="199"/>
      <c r="M27" s="158"/>
    </row>
    <row r="28" spans="2:14" ht="12.75">
      <c r="B28" s="244"/>
      <c r="C28" s="192"/>
      <c r="D28" s="192" t="s">
        <v>458</v>
      </c>
      <c r="E28" s="192"/>
      <c r="F28" s="192"/>
      <c r="G28" s="192"/>
      <c r="H28" s="193">
        <v>1428.4852378415158</v>
      </c>
      <c r="I28" s="193">
        <v>1396.429903425072</v>
      </c>
      <c r="J28" s="193">
        <v>1508.478602215113</v>
      </c>
      <c r="K28" s="225">
        <v>1650.6625747187118</v>
      </c>
      <c r="L28" s="225">
        <v>5984.0563182004125</v>
      </c>
      <c r="M28" s="158"/>
      <c r="N28" s="194"/>
    </row>
    <row r="29" spans="2:13" ht="12.75">
      <c r="B29" s="243"/>
      <c r="H29" s="194"/>
      <c r="I29" s="194"/>
      <c r="J29" s="194"/>
      <c r="K29" s="199"/>
      <c r="L29" s="199"/>
      <c r="M29" s="158"/>
    </row>
    <row r="30" spans="2:13" ht="12.75">
      <c r="B30" s="243"/>
      <c r="H30" s="194"/>
      <c r="I30" s="194"/>
      <c r="J30" s="194"/>
      <c r="K30" s="199"/>
      <c r="L30" s="199"/>
      <c r="M30" s="158"/>
    </row>
    <row r="31" spans="2:14" ht="12.75">
      <c r="B31" s="243"/>
      <c r="C31" s="158" t="s">
        <v>375</v>
      </c>
      <c r="D31" s="158" t="s">
        <v>95</v>
      </c>
      <c r="H31" s="194">
        <v>522.9748804499999</v>
      </c>
      <c r="I31" s="194">
        <v>570.0045552200002</v>
      </c>
      <c r="J31" s="194">
        <v>663.9185749499998</v>
      </c>
      <c r="K31" s="199">
        <v>695.3952998999995</v>
      </c>
      <c r="L31" s="199">
        <v>2452.293310519999</v>
      </c>
      <c r="M31" s="158"/>
      <c r="N31" s="194"/>
    </row>
    <row r="32" spans="2:13" ht="12.75">
      <c r="B32" s="243"/>
      <c r="H32" s="194"/>
      <c r="I32" s="194"/>
      <c r="J32" s="194"/>
      <c r="K32" s="199"/>
      <c r="L32" s="199"/>
      <c r="M32" s="158"/>
    </row>
    <row r="33" spans="2:13" ht="12.75">
      <c r="B33" s="243"/>
      <c r="H33" s="194"/>
      <c r="I33" s="194"/>
      <c r="J33" s="194"/>
      <c r="K33" s="199"/>
      <c r="L33" s="199"/>
      <c r="M33" s="158"/>
    </row>
    <row r="34" spans="2:14" ht="12.75">
      <c r="B34" s="192" t="s">
        <v>380</v>
      </c>
      <c r="C34" s="192" t="s">
        <v>627</v>
      </c>
      <c r="H34" s="193">
        <v>0</v>
      </c>
      <c r="I34" s="193">
        <v>0</v>
      </c>
      <c r="J34" s="193">
        <v>0</v>
      </c>
      <c r="K34" s="225">
        <v>0</v>
      </c>
      <c r="L34" s="225">
        <v>0</v>
      </c>
      <c r="M34" s="158"/>
      <c r="N34" s="194"/>
    </row>
    <row r="35" spans="2:13" ht="12.75">
      <c r="B35" s="243"/>
      <c r="H35" s="194"/>
      <c r="I35" s="194"/>
      <c r="J35" s="194"/>
      <c r="K35" s="199"/>
      <c r="L35" s="199"/>
      <c r="M35" s="158"/>
    </row>
    <row r="36" spans="2:13" ht="12.75">
      <c r="B36" s="243"/>
      <c r="H36" s="194"/>
      <c r="I36" s="194"/>
      <c r="J36" s="194"/>
      <c r="K36" s="199"/>
      <c r="L36" s="199"/>
      <c r="M36" s="158"/>
    </row>
    <row r="37" spans="2:14" ht="12.75">
      <c r="B37" s="244" t="s">
        <v>386</v>
      </c>
      <c r="C37" s="48" t="s">
        <v>622</v>
      </c>
      <c r="D37" s="48"/>
      <c r="H37" s="193">
        <v>11.160544417594377</v>
      </c>
      <c r="I37" s="193">
        <v>8.503487102714022</v>
      </c>
      <c r="J37" s="193">
        <v>8.996686585117528</v>
      </c>
      <c r="K37" s="225">
        <v>8.190921999999999</v>
      </c>
      <c r="L37" s="225">
        <v>36.85164010542593</v>
      </c>
      <c r="M37" s="158"/>
      <c r="N37" s="194"/>
    </row>
    <row r="38" spans="2:13" ht="12.75">
      <c r="B38" s="243"/>
      <c r="H38" s="194"/>
      <c r="I38" s="194"/>
      <c r="J38" s="194"/>
      <c r="K38" s="199"/>
      <c r="L38" s="199"/>
      <c r="M38" s="158"/>
    </row>
    <row r="39" spans="2:13" ht="12.75">
      <c r="B39" s="243"/>
      <c r="H39" s="194"/>
      <c r="I39" s="194"/>
      <c r="J39" s="194"/>
      <c r="K39" s="199"/>
      <c r="L39" s="199"/>
      <c r="M39" s="158"/>
    </row>
    <row r="40" spans="2:14" ht="12.75">
      <c r="B40" s="244" t="s">
        <v>628</v>
      </c>
      <c r="C40" s="192" t="s">
        <v>629</v>
      </c>
      <c r="H40" s="194">
        <v>191.4216753410578</v>
      </c>
      <c r="I40" s="194">
        <v>215.18128477239577</v>
      </c>
      <c r="J40" s="194">
        <v>216.77600143614845</v>
      </c>
      <c r="K40" s="199">
        <v>189.56189408088144</v>
      </c>
      <c r="L40" s="199">
        <v>812.9408556304835</v>
      </c>
      <c r="M40" s="158"/>
      <c r="N40" s="194"/>
    </row>
    <row r="41" spans="2:14" ht="12.75">
      <c r="B41" s="243"/>
      <c r="D41" s="192" t="s">
        <v>630</v>
      </c>
      <c r="H41" s="193"/>
      <c r="I41" s="193"/>
      <c r="J41" s="193"/>
      <c r="K41" s="225"/>
      <c r="L41" s="225"/>
      <c r="M41" s="158"/>
      <c r="N41" s="194"/>
    </row>
    <row r="42" spans="2:13" ht="12" customHeight="1">
      <c r="B42" s="243"/>
      <c r="H42" s="194"/>
      <c r="I42" s="194"/>
      <c r="J42" s="194"/>
      <c r="K42" s="199"/>
      <c r="L42" s="199"/>
      <c r="M42" s="158"/>
    </row>
    <row r="43" spans="2:13" ht="12.75">
      <c r="B43" s="243"/>
      <c r="H43" s="194"/>
      <c r="I43" s="194"/>
      <c r="J43" s="194"/>
      <c r="K43" s="199"/>
      <c r="L43" s="199"/>
      <c r="M43" s="158"/>
    </row>
    <row r="44" spans="1:14" ht="12.75">
      <c r="A44" s="235"/>
      <c r="B44" s="244" t="s">
        <v>631</v>
      </c>
      <c r="C44" s="192" t="s">
        <v>97</v>
      </c>
      <c r="D44" s="192"/>
      <c r="E44" s="192"/>
      <c r="F44" s="192"/>
      <c r="G44" s="192"/>
      <c r="H44" s="193">
        <v>0</v>
      </c>
      <c r="I44" s="193">
        <v>0</v>
      </c>
      <c r="J44" s="193">
        <v>0</v>
      </c>
      <c r="K44" s="225">
        <v>0</v>
      </c>
      <c r="L44" s="225">
        <v>0</v>
      </c>
      <c r="M44" s="192"/>
      <c r="N44" s="194"/>
    </row>
    <row r="45" spans="2:13" ht="12.75">
      <c r="B45" s="243"/>
      <c r="H45" s="193"/>
      <c r="I45" s="193"/>
      <c r="J45" s="193"/>
      <c r="K45" s="225"/>
      <c r="L45" s="225"/>
      <c r="M45" s="158"/>
    </row>
    <row r="46" spans="2:13" ht="12.75">
      <c r="B46" s="243"/>
      <c r="H46" s="194"/>
      <c r="I46" s="194"/>
      <c r="J46" s="194"/>
      <c r="K46" s="199"/>
      <c r="L46" s="199"/>
      <c r="M46" s="158"/>
    </row>
    <row r="47" spans="2:13" ht="12.75">
      <c r="B47" s="243"/>
      <c r="H47" s="194"/>
      <c r="I47" s="194"/>
      <c r="J47" s="194"/>
      <c r="K47" s="199"/>
      <c r="L47" s="199"/>
      <c r="M47" s="158"/>
    </row>
    <row r="48" spans="1:14" ht="12.75">
      <c r="A48" s="235"/>
      <c r="B48" s="192" t="s">
        <v>632</v>
      </c>
      <c r="C48" s="192"/>
      <c r="D48" s="192"/>
      <c r="E48" s="192"/>
      <c r="F48" s="192"/>
      <c r="G48" s="192"/>
      <c r="H48" s="193">
        <v>9011.835995376567</v>
      </c>
      <c r="I48" s="193">
        <v>9377.779678756868</v>
      </c>
      <c r="J48" s="193">
        <v>10002.583697426197</v>
      </c>
      <c r="K48" s="225">
        <v>10012.430695008892</v>
      </c>
      <c r="L48" s="225">
        <v>38404.63006656853</v>
      </c>
      <c r="M48" s="192"/>
      <c r="N48" s="194"/>
    </row>
    <row r="49" spans="2:13" ht="12.75">
      <c r="B49" s="194"/>
      <c r="H49" s="193"/>
      <c r="I49" s="193"/>
      <c r="J49" s="193"/>
      <c r="K49" s="225"/>
      <c r="L49" s="225"/>
      <c r="M49" s="158"/>
    </row>
    <row r="50" spans="2:14" ht="12.75">
      <c r="B50" s="194"/>
      <c r="D50" s="158" t="s">
        <v>99</v>
      </c>
      <c r="H50" s="194">
        <v>624.1762700555646</v>
      </c>
      <c r="I50" s="194">
        <v>584.2236992839407</v>
      </c>
      <c r="J50" s="194">
        <v>621.5452106779048</v>
      </c>
      <c r="K50" s="199">
        <v>676.1336132065899</v>
      </c>
      <c r="L50" s="199">
        <v>2506.078793224</v>
      </c>
      <c r="M50" s="158"/>
      <c r="N50" s="194"/>
    </row>
    <row r="51" spans="2:13" ht="12.75">
      <c r="B51" s="194"/>
      <c r="H51" s="194"/>
      <c r="I51" s="194"/>
      <c r="J51" s="194"/>
      <c r="K51" s="199"/>
      <c r="L51" s="199"/>
      <c r="M51" s="158"/>
    </row>
    <row r="52" spans="2:14" ht="12.75">
      <c r="B52" s="192" t="s">
        <v>459</v>
      </c>
      <c r="C52" s="192"/>
      <c r="D52" s="192"/>
      <c r="E52" s="192"/>
      <c r="F52" s="192"/>
      <c r="G52" s="192"/>
      <c r="H52" s="193">
        <v>8387.659725321002</v>
      </c>
      <c r="I52" s="193">
        <v>8793.555979472927</v>
      </c>
      <c r="J52" s="193">
        <v>9381.038486748292</v>
      </c>
      <c r="K52" s="225">
        <v>9336.297081802302</v>
      </c>
      <c r="L52" s="225">
        <v>35898.55127334452</v>
      </c>
      <c r="M52" s="158"/>
      <c r="N52" s="194"/>
    </row>
    <row r="53" spans="3:14" ht="12.75">
      <c r="C53" s="267" t="s">
        <v>633</v>
      </c>
      <c r="D53" s="268"/>
      <c r="E53" s="194"/>
      <c r="F53" s="194"/>
      <c r="H53" s="194">
        <v>7699.16247211987</v>
      </c>
      <c r="I53" s="194">
        <v>8036.244308924837</v>
      </c>
      <c r="J53" s="194">
        <v>8533.547598574965</v>
      </c>
      <c r="K53" s="199">
        <v>8491.053284506208</v>
      </c>
      <c r="L53" s="199">
        <v>32760.007664125882</v>
      </c>
      <c r="M53" s="158"/>
      <c r="N53" s="194"/>
    </row>
    <row r="54" spans="3:14" ht="12.75">
      <c r="C54" s="269"/>
      <c r="D54" s="270" t="s">
        <v>89</v>
      </c>
      <c r="E54" s="182"/>
      <c r="F54" s="182"/>
      <c r="H54" s="194">
        <v>1158.4515638000003</v>
      </c>
      <c r="I54" s="194">
        <v>1207.5520935900001</v>
      </c>
      <c r="J54" s="194">
        <v>1283.38333795</v>
      </c>
      <c r="K54" s="199">
        <v>992.3404244200001</v>
      </c>
      <c r="L54" s="199">
        <v>4641.727419760001</v>
      </c>
      <c r="M54" s="158"/>
      <c r="N54" s="194"/>
    </row>
    <row r="55" spans="3:14" ht="12.75">
      <c r="C55" s="269" t="s">
        <v>372</v>
      </c>
      <c r="D55" s="270"/>
      <c r="E55" s="182"/>
      <c r="F55" s="182"/>
      <c r="H55" s="194">
        <v>485.9150334424813</v>
      </c>
      <c r="I55" s="194">
        <v>533.6268986729807</v>
      </c>
      <c r="J55" s="194">
        <v>621.7182001520611</v>
      </c>
      <c r="K55" s="199">
        <v>647.4909812152116</v>
      </c>
      <c r="L55" s="199">
        <v>2288.7511134827346</v>
      </c>
      <c r="M55" s="158"/>
      <c r="N55" s="194"/>
    </row>
    <row r="56" spans="3:14" ht="12.75">
      <c r="C56" s="271" t="s">
        <v>45</v>
      </c>
      <c r="D56" s="270"/>
      <c r="E56" s="182"/>
      <c r="F56" s="182"/>
      <c r="H56" s="194">
        <v>202.5822197586512</v>
      </c>
      <c r="I56" s="194">
        <v>223.68477187510905</v>
      </c>
      <c r="J56" s="194">
        <v>225.77268802126525</v>
      </c>
      <c r="K56" s="199">
        <v>197.75281608088267</v>
      </c>
      <c r="L56" s="199">
        <v>849.7924957359082</v>
      </c>
      <c r="M56" s="158"/>
      <c r="N56" s="194"/>
    </row>
    <row r="57" spans="3:13" ht="12.75">
      <c r="C57" s="271"/>
      <c r="D57" s="270"/>
      <c r="E57" s="182"/>
      <c r="F57" s="182"/>
      <c r="H57" s="190"/>
      <c r="I57" s="190"/>
      <c r="J57" s="190"/>
      <c r="K57" s="190"/>
      <c r="M57" s="158"/>
    </row>
    <row r="58" spans="2:13" ht="12.75">
      <c r="B58" s="189"/>
      <c r="C58" s="272"/>
      <c r="D58" s="273"/>
      <c r="E58" s="274"/>
      <c r="F58" s="274"/>
      <c r="G58" s="189"/>
      <c r="H58" s="189"/>
      <c r="I58" s="189"/>
      <c r="J58" s="189"/>
      <c r="K58" s="189"/>
      <c r="L58" s="189"/>
      <c r="M58" s="158"/>
    </row>
    <row r="59" spans="2:13" ht="12.75">
      <c r="B59" s="199" t="s">
        <v>460</v>
      </c>
      <c r="C59" s="194" t="s">
        <v>634</v>
      </c>
      <c r="D59" s="194"/>
      <c r="E59" s="194"/>
      <c r="F59" s="194"/>
      <c r="G59" s="194"/>
      <c r="M59" s="158"/>
    </row>
  </sheetData>
  <printOptions horizontalCentered="1"/>
  <pageMargins left="0.75" right="0.54" top="0.49" bottom="1"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437</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375" t="s">
        <v>433</v>
      </c>
      <c r="G5" s="375"/>
      <c r="H5" s="375"/>
      <c r="I5" s="375"/>
      <c r="J5" s="375"/>
    </row>
    <row r="6" spans="1:10" s="15" customFormat="1" ht="12.75">
      <c r="A6" s="74" t="s">
        <v>140</v>
      </c>
      <c r="B6" s="75"/>
      <c r="C6" s="75"/>
      <c r="D6" s="75"/>
      <c r="E6" s="75"/>
      <c r="F6" s="42" t="s">
        <v>298</v>
      </c>
      <c r="G6" s="42" t="s">
        <v>299</v>
      </c>
      <c r="H6" s="42" t="s">
        <v>300</v>
      </c>
      <c r="I6" s="42" t="s">
        <v>301</v>
      </c>
      <c r="J6" s="42" t="s">
        <v>435</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266</v>
      </c>
      <c r="F10" s="133" t="e">
        <v>#REF!</v>
      </c>
      <c r="G10" s="133">
        <v>1228.50568711</v>
      </c>
      <c r="H10" s="133">
        <v>3645.01672103</v>
      </c>
      <c r="I10" s="133">
        <v>4873.522408140001</v>
      </c>
      <c r="J10" s="133" t="e">
        <f>SUM(F10:I10)</f>
        <v>#REF!</v>
      </c>
    </row>
    <row r="11" spans="6:10" ht="12">
      <c r="F11" s="133"/>
      <c r="G11" s="133"/>
      <c r="H11" s="133"/>
      <c r="I11" s="133"/>
      <c r="J11" s="133"/>
    </row>
    <row r="12" spans="2:10" ht="12">
      <c r="B12" s="70" t="s">
        <v>320</v>
      </c>
      <c r="F12" s="133" t="e">
        <v>#REF!</v>
      </c>
      <c r="G12" s="133">
        <v>1158.4515638000003</v>
      </c>
      <c r="H12" s="133">
        <v>3483.27585596</v>
      </c>
      <c r="I12" s="133">
        <v>4641.727419760001</v>
      </c>
      <c r="J12" s="133" t="e">
        <f>SUM(F12:I12)</f>
        <v>#REF!</v>
      </c>
    </row>
    <row r="13" spans="6:10" ht="12">
      <c r="F13" s="133"/>
      <c r="G13" s="133"/>
      <c r="H13" s="133"/>
      <c r="I13" s="133"/>
      <c r="J13" s="133"/>
    </row>
    <row r="14" spans="2:10" ht="12">
      <c r="B14" s="70" t="s">
        <v>267</v>
      </c>
      <c r="F14" s="133" t="e">
        <v>#REF!</v>
      </c>
      <c r="G14" s="133">
        <v>19725.170926817395</v>
      </c>
      <c r="H14" s="133">
        <v>54668.91021516605</v>
      </c>
      <c r="I14" s="133">
        <v>74394.08114198344</v>
      </c>
      <c r="J14" s="133" t="e">
        <f>SUM(F14:I14)</f>
        <v>#REF!</v>
      </c>
    </row>
    <row r="15" spans="6:10" ht="12">
      <c r="F15" s="133"/>
      <c r="G15" s="133"/>
      <c r="H15" s="133"/>
      <c r="I15" s="133"/>
      <c r="J15" s="134"/>
    </row>
    <row r="16" spans="2:10" ht="12">
      <c r="B16" s="70" t="s">
        <v>268</v>
      </c>
      <c r="F16" s="133"/>
      <c r="G16" s="133"/>
      <c r="H16" s="133"/>
      <c r="I16" s="133"/>
      <c r="J16" s="133"/>
    </row>
    <row r="17" spans="6:10" ht="12">
      <c r="F17" s="133"/>
      <c r="G17" s="133"/>
      <c r="H17" s="133"/>
      <c r="I17" s="133"/>
      <c r="J17" s="134"/>
    </row>
    <row r="18" spans="2:10" ht="12">
      <c r="B18" s="70" t="s">
        <v>269</v>
      </c>
      <c r="F18" s="133">
        <f>IF(ISERROR(F10/F$14*1000),,F10/F$14*1000)</f>
        <v>0</v>
      </c>
      <c r="G18" s="133">
        <f>IF(ISERROR(G10/G$14*1000),,G10/G$14*1000)</f>
        <v>62.28111744470527</v>
      </c>
      <c r="H18" s="133">
        <f>IF(ISERROR(H10/H$14*1000),,H10/H$14*1000)</f>
        <v>66.67439878870702</v>
      </c>
      <c r="I18" s="133">
        <f>IF(ISERROR(I10/I$14*1000),,I10/I$14*1000)</f>
        <v>65.50954502467383</v>
      </c>
      <c r="J18" s="133">
        <f>IF(ISERROR(J10/J$14*1000),,J10/J$14*1000)</f>
        <v>0</v>
      </c>
    </row>
    <row r="19" spans="3:10" ht="12">
      <c r="C19" s="70"/>
      <c r="F19" s="133"/>
      <c r="G19" s="133"/>
      <c r="H19" s="133"/>
      <c r="I19" s="133"/>
      <c r="J19" s="133"/>
    </row>
    <row r="20" spans="2:10" ht="12">
      <c r="B20" s="70" t="s">
        <v>270</v>
      </c>
      <c r="F20" s="133">
        <f>IF(ISERROR(F12/F$14*1000),,F12/F$14*1000)</f>
        <v>0</v>
      </c>
      <c r="G20" s="133">
        <f>IF(ISERROR(G12/G$14*1000),,G12/G$14*1000)</f>
        <v>58.72960838200014</v>
      </c>
      <c r="H20" s="133">
        <f>IF(ISERROR(H12/H$14*1000),,H12/H$14*1000)</f>
        <v>63.7158458482255</v>
      </c>
      <c r="I20" s="133">
        <f>IF(ISERROR(I12/I$14*1000),,I12/I$14*1000)</f>
        <v>62.39377311349701</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50</v>
      </c>
      <c r="B26" s="8" t="s">
        <v>51</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376" t="s">
        <v>321</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row>
    <row r="3" spans="2:41" ht="12.75">
      <c r="B3" s="371" t="s">
        <v>324</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377" t="s">
        <v>433</v>
      </c>
      <c r="H5" s="378"/>
      <c r="I5" s="378"/>
      <c r="J5" s="378"/>
      <c r="K5" s="378"/>
      <c r="L5" s="378"/>
      <c r="M5" s="378"/>
      <c r="N5" s="378"/>
      <c r="O5" s="378"/>
      <c r="P5" s="378"/>
      <c r="Q5" s="378"/>
      <c r="R5" s="378"/>
      <c r="S5" s="378"/>
      <c r="T5" s="378"/>
      <c r="U5" s="379"/>
    </row>
    <row r="6" spans="2:21" s="28" customFormat="1" ht="12.75">
      <c r="B6" s="80"/>
      <c r="C6" s="80"/>
      <c r="D6" s="80"/>
      <c r="E6" s="80"/>
      <c r="F6" s="80"/>
      <c r="G6" s="380" t="s">
        <v>293</v>
      </c>
      <c r="H6" s="381"/>
      <c r="I6" s="381"/>
      <c r="J6" s="381" t="s">
        <v>294</v>
      </c>
      <c r="K6" s="381"/>
      <c r="L6" s="381"/>
      <c r="M6" s="381" t="s">
        <v>295</v>
      </c>
      <c r="N6" s="381"/>
      <c r="O6" s="381"/>
      <c r="P6" s="381" t="s">
        <v>296</v>
      </c>
      <c r="Q6" s="381"/>
      <c r="R6" s="381"/>
      <c r="S6" s="381" t="s">
        <v>434</v>
      </c>
      <c r="T6" s="381"/>
      <c r="U6" s="382"/>
    </row>
    <row r="7" spans="2:21" s="28" customFormat="1" ht="12.75">
      <c r="B7" s="81" t="s">
        <v>140</v>
      </c>
      <c r="C7" s="80"/>
      <c r="D7" s="80"/>
      <c r="E7" s="80"/>
      <c r="F7" s="80"/>
      <c r="G7" s="80" t="s">
        <v>83</v>
      </c>
      <c r="H7" s="80" t="s">
        <v>84</v>
      </c>
      <c r="I7" s="80" t="s">
        <v>85</v>
      </c>
      <c r="J7" s="80" t="s">
        <v>83</v>
      </c>
      <c r="K7" s="80" t="s">
        <v>84</v>
      </c>
      <c r="L7" s="80" t="s">
        <v>85</v>
      </c>
      <c r="M7" s="80" t="s">
        <v>83</v>
      </c>
      <c r="N7" s="80" t="s">
        <v>84</v>
      </c>
      <c r="O7" s="80" t="s">
        <v>85</v>
      </c>
      <c r="P7" s="80" t="s">
        <v>83</v>
      </c>
      <c r="Q7" s="80" t="s">
        <v>84</v>
      </c>
      <c r="R7" s="80" t="s">
        <v>85</v>
      </c>
      <c r="S7" s="148" t="s">
        <v>83</v>
      </c>
      <c r="T7" s="149" t="s">
        <v>84</v>
      </c>
      <c r="U7" s="150" t="s">
        <v>85</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136</v>
      </c>
      <c r="C9" s="115"/>
      <c r="D9" s="115"/>
      <c r="E9" s="115"/>
      <c r="F9" s="115"/>
      <c r="G9" s="142" t="e">
        <v>#REF!</v>
      </c>
      <c r="H9" s="143" t="e">
        <v>#REF!</v>
      </c>
      <c r="I9" s="143" t="e">
        <v>#REF!</v>
      </c>
      <c r="J9" s="142">
        <v>0</v>
      </c>
      <c r="K9" s="143">
        <v>0</v>
      </c>
      <c r="L9" s="144">
        <v>0</v>
      </c>
      <c r="M9" s="143">
        <v>0</v>
      </c>
      <c r="N9" s="143">
        <v>0</v>
      </c>
      <c r="O9" s="144">
        <v>0</v>
      </c>
      <c r="P9" s="143">
        <v>0</v>
      </c>
      <c r="Q9" s="143">
        <v>0</v>
      </c>
      <c r="R9" s="143">
        <v>0</v>
      </c>
      <c r="S9" s="142">
        <v>0</v>
      </c>
      <c r="T9" s="143">
        <v>0</v>
      </c>
      <c r="U9" s="144">
        <v>0</v>
      </c>
      <c r="W9" s="105"/>
      <c r="X9" s="105"/>
      <c r="Y9" s="105"/>
      <c r="Z9" s="105"/>
      <c r="AA9" s="105"/>
      <c r="AB9" s="105"/>
      <c r="AC9" s="105"/>
      <c r="AD9" s="105"/>
      <c r="AE9" s="105"/>
      <c r="AF9" s="105"/>
      <c r="AG9" s="105"/>
      <c r="AH9" s="105"/>
    </row>
    <row r="10" spans="1:34" s="3" customFormat="1" ht="12.75">
      <c r="A10" s="114"/>
      <c r="B10" s="83"/>
      <c r="C10" s="83" t="s">
        <v>98</v>
      </c>
      <c r="D10" s="83"/>
      <c r="E10" s="83"/>
      <c r="F10" s="83"/>
      <c r="G10" s="145" t="e">
        <v>#REF!</v>
      </c>
      <c r="H10" s="84" t="e">
        <v>#REF!</v>
      </c>
      <c r="I10" s="84" t="e">
        <v>#REF!</v>
      </c>
      <c r="J10" s="145">
        <v>5.729301208355835</v>
      </c>
      <c r="K10" s="84">
        <v>44.31554987146481</v>
      </c>
      <c r="L10" s="146">
        <v>52.58382241409603</v>
      </c>
      <c r="M10" s="84">
        <v>0</v>
      </c>
      <c r="N10" s="84">
        <v>0</v>
      </c>
      <c r="O10" s="146">
        <v>0</v>
      </c>
      <c r="P10" s="84">
        <v>0</v>
      </c>
      <c r="Q10" s="84">
        <v>0</v>
      </c>
      <c r="R10" s="84">
        <v>0</v>
      </c>
      <c r="S10" s="145">
        <v>0</v>
      </c>
      <c r="T10" s="84">
        <v>0</v>
      </c>
      <c r="U10" s="146">
        <v>0</v>
      </c>
      <c r="W10" s="105"/>
      <c r="X10" s="105"/>
      <c r="Y10" s="105"/>
      <c r="Z10" s="105"/>
      <c r="AA10" s="105"/>
      <c r="AB10" s="105"/>
      <c r="AC10" s="105"/>
      <c r="AD10" s="105"/>
      <c r="AE10" s="105"/>
      <c r="AF10" s="105"/>
      <c r="AG10" s="105"/>
      <c r="AH10" s="105"/>
    </row>
    <row r="11" spans="1:34" s="3" customFormat="1" ht="12.75">
      <c r="A11" s="114"/>
      <c r="B11" s="83"/>
      <c r="C11" s="83"/>
      <c r="D11" s="83" t="s">
        <v>137</v>
      </c>
      <c r="E11" s="83"/>
      <c r="F11" s="83"/>
      <c r="G11" s="145" t="e">
        <v>#REF!</v>
      </c>
      <c r="H11" s="84" t="e">
        <v>#REF!</v>
      </c>
      <c r="I11" s="84" t="e">
        <v>#REF!</v>
      </c>
      <c r="J11" s="145">
        <v>5.619713643949439</v>
      </c>
      <c r="K11" s="84">
        <v>44.71517132099606</v>
      </c>
      <c r="L11" s="146">
        <v>52.847749548586876</v>
      </c>
      <c r="M11" s="84">
        <v>0</v>
      </c>
      <c r="N11" s="84">
        <v>0</v>
      </c>
      <c r="O11" s="146">
        <v>0</v>
      </c>
      <c r="P11" s="84">
        <v>0</v>
      </c>
      <c r="Q11" s="84">
        <v>0</v>
      </c>
      <c r="R11" s="84">
        <v>0</v>
      </c>
      <c r="S11" s="145">
        <v>0</v>
      </c>
      <c r="T11" s="84">
        <v>0</v>
      </c>
      <c r="U11" s="146">
        <v>0</v>
      </c>
      <c r="W11" s="105"/>
      <c r="X11" s="105"/>
      <c r="Y11" s="105"/>
      <c r="Z11" s="105"/>
      <c r="AA11" s="105"/>
      <c r="AB11" s="105"/>
      <c r="AC11" s="105"/>
      <c r="AD11" s="105"/>
      <c r="AE11" s="105"/>
      <c r="AF11" s="105"/>
      <c r="AG11" s="105"/>
      <c r="AH11" s="105"/>
    </row>
    <row r="12" spans="1:34" s="3" customFormat="1" ht="12.75">
      <c r="A12" s="114"/>
      <c r="B12" s="83"/>
      <c r="C12" s="83"/>
      <c r="D12" s="83"/>
      <c r="E12" s="135" t="s">
        <v>425</v>
      </c>
      <c r="F12" s="83"/>
      <c r="G12" s="145" t="e">
        <v>#REF!</v>
      </c>
      <c r="H12" s="84" t="e">
        <v>#REF!</v>
      </c>
      <c r="I12" s="84" t="e">
        <v>#REF!</v>
      </c>
      <c r="J12" s="145">
        <v>5.000169720422008</v>
      </c>
      <c r="K12" s="84">
        <v>46.12244566381153</v>
      </c>
      <c r="L12" s="146">
        <v>53.428815946633534</v>
      </c>
      <c r="M12" s="84">
        <v>0</v>
      </c>
      <c r="N12" s="84">
        <v>0</v>
      </c>
      <c r="O12" s="146">
        <v>0</v>
      </c>
      <c r="P12" s="84">
        <v>0</v>
      </c>
      <c r="Q12" s="84">
        <v>0</v>
      </c>
      <c r="R12" s="84">
        <v>0</v>
      </c>
      <c r="S12" s="145">
        <v>0</v>
      </c>
      <c r="T12" s="84">
        <v>0</v>
      </c>
      <c r="U12" s="146">
        <v>0</v>
      </c>
      <c r="W12" s="105"/>
      <c r="X12" s="105"/>
      <c r="Y12" s="105"/>
      <c r="Z12" s="105"/>
      <c r="AA12" s="105"/>
      <c r="AB12" s="105"/>
      <c r="AC12" s="105"/>
      <c r="AD12" s="105"/>
      <c r="AE12" s="105"/>
      <c r="AF12" s="105"/>
      <c r="AG12" s="105"/>
      <c r="AH12" s="105"/>
    </row>
    <row r="13" spans="1:34" s="3" customFormat="1" ht="12.75">
      <c r="A13" s="114"/>
      <c r="B13" s="83"/>
      <c r="C13" s="83"/>
      <c r="D13" s="83"/>
      <c r="E13" s="127" t="s">
        <v>428</v>
      </c>
      <c r="F13" s="83"/>
      <c r="G13" s="145" t="e">
        <v>#REF!</v>
      </c>
      <c r="H13" s="84" t="e">
        <v>#REF!</v>
      </c>
      <c r="I13" s="84" t="e">
        <v>#REF!</v>
      </c>
      <c r="J13" s="145">
        <v>2.5505216734152754</v>
      </c>
      <c r="K13" s="84">
        <v>66.95481463169799</v>
      </c>
      <c r="L13" s="146">
        <v>71.21303336368973</v>
      </c>
      <c r="M13" s="84">
        <v>0</v>
      </c>
      <c r="N13" s="84">
        <v>0</v>
      </c>
      <c r="O13" s="146">
        <v>0</v>
      </c>
      <c r="P13" s="84">
        <v>0</v>
      </c>
      <c r="Q13" s="84">
        <v>0</v>
      </c>
      <c r="R13" s="84">
        <v>0</v>
      </c>
      <c r="S13" s="145">
        <v>0</v>
      </c>
      <c r="T13" s="84">
        <v>0</v>
      </c>
      <c r="U13" s="146">
        <v>0</v>
      </c>
      <c r="W13" s="105"/>
      <c r="X13" s="105"/>
      <c r="Y13" s="105"/>
      <c r="Z13" s="105"/>
      <c r="AA13" s="105"/>
      <c r="AB13" s="105"/>
      <c r="AC13" s="105"/>
      <c r="AD13" s="105"/>
      <c r="AE13" s="105"/>
      <c r="AF13" s="105"/>
      <c r="AG13" s="105"/>
      <c r="AH13" s="105"/>
    </row>
    <row r="14" spans="1:34" s="3" customFormat="1" ht="12.75">
      <c r="A14" s="114"/>
      <c r="B14" s="83"/>
      <c r="C14" s="83"/>
      <c r="D14" s="83"/>
      <c r="E14" s="3" t="s">
        <v>426</v>
      </c>
      <c r="F14" s="83"/>
      <c r="G14" s="145" t="e">
        <v>#REF!</v>
      </c>
      <c r="H14" s="84" t="e">
        <v>#REF!</v>
      </c>
      <c r="I14" s="84" t="e">
        <v>#REF!</v>
      </c>
      <c r="J14" s="145">
        <v>0.5150637316309457</v>
      </c>
      <c r="K14" s="84">
        <v>84.55953609488981</v>
      </c>
      <c r="L14" s="146">
        <v>85.51013532858093</v>
      </c>
      <c r="M14" s="84">
        <v>0</v>
      </c>
      <c r="N14" s="84">
        <v>0</v>
      </c>
      <c r="O14" s="146">
        <v>0</v>
      </c>
      <c r="P14" s="84">
        <v>0</v>
      </c>
      <c r="Q14" s="84">
        <v>0</v>
      </c>
      <c r="R14" s="84">
        <v>0</v>
      </c>
      <c r="S14" s="145">
        <v>0</v>
      </c>
      <c r="T14" s="84">
        <v>0</v>
      </c>
      <c r="U14" s="146">
        <v>0</v>
      </c>
      <c r="W14" s="105"/>
      <c r="X14" s="105"/>
      <c r="Y14" s="105"/>
      <c r="Z14" s="105"/>
      <c r="AA14" s="105"/>
      <c r="AB14" s="105"/>
      <c r="AC14" s="105"/>
      <c r="AD14" s="105"/>
      <c r="AE14" s="105"/>
      <c r="AF14" s="105"/>
      <c r="AG14" s="105"/>
      <c r="AH14" s="105"/>
    </row>
    <row r="15" spans="1:34" s="3" customFormat="1" ht="12.75">
      <c r="A15" s="114"/>
      <c r="B15" s="83"/>
      <c r="C15" s="83"/>
      <c r="D15" s="83"/>
      <c r="E15" s="127" t="s">
        <v>427</v>
      </c>
      <c r="F15" s="83"/>
      <c r="G15" s="145" t="e">
        <v>#REF!</v>
      </c>
      <c r="H15" s="84" t="e">
        <v>#REF!</v>
      </c>
      <c r="I15" s="84" t="e">
        <v>#REF!</v>
      </c>
      <c r="J15" s="145">
        <v>2.033826853865392</v>
      </c>
      <c r="K15" s="84">
        <v>6.637464776194918</v>
      </c>
      <c r="L15" s="146">
        <v>8.806286171094428</v>
      </c>
      <c r="M15" s="84">
        <v>0</v>
      </c>
      <c r="N15" s="84">
        <v>0</v>
      </c>
      <c r="O15" s="146">
        <v>0</v>
      </c>
      <c r="P15" s="84">
        <v>0</v>
      </c>
      <c r="Q15" s="84">
        <v>0</v>
      </c>
      <c r="R15" s="84">
        <v>0</v>
      </c>
      <c r="S15" s="145">
        <v>0</v>
      </c>
      <c r="T15" s="84">
        <v>0</v>
      </c>
      <c r="U15" s="146">
        <v>0</v>
      </c>
      <c r="W15" s="105"/>
      <c r="X15" s="105"/>
      <c r="Y15" s="105"/>
      <c r="Z15" s="105"/>
      <c r="AA15" s="105"/>
      <c r="AB15" s="105"/>
      <c r="AC15" s="105"/>
      <c r="AD15" s="105"/>
      <c r="AE15" s="105"/>
      <c r="AF15" s="105"/>
      <c r="AG15" s="105"/>
      <c r="AH15" s="105"/>
    </row>
    <row r="16" spans="1:34" s="3" customFormat="1" ht="12.75">
      <c r="A16" s="114"/>
      <c r="B16" s="83"/>
      <c r="C16" s="83"/>
      <c r="D16" s="83" t="s">
        <v>95</v>
      </c>
      <c r="E16" s="83"/>
      <c r="F16" s="83"/>
      <c r="G16" s="145" t="e">
        <v>#REF!</v>
      </c>
      <c r="H16" s="84" t="e">
        <v>#REF!</v>
      </c>
      <c r="I16" s="84" t="e">
        <v>#REF!</v>
      </c>
      <c r="J16" s="145">
        <v>9.355982552380055</v>
      </c>
      <c r="K16" s="84">
        <v>16.4778392908501</v>
      </c>
      <c r="L16" s="146">
        <v>27.3754856122913</v>
      </c>
      <c r="M16" s="84">
        <v>0</v>
      </c>
      <c r="N16" s="84">
        <v>0</v>
      </c>
      <c r="O16" s="146">
        <v>0</v>
      </c>
      <c r="P16" s="84">
        <v>0</v>
      </c>
      <c r="Q16" s="84">
        <v>0</v>
      </c>
      <c r="R16" s="84">
        <v>0</v>
      </c>
      <c r="S16" s="145">
        <v>0</v>
      </c>
      <c r="T16" s="84">
        <v>0</v>
      </c>
      <c r="U16" s="146">
        <v>0</v>
      </c>
      <c r="W16" s="105"/>
      <c r="X16" s="105"/>
      <c r="Y16" s="105"/>
      <c r="Z16" s="105"/>
      <c r="AA16" s="105"/>
      <c r="AB16" s="105"/>
      <c r="AC16" s="105"/>
      <c r="AD16" s="105"/>
      <c r="AE16" s="105"/>
      <c r="AF16" s="105"/>
      <c r="AG16" s="105"/>
      <c r="AH16" s="105"/>
    </row>
    <row r="17" spans="1:34" s="3" customFormat="1" ht="12.75">
      <c r="A17" s="114"/>
      <c r="B17" s="83"/>
      <c r="C17" s="83" t="s">
        <v>96</v>
      </c>
      <c r="D17" s="83"/>
      <c r="E17" s="83"/>
      <c r="F17" s="83"/>
      <c r="G17" s="145" t="e">
        <v>#REF!</v>
      </c>
      <c r="H17" s="84" t="e">
        <v>#REF!</v>
      </c>
      <c r="I17" s="84" t="e">
        <v>#REF!</v>
      </c>
      <c r="J17" s="145">
        <v>28.82332864997221</v>
      </c>
      <c r="K17" s="84">
        <v>1.4051529104954312</v>
      </c>
      <c r="L17" s="146">
        <v>30.633493401894384</v>
      </c>
      <c r="M17" s="84">
        <v>0</v>
      </c>
      <c r="N17" s="84">
        <v>0</v>
      </c>
      <c r="O17" s="146">
        <v>0</v>
      </c>
      <c r="P17" s="84">
        <v>0</v>
      </c>
      <c r="Q17" s="84">
        <v>0</v>
      </c>
      <c r="R17" s="84">
        <v>0</v>
      </c>
      <c r="S17" s="145">
        <v>0</v>
      </c>
      <c r="T17" s="84">
        <v>0</v>
      </c>
      <c r="U17" s="146">
        <v>0</v>
      </c>
      <c r="W17" s="105"/>
      <c r="X17" s="105"/>
      <c r="Y17" s="105"/>
      <c r="Z17" s="105"/>
      <c r="AA17" s="105"/>
      <c r="AB17" s="105"/>
      <c r="AC17" s="105"/>
      <c r="AD17" s="105"/>
      <c r="AE17" s="105"/>
      <c r="AF17" s="105"/>
      <c r="AG17" s="105"/>
      <c r="AH17" s="105"/>
    </row>
    <row r="18" spans="1:34" s="3" customFormat="1" ht="12.75">
      <c r="A18" s="114"/>
      <c r="B18" s="83"/>
      <c r="C18" s="83" t="s">
        <v>97</v>
      </c>
      <c r="D18" s="83"/>
      <c r="E18" s="83"/>
      <c r="F18" s="83"/>
      <c r="G18" s="145" t="e">
        <v>#REF!</v>
      </c>
      <c r="H18" s="84" t="e">
        <v>#REF!</v>
      </c>
      <c r="I18" s="84" t="e">
        <v>#REF!</v>
      </c>
      <c r="J18" s="145">
        <v>10.689910991322819</v>
      </c>
      <c r="K18" s="84">
        <v>4.9518384260783535</v>
      </c>
      <c r="L18" s="146">
        <v>16.171096537583068</v>
      </c>
      <c r="M18" s="84">
        <v>0</v>
      </c>
      <c r="N18" s="84">
        <v>0</v>
      </c>
      <c r="O18" s="146">
        <v>0</v>
      </c>
      <c r="P18" s="84">
        <v>0</v>
      </c>
      <c r="Q18" s="84">
        <v>0</v>
      </c>
      <c r="R18" s="84">
        <v>0</v>
      </c>
      <c r="S18" s="145">
        <v>0</v>
      </c>
      <c r="T18" s="84">
        <v>0</v>
      </c>
      <c r="U18" s="146">
        <v>0</v>
      </c>
      <c r="W18" s="105"/>
      <c r="X18" s="105"/>
      <c r="Y18" s="105"/>
      <c r="Z18" s="105"/>
      <c r="AA18" s="105"/>
      <c r="AB18" s="105"/>
      <c r="AC18" s="105"/>
      <c r="AD18" s="105"/>
      <c r="AE18" s="105"/>
      <c r="AF18" s="105"/>
      <c r="AG18" s="105"/>
      <c r="AH18" s="105"/>
    </row>
    <row r="19" spans="1:34" s="3" customFormat="1" ht="12.75">
      <c r="A19" s="116"/>
      <c r="B19" s="85"/>
      <c r="C19" s="86" t="s">
        <v>138</v>
      </c>
      <c r="D19" s="85"/>
      <c r="E19" s="85"/>
      <c r="F19" s="85"/>
      <c r="G19" s="145" t="e">
        <v>#REF!</v>
      </c>
      <c r="H19" s="84" t="e">
        <v>#REF!</v>
      </c>
      <c r="I19" s="84" t="e">
        <v>#REF!</v>
      </c>
      <c r="J19" s="145">
        <v>13.745440844649153</v>
      </c>
      <c r="K19" s="84">
        <v>39.284732049602184</v>
      </c>
      <c r="L19" s="146">
        <v>58.43003249910831</v>
      </c>
      <c r="M19" s="84">
        <v>0</v>
      </c>
      <c r="N19" s="84">
        <v>0</v>
      </c>
      <c r="O19" s="146">
        <v>0</v>
      </c>
      <c r="P19" s="84">
        <v>0</v>
      </c>
      <c r="Q19" s="84">
        <v>0</v>
      </c>
      <c r="R19" s="84">
        <v>0</v>
      </c>
      <c r="S19" s="145">
        <v>0</v>
      </c>
      <c r="T19" s="84">
        <v>0</v>
      </c>
      <c r="U19" s="146">
        <v>0</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376" t="s">
        <v>322</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row>
    <row r="28" spans="2:41" ht="12.75">
      <c r="B28" s="371" t="s">
        <v>324</v>
      </c>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433</v>
      </c>
      <c r="M30" s="79"/>
      <c r="N30" s="79"/>
      <c r="O30" s="79"/>
      <c r="P30" s="79"/>
      <c r="Q30" s="79"/>
      <c r="R30" s="79"/>
      <c r="S30" s="79"/>
      <c r="T30" s="79"/>
      <c r="U30" s="128"/>
    </row>
    <row r="31" spans="2:21" s="28" customFormat="1" ht="12.75">
      <c r="B31" s="80"/>
      <c r="C31" s="80"/>
      <c r="D31" s="80"/>
      <c r="E31" s="80"/>
      <c r="F31" s="80"/>
      <c r="G31" s="386" t="s">
        <v>293</v>
      </c>
      <c r="H31" s="387"/>
      <c r="I31" s="387"/>
      <c r="J31" s="387" t="s">
        <v>294</v>
      </c>
      <c r="K31" s="387"/>
      <c r="L31" s="388"/>
      <c r="M31" s="387" t="s">
        <v>295</v>
      </c>
      <c r="N31" s="387"/>
      <c r="O31" s="387"/>
      <c r="P31" s="384" t="s">
        <v>296</v>
      </c>
      <c r="Q31" s="384"/>
      <c r="R31" s="384"/>
      <c r="S31" s="383" t="s">
        <v>434</v>
      </c>
      <c r="T31" s="384"/>
      <c r="U31" s="385"/>
    </row>
    <row r="32" spans="2:21" s="28" customFormat="1" ht="12.75">
      <c r="B32" s="81" t="s">
        <v>140</v>
      </c>
      <c r="C32" s="80"/>
      <c r="D32" s="80"/>
      <c r="E32" s="80"/>
      <c r="F32" s="80"/>
      <c r="G32" s="112" t="s">
        <v>83</v>
      </c>
      <c r="H32" s="80" t="s">
        <v>84</v>
      </c>
      <c r="I32" s="113" t="s">
        <v>85</v>
      </c>
      <c r="J32" s="112" t="s">
        <v>83</v>
      </c>
      <c r="K32" s="80" t="s">
        <v>84</v>
      </c>
      <c r="L32" s="113" t="s">
        <v>85</v>
      </c>
      <c r="M32" s="80" t="s">
        <v>83</v>
      </c>
      <c r="N32" s="80" t="s">
        <v>84</v>
      </c>
      <c r="O32" s="80" t="s">
        <v>85</v>
      </c>
      <c r="P32" s="29" t="s">
        <v>83</v>
      </c>
      <c r="Q32" s="29" t="s">
        <v>84</v>
      </c>
      <c r="R32" s="29" t="s">
        <v>85</v>
      </c>
      <c r="S32" s="152" t="s">
        <v>83</v>
      </c>
      <c r="T32" s="29" t="s">
        <v>84</v>
      </c>
      <c r="U32" s="129" t="s">
        <v>85</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317</v>
      </c>
      <c r="B35" s="71"/>
      <c r="C35" s="71"/>
      <c r="D35" s="71"/>
      <c r="E35" s="71"/>
      <c r="F35" s="71"/>
      <c r="G35" s="145" t="e">
        <v>#REF!</v>
      </c>
      <c r="H35" s="84" t="e">
        <v>#REF!</v>
      </c>
      <c r="I35" s="84" t="e">
        <v>#REF!</v>
      </c>
      <c r="J35" s="145">
        <v>0</v>
      </c>
      <c r="K35" s="84">
        <v>0</v>
      </c>
      <c r="L35" s="146">
        <v>0</v>
      </c>
      <c r="M35" s="84">
        <v>0</v>
      </c>
      <c r="N35" s="84">
        <v>0</v>
      </c>
      <c r="O35" s="84">
        <v>0</v>
      </c>
      <c r="P35" s="145">
        <v>0</v>
      </c>
      <c r="Q35" s="84">
        <v>0</v>
      </c>
      <c r="R35" s="146">
        <v>0</v>
      </c>
      <c r="S35" s="84">
        <v>0</v>
      </c>
      <c r="T35" s="84">
        <v>0</v>
      </c>
      <c r="U35" s="146">
        <v>0</v>
      </c>
      <c r="V35" s="141"/>
      <c r="W35" s="141"/>
      <c r="X35" s="141"/>
      <c r="Y35" s="3"/>
      <c r="Z35" s="3"/>
      <c r="AA35" s="3"/>
      <c r="AB35" s="3"/>
      <c r="AC35" s="3"/>
      <c r="AD35" s="3"/>
      <c r="AE35" s="3"/>
      <c r="AF35" s="3"/>
      <c r="AG35" s="3"/>
      <c r="AH35" s="3"/>
      <c r="AI35" s="3"/>
    </row>
    <row r="36" spans="1:35" ht="12.75">
      <c r="A36" s="71"/>
      <c r="B36" s="71" t="s">
        <v>318</v>
      </c>
      <c r="C36" s="71"/>
      <c r="D36" s="71"/>
      <c r="E36" s="71"/>
      <c r="F36" s="71"/>
      <c r="G36" s="145" t="e">
        <v>#REF!</v>
      </c>
      <c r="H36" s="84" t="e">
        <v>#REF!</v>
      </c>
      <c r="I36" s="84" t="e">
        <v>#REF!</v>
      </c>
      <c r="J36" s="145">
        <v>0</v>
      </c>
      <c r="K36" s="84">
        <v>0</v>
      </c>
      <c r="L36" s="146">
        <v>0</v>
      </c>
      <c r="M36" s="84">
        <v>0</v>
      </c>
      <c r="N36" s="84">
        <v>0</v>
      </c>
      <c r="O36" s="84">
        <v>0</v>
      </c>
      <c r="P36" s="145">
        <v>0</v>
      </c>
      <c r="Q36" s="84">
        <v>0</v>
      </c>
      <c r="R36" s="146">
        <v>0</v>
      </c>
      <c r="S36" s="84">
        <v>0</v>
      </c>
      <c r="T36" s="84">
        <v>0</v>
      </c>
      <c r="U36" s="146">
        <v>0</v>
      </c>
      <c r="V36" s="141"/>
      <c r="W36" s="141"/>
      <c r="X36" s="141"/>
      <c r="Y36" s="3"/>
      <c r="Z36" s="3"/>
      <c r="AA36" s="3"/>
      <c r="AB36" s="3"/>
      <c r="AC36" s="3"/>
      <c r="AD36" s="3"/>
      <c r="AE36" s="3"/>
      <c r="AF36" s="3"/>
      <c r="AG36" s="3"/>
      <c r="AH36" s="3"/>
      <c r="AI36" s="3"/>
    </row>
    <row r="37" spans="1:35" ht="12.75">
      <c r="A37" s="71"/>
      <c r="B37" s="71"/>
      <c r="C37" s="71" t="s">
        <v>137</v>
      </c>
      <c r="D37" s="71"/>
      <c r="E37" s="71"/>
      <c r="F37" s="71"/>
      <c r="G37" s="145" t="e">
        <v>#REF!</v>
      </c>
      <c r="H37" s="84" t="e">
        <v>#REF!</v>
      </c>
      <c r="I37" s="84" t="e">
        <v>#REF!</v>
      </c>
      <c r="J37" s="145">
        <v>9.229891073770105</v>
      </c>
      <c r="K37" s="84">
        <v>5.725181913680274</v>
      </c>
      <c r="L37" s="146">
        <v>15.483501041858247</v>
      </c>
      <c r="M37" s="84">
        <v>0</v>
      </c>
      <c r="N37" s="84">
        <v>0</v>
      </c>
      <c r="O37" s="84">
        <v>0</v>
      </c>
      <c r="P37" s="145">
        <v>0</v>
      </c>
      <c r="Q37" s="84">
        <v>0</v>
      </c>
      <c r="R37" s="146">
        <v>0</v>
      </c>
      <c r="S37" s="84">
        <v>0</v>
      </c>
      <c r="T37" s="84">
        <v>0</v>
      </c>
      <c r="U37" s="146">
        <v>0</v>
      </c>
      <c r="V37" s="141"/>
      <c r="W37" s="141"/>
      <c r="X37" s="141"/>
      <c r="Y37" s="3"/>
      <c r="Z37" s="3"/>
      <c r="AA37" s="3"/>
      <c r="AB37" s="3"/>
      <c r="AC37" s="3"/>
      <c r="AD37" s="3"/>
      <c r="AE37" s="3"/>
      <c r="AF37" s="3"/>
      <c r="AG37" s="3"/>
      <c r="AH37" s="3"/>
      <c r="AI37" s="3"/>
    </row>
    <row r="38" spans="1:35" ht="12.75">
      <c r="A38" s="72"/>
      <c r="B38" s="72"/>
      <c r="C38" s="72"/>
      <c r="D38" s="72" t="s">
        <v>86</v>
      </c>
      <c r="E38" s="72"/>
      <c r="F38" s="72"/>
      <c r="G38" s="145" t="e">
        <v>#REF!</v>
      </c>
      <c r="H38" s="84" t="e">
        <v>#REF!</v>
      </c>
      <c r="I38" s="84" t="e">
        <v>#REF!</v>
      </c>
      <c r="J38" s="145">
        <v>9.285995312060052</v>
      </c>
      <c r="K38" s="84">
        <v>5.360443148708626</v>
      </c>
      <c r="L38" s="146">
        <v>15.144208960263384</v>
      </c>
      <c r="M38" s="84">
        <v>0</v>
      </c>
      <c r="N38" s="84">
        <v>0</v>
      </c>
      <c r="O38" s="84">
        <v>0</v>
      </c>
      <c r="P38" s="145">
        <v>0</v>
      </c>
      <c r="Q38" s="84">
        <v>0</v>
      </c>
      <c r="R38" s="146">
        <v>0</v>
      </c>
      <c r="S38" s="84">
        <v>0</v>
      </c>
      <c r="T38" s="84">
        <v>0</v>
      </c>
      <c r="U38" s="146">
        <v>0</v>
      </c>
      <c r="V38" s="141"/>
      <c r="W38" s="141"/>
      <c r="X38" s="141"/>
      <c r="Y38" s="3"/>
      <c r="Z38" s="3"/>
      <c r="AA38" s="3"/>
      <c r="AB38" s="3"/>
      <c r="AC38" s="3"/>
      <c r="AD38" s="3"/>
      <c r="AE38" s="3"/>
      <c r="AF38" s="3"/>
      <c r="AG38" s="3"/>
      <c r="AH38" s="3"/>
      <c r="AI38" s="3"/>
    </row>
    <row r="39" spans="1:35" ht="12.75">
      <c r="A39" s="72"/>
      <c r="B39" s="72"/>
      <c r="C39" s="72"/>
      <c r="D39" s="72" t="s">
        <v>87</v>
      </c>
      <c r="E39" s="72"/>
      <c r="F39" s="72"/>
      <c r="G39" s="145" t="e">
        <v>#REF!</v>
      </c>
      <c r="H39" s="84" t="e">
        <v>#REF!</v>
      </c>
      <c r="I39" s="84" t="e">
        <v>#REF!</v>
      </c>
      <c r="J39" s="145">
        <v>8.462134593117483</v>
      </c>
      <c r="K39" s="84">
        <v>5.6576090833630985</v>
      </c>
      <c r="L39" s="146">
        <v>14.598498171867178</v>
      </c>
      <c r="M39" s="84">
        <v>0</v>
      </c>
      <c r="N39" s="84">
        <v>0</v>
      </c>
      <c r="O39" s="84">
        <v>0</v>
      </c>
      <c r="P39" s="145">
        <v>0</v>
      </c>
      <c r="Q39" s="84">
        <v>0</v>
      </c>
      <c r="R39" s="146">
        <v>0</v>
      </c>
      <c r="S39" s="84">
        <v>0</v>
      </c>
      <c r="T39" s="84">
        <v>0</v>
      </c>
      <c r="U39" s="146">
        <v>0</v>
      </c>
      <c r="V39" s="141"/>
      <c r="W39" s="141"/>
      <c r="X39" s="141"/>
      <c r="Y39" s="3"/>
      <c r="Z39" s="3"/>
      <c r="AA39" s="3"/>
      <c r="AB39" s="3"/>
      <c r="AC39" s="3"/>
      <c r="AD39" s="3"/>
      <c r="AE39" s="3"/>
      <c r="AF39" s="3"/>
      <c r="AG39" s="3"/>
      <c r="AH39" s="3"/>
      <c r="AI39" s="3"/>
    </row>
    <row r="40" spans="1:35" ht="12.75">
      <c r="A40" s="72"/>
      <c r="B40" s="72"/>
      <c r="C40" s="72"/>
      <c r="D40" s="72"/>
      <c r="E40" s="72" t="s">
        <v>88</v>
      </c>
      <c r="F40" s="72"/>
      <c r="G40" s="145" t="e">
        <v>#REF!</v>
      </c>
      <c r="H40" s="84" t="e">
        <v>#REF!</v>
      </c>
      <c r="I40" s="84" t="e">
        <v>#REF!</v>
      </c>
      <c r="J40" s="145">
        <v>11.953929935708587</v>
      </c>
      <c r="K40" s="84">
        <v>2.2903451755413897</v>
      </c>
      <c r="L40" s="146">
        <v>14.518061368820085</v>
      </c>
      <c r="M40" s="84">
        <v>0</v>
      </c>
      <c r="N40" s="84">
        <v>0</v>
      </c>
      <c r="O40" s="84">
        <v>0</v>
      </c>
      <c r="P40" s="145">
        <v>0</v>
      </c>
      <c r="Q40" s="84">
        <v>0</v>
      </c>
      <c r="R40" s="146">
        <v>0</v>
      </c>
      <c r="S40" s="84">
        <v>0</v>
      </c>
      <c r="T40" s="84">
        <v>0</v>
      </c>
      <c r="U40" s="146">
        <v>0</v>
      </c>
      <c r="V40" s="141"/>
      <c r="W40" s="141"/>
      <c r="X40" s="141"/>
      <c r="Y40" s="3"/>
      <c r="Z40" s="3"/>
      <c r="AA40" s="3"/>
      <c r="AB40" s="3"/>
      <c r="AC40" s="3"/>
      <c r="AD40" s="3"/>
      <c r="AE40" s="3"/>
      <c r="AF40" s="3"/>
      <c r="AG40" s="3"/>
      <c r="AH40" s="3"/>
      <c r="AI40" s="3"/>
    </row>
    <row r="41" spans="1:35" ht="12.75">
      <c r="A41" s="72"/>
      <c r="B41" s="72"/>
      <c r="C41" s="72"/>
      <c r="D41" s="72"/>
      <c r="E41" s="72" t="s">
        <v>89</v>
      </c>
      <c r="F41" s="3"/>
      <c r="G41" s="145" t="e">
        <v>#REF!</v>
      </c>
      <c r="H41" s="84" t="e">
        <v>#REF!</v>
      </c>
      <c r="I41" s="84" t="e">
        <v>#REF!</v>
      </c>
      <c r="J41" s="145">
        <v>10.014083882314068</v>
      </c>
      <c r="K41" s="84">
        <v>8.378470085181533</v>
      </c>
      <c r="L41" s="146">
        <v>19.231580989880243</v>
      </c>
      <c r="M41" s="84">
        <v>0</v>
      </c>
      <c r="N41" s="84">
        <v>0</v>
      </c>
      <c r="O41" s="84">
        <v>0</v>
      </c>
      <c r="P41" s="145">
        <v>0</v>
      </c>
      <c r="Q41" s="84">
        <v>0</v>
      </c>
      <c r="R41" s="146">
        <v>0</v>
      </c>
      <c r="S41" s="84">
        <v>0</v>
      </c>
      <c r="T41" s="84">
        <v>0</v>
      </c>
      <c r="U41" s="146">
        <v>0</v>
      </c>
      <c r="V41" s="141"/>
      <c r="W41" s="141"/>
      <c r="X41" s="141"/>
      <c r="Y41" s="3"/>
      <c r="Z41" s="3"/>
      <c r="AA41" s="3"/>
      <c r="AB41" s="3"/>
      <c r="AC41" s="3"/>
      <c r="AD41" s="3"/>
      <c r="AE41" s="3"/>
      <c r="AF41" s="3"/>
      <c r="AG41" s="3"/>
      <c r="AH41" s="3"/>
      <c r="AI41" s="3"/>
    </row>
    <row r="42" spans="1:35" ht="12.75">
      <c r="A42" s="72"/>
      <c r="B42" s="72"/>
      <c r="C42" s="72"/>
      <c r="D42" s="72"/>
      <c r="E42" s="72" t="s">
        <v>90</v>
      </c>
      <c r="F42" s="72"/>
      <c r="G42" s="145" t="e">
        <v>#REF!</v>
      </c>
      <c r="H42" s="84" t="e">
        <v>#REF!</v>
      </c>
      <c r="I42" s="84" t="e">
        <v>#REF!</v>
      </c>
      <c r="J42" s="145">
        <v>10.008116930001293</v>
      </c>
      <c r="K42" s="84">
        <v>22.957511803281406</v>
      </c>
      <c r="L42" s="146">
        <v>35.263243358773934</v>
      </c>
      <c r="M42" s="84">
        <v>0</v>
      </c>
      <c r="N42" s="84">
        <v>0</v>
      </c>
      <c r="O42" s="84">
        <v>0</v>
      </c>
      <c r="P42" s="145">
        <v>0</v>
      </c>
      <c r="Q42" s="84">
        <v>0</v>
      </c>
      <c r="R42" s="146">
        <v>0</v>
      </c>
      <c r="S42" s="84">
        <v>0</v>
      </c>
      <c r="T42" s="84">
        <v>0</v>
      </c>
      <c r="U42" s="146">
        <v>0</v>
      </c>
      <c r="V42" s="141"/>
      <c r="W42" s="141"/>
      <c r="X42" s="141"/>
      <c r="Y42" s="3"/>
      <c r="Z42" s="3"/>
      <c r="AA42" s="3"/>
      <c r="AB42" s="3"/>
      <c r="AC42" s="3"/>
      <c r="AD42" s="3"/>
      <c r="AE42" s="3"/>
      <c r="AF42" s="3"/>
      <c r="AG42" s="3"/>
      <c r="AH42" s="3"/>
      <c r="AI42" s="3"/>
    </row>
    <row r="43" spans="1:35" ht="12.75">
      <c r="A43" s="72"/>
      <c r="B43" s="72"/>
      <c r="C43" s="72"/>
      <c r="D43" s="72" t="s">
        <v>91</v>
      </c>
      <c r="E43" s="72"/>
      <c r="F43" s="72"/>
      <c r="G43" s="145" t="e">
        <v>#REF!</v>
      </c>
      <c r="H43" s="84" t="e">
        <v>#REF!</v>
      </c>
      <c r="I43" s="84" t="e">
        <v>#REF!</v>
      </c>
      <c r="J43" s="145">
        <v>3.2766888723053427</v>
      </c>
      <c r="K43" s="84">
        <v>24.855672056341675</v>
      </c>
      <c r="L43" s="146">
        <v>28.94680396905386</v>
      </c>
      <c r="M43" s="84">
        <v>0</v>
      </c>
      <c r="N43" s="84">
        <v>0</v>
      </c>
      <c r="O43" s="84">
        <v>0</v>
      </c>
      <c r="P43" s="145">
        <v>0</v>
      </c>
      <c r="Q43" s="84">
        <v>0</v>
      </c>
      <c r="R43" s="146">
        <v>0</v>
      </c>
      <c r="S43" s="84">
        <v>0</v>
      </c>
      <c r="T43" s="84">
        <v>0</v>
      </c>
      <c r="U43" s="146">
        <v>0</v>
      </c>
      <c r="V43" s="141"/>
      <c r="W43" s="141"/>
      <c r="X43" s="141"/>
      <c r="Y43" s="3"/>
      <c r="Z43" s="3"/>
      <c r="AA43" s="3"/>
      <c r="AB43" s="3"/>
      <c r="AC43" s="3"/>
      <c r="AD43" s="3"/>
      <c r="AE43" s="3"/>
      <c r="AF43" s="3"/>
      <c r="AG43" s="3"/>
      <c r="AH43" s="3"/>
      <c r="AI43" s="3"/>
    </row>
    <row r="44" spans="1:35" ht="12.75">
      <c r="A44" s="71"/>
      <c r="B44" s="71"/>
      <c r="C44" s="71" t="s">
        <v>95</v>
      </c>
      <c r="D44" s="71"/>
      <c r="E44" s="71"/>
      <c r="F44" s="71"/>
      <c r="G44" s="145" t="e">
        <v>#REF!</v>
      </c>
      <c r="H44" s="84" t="e">
        <v>#REF!</v>
      </c>
      <c r="I44" s="84" t="e">
        <v>#REF!</v>
      </c>
      <c r="J44" s="145">
        <v>9.963174725109639</v>
      </c>
      <c r="K44" s="84">
        <v>1.2765713992074552</v>
      </c>
      <c r="L44" s="146">
        <v>11.366933163310904</v>
      </c>
      <c r="M44" s="84">
        <v>0</v>
      </c>
      <c r="N44" s="84">
        <v>0</v>
      </c>
      <c r="O44" s="84">
        <v>0</v>
      </c>
      <c r="P44" s="145">
        <v>0</v>
      </c>
      <c r="Q44" s="84">
        <v>0</v>
      </c>
      <c r="R44" s="146">
        <v>0</v>
      </c>
      <c r="S44" s="84">
        <v>0</v>
      </c>
      <c r="T44" s="84">
        <v>0</v>
      </c>
      <c r="U44" s="146">
        <v>0</v>
      </c>
      <c r="V44" s="141"/>
      <c r="W44" s="141"/>
      <c r="X44" s="141"/>
      <c r="Y44" s="3"/>
      <c r="Z44" s="3"/>
      <c r="AA44" s="3"/>
      <c r="AB44" s="3"/>
      <c r="AC44" s="3"/>
      <c r="AD44" s="3"/>
      <c r="AE44" s="3"/>
      <c r="AF44" s="3"/>
      <c r="AG44" s="3"/>
      <c r="AH44" s="3"/>
      <c r="AI44" s="3"/>
    </row>
    <row r="45" spans="1:35" ht="12.75">
      <c r="A45" s="71"/>
      <c r="B45" s="71" t="s">
        <v>96</v>
      </c>
      <c r="C45" s="71"/>
      <c r="D45" s="71"/>
      <c r="E45" s="71"/>
      <c r="F45" s="71"/>
      <c r="G45" s="145" t="e">
        <v>#REF!</v>
      </c>
      <c r="H45" s="84" t="e">
        <v>#REF!</v>
      </c>
      <c r="I45" s="84" t="e">
        <v>#REF!</v>
      </c>
      <c r="J45" s="145">
        <v>-0.8042262709659553</v>
      </c>
      <c r="K45" s="84">
        <v>1.0234039221518572</v>
      </c>
      <c r="L45" s="146">
        <v>0.2109471679858359</v>
      </c>
      <c r="M45" s="84">
        <v>0</v>
      </c>
      <c r="N45" s="84">
        <v>0</v>
      </c>
      <c r="O45" s="84">
        <v>0</v>
      </c>
      <c r="P45" s="145">
        <v>0</v>
      </c>
      <c r="Q45" s="84">
        <v>0</v>
      </c>
      <c r="R45" s="146">
        <v>0</v>
      </c>
      <c r="S45" s="84">
        <v>0</v>
      </c>
      <c r="T45" s="84">
        <v>0</v>
      </c>
      <c r="U45" s="146">
        <v>0</v>
      </c>
      <c r="V45" s="141"/>
      <c r="W45" s="141"/>
      <c r="X45" s="141"/>
      <c r="Y45" s="3"/>
      <c r="Z45" s="3"/>
      <c r="AA45" s="3"/>
      <c r="AB45" s="3"/>
      <c r="AC45" s="3"/>
      <c r="AD45" s="3"/>
      <c r="AE45" s="3"/>
      <c r="AF45" s="3"/>
      <c r="AG45" s="3"/>
      <c r="AH45" s="3"/>
      <c r="AI45" s="3"/>
    </row>
    <row r="46" spans="1:50" ht="12.75">
      <c r="A46" s="3"/>
      <c r="B46" s="108" t="s">
        <v>319</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92</v>
      </c>
      <c r="V48" s="137"/>
      <c r="W48" s="137"/>
      <c r="X48" s="137"/>
      <c r="Y48" s="137"/>
      <c r="Z48" s="137"/>
      <c r="AA48" s="137"/>
      <c r="AB48" s="137"/>
      <c r="AC48" s="137"/>
      <c r="AD48" s="137"/>
    </row>
    <row r="49" spans="1:30" ht="12.75">
      <c r="A49" s="25" t="s">
        <v>93</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mergeCells count="15">
    <mergeCell ref="S31:U31"/>
    <mergeCell ref="G31:I31"/>
    <mergeCell ref="J31:L31"/>
    <mergeCell ref="M31:O31"/>
    <mergeCell ref="P31:R31"/>
    <mergeCell ref="B28:AJ28"/>
    <mergeCell ref="B3:AJ3"/>
    <mergeCell ref="B2:AJ2"/>
    <mergeCell ref="B27:AJ27"/>
    <mergeCell ref="G5:U5"/>
    <mergeCell ref="G6:I6"/>
    <mergeCell ref="J6:L6"/>
    <mergeCell ref="M6:O6"/>
    <mergeCell ref="P6:R6"/>
    <mergeCell ref="S6:U6"/>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A1:AC44"/>
  <sheetViews>
    <sheetView zoomScale="75" zoomScaleNormal="75" zoomScaleSheetLayoutView="75" workbookViewId="0" topLeftCell="A1">
      <selection activeCell="A1" sqref="A1"/>
    </sheetView>
  </sheetViews>
  <sheetFormatPr defaultColWidth="11.421875" defaultRowHeight="12.75"/>
  <cols>
    <col min="1" max="1" width="2.7109375" style="158" customWidth="1"/>
    <col min="2" max="2" width="2.8515625" style="158" customWidth="1"/>
    <col min="3" max="6" width="1.7109375" style="194" customWidth="1"/>
    <col min="7" max="7" width="31.8515625" style="194" customWidth="1"/>
    <col min="8" max="8" width="7.28125" style="194" customWidth="1"/>
    <col min="9" max="9" width="7.57421875" style="194" customWidth="1"/>
    <col min="10" max="10" width="7.8515625" style="194" customWidth="1"/>
    <col min="11" max="11" width="1.7109375" style="194" customWidth="1"/>
    <col min="12" max="12" width="8.28125" style="158" customWidth="1"/>
    <col min="13" max="14" width="7.00390625" style="158" customWidth="1"/>
    <col min="15" max="15" width="1.7109375" style="158" customWidth="1"/>
    <col min="16" max="16" width="6.7109375" style="158" customWidth="1"/>
    <col min="17" max="17" width="8.57421875" style="158" customWidth="1"/>
    <col min="18" max="18" width="7.8515625" style="158" customWidth="1"/>
    <col min="19" max="19" width="1.7109375" style="158" customWidth="1"/>
    <col min="20" max="20" width="7.140625" style="194" customWidth="1"/>
    <col min="21" max="21" width="7.57421875" style="194" customWidth="1"/>
    <col min="22" max="22" width="7.140625" style="194" customWidth="1"/>
    <col min="23" max="23" width="1.7109375" style="194" customWidth="1"/>
    <col min="24" max="24" width="9.00390625" style="194" customWidth="1"/>
    <col min="25" max="26" width="9.140625" style="194" customWidth="1"/>
    <col min="27" max="27" width="7.421875" style="158" bestFit="1" customWidth="1"/>
    <col min="28" max="28" width="6.140625" style="158" bestFit="1" customWidth="1"/>
    <col min="29" max="29" width="6.7109375" style="158" bestFit="1" customWidth="1"/>
    <col min="30" max="16384" width="11.421875" style="158" customWidth="1"/>
  </cols>
  <sheetData>
    <row r="1" ht="12.75">
      <c r="B1" s="158" t="s">
        <v>643</v>
      </c>
    </row>
    <row r="2" spans="2:26" ht="12.75">
      <c r="B2" s="156" t="s">
        <v>700</v>
      </c>
      <c r="C2" s="211"/>
      <c r="D2" s="224"/>
      <c r="E2" s="224"/>
      <c r="F2" s="224"/>
      <c r="G2" s="224"/>
      <c r="H2" s="224"/>
      <c r="I2" s="224"/>
      <c r="J2" s="224"/>
      <c r="K2" s="224"/>
      <c r="L2" s="224"/>
      <c r="M2" s="224"/>
      <c r="N2" s="224"/>
      <c r="O2" s="224"/>
      <c r="P2" s="224"/>
      <c r="Q2" s="224"/>
      <c r="R2" s="224"/>
      <c r="S2" s="224"/>
      <c r="T2" s="224"/>
      <c r="U2" s="224"/>
      <c r="V2" s="224"/>
      <c r="W2" s="224"/>
      <c r="X2" s="224"/>
      <c r="Y2" s="224"/>
      <c r="Z2" s="224"/>
    </row>
    <row r="3" spans="2:26" ht="12.75">
      <c r="B3" s="159" t="s">
        <v>0</v>
      </c>
      <c r="C3" s="211"/>
      <c r="D3" s="224"/>
      <c r="E3" s="224"/>
      <c r="F3" s="224"/>
      <c r="G3" s="224"/>
      <c r="H3" s="224"/>
      <c r="I3" s="224"/>
      <c r="J3" s="224"/>
      <c r="K3" s="224"/>
      <c r="L3" s="224"/>
      <c r="M3" s="224"/>
      <c r="N3" s="224"/>
      <c r="O3" s="224"/>
      <c r="P3" s="224"/>
      <c r="Q3" s="224"/>
      <c r="R3" s="224"/>
      <c r="S3" s="224"/>
      <c r="T3" s="224"/>
      <c r="U3" s="224"/>
      <c r="V3" s="224"/>
      <c r="W3" s="224"/>
      <c r="X3" s="224"/>
      <c r="Y3" s="224"/>
      <c r="Z3" s="224"/>
    </row>
    <row r="4" spans="3:19" ht="12.75">
      <c r="C4" s="232"/>
      <c r="D4" s="232"/>
      <c r="E4" s="232"/>
      <c r="F4" s="232"/>
      <c r="G4" s="232"/>
      <c r="L4" s="194"/>
      <c r="M4" s="194"/>
      <c r="N4" s="194"/>
      <c r="O4" s="194"/>
      <c r="P4" s="194"/>
      <c r="Q4" s="194"/>
      <c r="R4" s="194"/>
      <c r="S4" s="194"/>
    </row>
    <row r="5" spans="2:26" ht="12.75">
      <c r="B5" s="189"/>
      <c r="C5" s="202"/>
      <c r="D5" s="202"/>
      <c r="E5" s="202"/>
      <c r="F5" s="202"/>
      <c r="G5" s="202"/>
      <c r="H5" s="389"/>
      <c r="I5" s="389"/>
      <c r="J5" s="389"/>
      <c r="K5" s="389"/>
      <c r="L5" s="389"/>
      <c r="M5" s="389"/>
      <c r="N5" s="389"/>
      <c r="O5" s="389"/>
      <c r="P5" s="389"/>
      <c r="Q5" s="389"/>
      <c r="R5" s="389"/>
      <c r="S5" s="389"/>
      <c r="T5" s="389"/>
      <c r="U5" s="389"/>
      <c r="V5" s="389"/>
      <c r="W5" s="233"/>
      <c r="X5" s="389"/>
      <c r="Y5" s="389"/>
      <c r="Z5" s="389"/>
    </row>
    <row r="6" spans="3:26" ht="12.75">
      <c r="C6" s="249"/>
      <c r="D6" s="249"/>
      <c r="E6" s="249"/>
      <c r="F6" s="249"/>
      <c r="G6" s="249"/>
      <c r="H6" s="373" t="s">
        <v>453</v>
      </c>
      <c r="I6" s="373"/>
      <c r="J6" s="373"/>
      <c r="K6" s="373"/>
      <c r="L6" s="373"/>
      <c r="M6" s="373"/>
      <c r="N6" s="373"/>
      <c r="O6" s="373"/>
      <c r="P6" s="373"/>
      <c r="Q6" s="373"/>
      <c r="R6" s="373"/>
      <c r="S6" s="373"/>
      <c r="T6" s="373"/>
      <c r="U6" s="373"/>
      <c r="V6" s="373"/>
      <c r="W6" s="199"/>
      <c r="X6" s="390" t="s">
        <v>446</v>
      </c>
      <c r="Y6" s="390"/>
      <c r="Z6" s="390"/>
    </row>
    <row r="7" spans="2:26" ht="12.75">
      <c r="B7" s="94" t="s">
        <v>1</v>
      </c>
      <c r="C7" s="232"/>
      <c r="E7" s="232"/>
      <c r="F7" s="232"/>
      <c r="G7" s="232"/>
      <c r="H7" s="391" t="s">
        <v>447</v>
      </c>
      <c r="I7" s="391"/>
      <c r="J7" s="391"/>
      <c r="K7" s="193"/>
      <c r="L7" s="391" t="s">
        <v>346</v>
      </c>
      <c r="M7" s="391"/>
      <c r="N7" s="391"/>
      <c r="O7" s="193"/>
      <c r="P7" s="391" t="s">
        <v>454</v>
      </c>
      <c r="Q7" s="391"/>
      <c r="R7" s="391"/>
      <c r="S7" s="193"/>
      <c r="T7" s="391" t="s">
        <v>455</v>
      </c>
      <c r="U7" s="391"/>
      <c r="V7" s="391"/>
      <c r="W7" s="193"/>
      <c r="X7" s="251" t="s">
        <v>334</v>
      </c>
      <c r="Y7" s="251" t="s">
        <v>335</v>
      </c>
      <c r="Z7" s="251" t="s">
        <v>116</v>
      </c>
    </row>
    <row r="8" spans="8:23" ht="12.75">
      <c r="H8" s="252" t="s">
        <v>334</v>
      </c>
      <c r="I8" s="252" t="s">
        <v>335</v>
      </c>
      <c r="J8" s="252" t="s">
        <v>116</v>
      </c>
      <c r="K8" s="243"/>
      <c r="L8" s="252" t="s">
        <v>334</v>
      </c>
      <c r="M8" s="252" t="s">
        <v>335</v>
      </c>
      <c r="N8" s="252" t="s">
        <v>116</v>
      </c>
      <c r="O8" s="243"/>
      <c r="P8" s="252" t="s">
        <v>334</v>
      </c>
      <c r="Q8" s="252" t="s">
        <v>335</v>
      </c>
      <c r="R8" s="252" t="s">
        <v>116</v>
      </c>
      <c r="S8" s="243"/>
      <c r="T8" s="252" t="s">
        <v>334</v>
      </c>
      <c r="U8" s="252" t="s">
        <v>335</v>
      </c>
      <c r="V8" s="252" t="s">
        <v>116</v>
      </c>
      <c r="W8" s="243"/>
    </row>
    <row r="9" spans="2:26" ht="19.5" customHeight="1">
      <c r="B9" s="191"/>
      <c r="C9" s="195"/>
      <c r="D9" s="195"/>
      <c r="E9" s="195"/>
      <c r="F9" s="195"/>
      <c r="G9" s="195"/>
      <c r="H9" s="195"/>
      <c r="I9" s="195"/>
      <c r="J9" s="195"/>
      <c r="K9" s="195"/>
      <c r="L9" s="195"/>
      <c r="M9" s="195"/>
      <c r="N9" s="195"/>
      <c r="O9" s="195"/>
      <c r="P9" s="195"/>
      <c r="Q9" s="195"/>
      <c r="R9" s="195"/>
      <c r="S9" s="195"/>
      <c r="T9" s="195"/>
      <c r="U9" s="195"/>
      <c r="V9" s="195"/>
      <c r="W9" s="195"/>
      <c r="X9" s="195"/>
      <c r="Y9" s="195"/>
      <c r="Z9" s="195"/>
    </row>
    <row r="10" spans="12:19" ht="12.75">
      <c r="L10" s="194"/>
      <c r="M10" s="194"/>
      <c r="N10" s="194"/>
      <c r="O10" s="194"/>
      <c r="P10" s="194"/>
      <c r="Q10" s="194"/>
      <c r="R10" s="194"/>
      <c r="S10" s="194"/>
    </row>
    <row r="11" spans="2:29" ht="12.75">
      <c r="B11" s="193" t="s">
        <v>366</v>
      </c>
      <c r="C11" s="193" t="s">
        <v>636</v>
      </c>
      <c r="D11" s="193"/>
      <c r="H11" s="193">
        <v>1183.2353240249097</v>
      </c>
      <c r="I11" s="193">
        <v>1159.2574781911705</v>
      </c>
      <c r="J11" s="193">
        <v>23.97784583373914</v>
      </c>
      <c r="K11" s="193"/>
      <c r="L11" s="193">
        <v>1164.660684</v>
      </c>
      <c r="M11" s="193">
        <v>1099.5378106344053</v>
      </c>
      <c r="N11" s="193">
        <v>65.12287336559461</v>
      </c>
      <c r="O11" s="193"/>
      <c r="P11" s="193">
        <v>1112.9751925539354</v>
      </c>
      <c r="Q11" s="193">
        <v>1106.795084217192</v>
      </c>
      <c r="R11" s="193">
        <v>6.1801083367433876</v>
      </c>
      <c r="S11" s="193"/>
      <c r="T11" s="193">
        <v>1213.9167461863537</v>
      </c>
      <c r="U11" s="193">
        <v>1205.6104241276787</v>
      </c>
      <c r="V11" s="193">
        <v>8.30632205867505</v>
      </c>
      <c r="W11" s="193"/>
      <c r="X11" s="193">
        <v>4674.787946765199</v>
      </c>
      <c r="Y11" s="193">
        <v>4571.200797170446</v>
      </c>
      <c r="Z11" s="193">
        <v>103.5871495947531</v>
      </c>
      <c r="AA11" s="194"/>
      <c r="AB11" s="194"/>
      <c r="AC11" s="194"/>
    </row>
    <row r="12" spans="3:29" s="192" customFormat="1" ht="12.75">
      <c r="C12" s="193"/>
      <c r="D12" s="279" t="s">
        <v>637</v>
      </c>
      <c r="E12" s="193"/>
      <c r="H12" s="194">
        <v>723.8241519999999</v>
      </c>
      <c r="I12" s="194">
        <v>811.5247412706866</v>
      </c>
      <c r="J12" s="194">
        <v>-87.70058927068669</v>
      </c>
      <c r="K12" s="194"/>
      <c r="L12" s="194">
        <v>738.369422</v>
      </c>
      <c r="M12" s="194">
        <v>763.5972915737639</v>
      </c>
      <c r="N12" s="194">
        <v>-25.227869573763883</v>
      </c>
      <c r="O12" s="194"/>
      <c r="P12" s="194">
        <v>686.515538</v>
      </c>
      <c r="Q12" s="194">
        <v>780.0905673795532</v>
      </c>
      <c r="R12" s="194">
        <v>-93.57502937955326</v>
      </c>
      <c r="S12" s="194"/>
      <c r="T12" s="194">
        <v>734.988652</v>
      </c>
      <c r="U12" s="194">
        <v>847.3541620428334</v>
      </c>
      <c r="V12" s="194">
        <v>-112.36551004283342</v>
      </c>
      <c r="W12" s="194"/>
      <c r="X12" s="194">
        <v>2883.697764</v>
      </c>
      <c r="Y12" s="194">
        <v>3202.566762266837</v>
      </c>
      <c r="Z12" s="194">
        <v>-318.868998266837</v>
      </c>
      <c r="AA12" s="194"/>
      <c r="AB12" s="194"/>
      <c r="AC12" s="194"/>
    </row>
    <row r="13" spans="7:29" ht="12.75">
      <c r="G13" s="194" t="s">
        <v>52</v>
      </c>
      <c r="H13" s="194">
        <v>4.149927</v>
      </c>
      <c r="I13" s="194">
        <v>0</v>
      </c>
      <c r="J13" s="194">
        <v>4.149927</v>
      </c>
      <c r="L13" s="194">
        <v>0.622649</v>
      </c>
      <c r="M13" s="194">
        <v>0</v>
      </c>
      <c r="N13" s="194">
        <v>0.622649</v>
      </c>
      <c r="O13" s="194"/>
      <c r="P13" s="194">
        <v>-0.002428</v>
      </c>
      <c r="Q13" s="194">
        <v>0</v>
      </c>
      <c r="R13" s="194">
        <v>-0.002428</v>
      </c>
      <c r="S13" s="194"/>
      <c r="T13" s="194">
        <v>4.319381</v>
      </c>
      <c r="U13" s="194">
        <v>0</v>
      </c>
      <c r="V13" s="194">
        <v>4.319381</v>
      </c>
      <c r="X13" s="194">
        <v>9.089528999999999</v>
      </c>
      <c r="Y13" s="194">
        <v>0</v>
      </c>
      <c r="Z13" s="194">
        <v>9.089528999999999</v>
      </c>
      <c r="AA13" s="194"/>
      <c r="AB13" s="194"/>
      <c r="AC13" s="194"/>
    </row>
    <row r="14" spans="7:29" ht="12.75">
      <c r="G14" s="194" t="s">
        <v>94</v>
      </c>
      <c r="H14" s="194">
        <v>422.25136699999996</v>
      </c>
      <c r="I14" s="194">
        <v>312.7674752706866</v>
      </c>
      <c r="J14" s="194">
        <v>109.48389172931337</v>
      </c>
      <c r="L14" s="194">
        <v>427.18260599999996</v>
      </c>
      <c r="M14" s="194">
        <v>258.0620755737639</v>
      </c>
      <c r="N14" s="194">
        <v>169.1205304262361</v>
      </c>
      <c r="O14" s="194"/>
      <c r="P14" s="194">
        <v>426.126982</v>
      </c>
      <c r="Q14" s="194">
        <v>278.97367437955324</v>
      </c>
      <c r="R14" s="194">
        <v>147.15330762044675</v>
      </c>
      <c r="S14" s="194"/>
      <c r="T14" s="194">
        <v>453.445171</v>
      </c>
      <c r="U14" s="194">
        <v>312.5669400428334</v>
      </c>
      <c r="V14" s="194">
        <v>140.87823095716664</v>
      </c>
      <c r="X14" s="194">
        <v>1729.006126</v>
      </c>
      <c r="Y14" s="194">
        <v>1162.3701652668371</v>
      </c>
      <c r="Z14" s="194">
        <v>566.6359607331628</v>
      </c>
      <c r="AA14" s="194"/>
      <c r="AB14" s="194"/>
      <c r="AC14" s="194"/>
    </row>
    <row r="15" spans="7:29" ht="12.75">
      <c r="G15" s="194" t="s">
        <v>53</v>
      </c>
      <c r="H15" s="194">
        <v>297.422858</v>
      </c>
      <c r="I15" s="194">
        <v>498.757266</v>
      </c>
      <c r="J15" s="194">
        <v>-201.334408</v>
      </c>
      <c r="L15" s="194">
        <v>310.564167</v>
      </c>
      <c r="M15" s="194">
        <v>505.535216</v>
      </c>
      <c r="N15" s="194">
        <v>-194.971049</v>
      </c>
      <c r="O15" s="194"/>
      <c r="P15" s="194">
        <v>260.390984</v>
      </c>
      <c r="Q15" s="194">
        <v>501.116893</v>
      </c>
      <c r="R15" s="194">
        <v>-240.725909</v>
      </c>
      <c r="S15" s="194"/>
      <c r="T15" s="194">
        <v>277.2241</v>
      </c>
      <c r="U15" s="194">
        <v>534.787222</v>
      </c>
      <c r="V15" s="194">
        <v>-257.563122</v>
      </c>
      <c r="X15" s="194">
        <v>1145.602109</v>
      </c>
      <c r="Y15" s="194">
        <v>2040.196597</v>
      </c>
      <c r="Z15" s="194">
        <v>-894.5944880000002</v>
      </c>
      <c r="AA15" s="194"/>
      <c r="AB15" s="194"/>
      <c r="AC15" s="194"/>
    </row>
    <row r="16" spans="1:29" s="192" customFormat="1" ht="12.75">
      <c r="A16" s="158"/>
      <c r="B16" s="158"/>
      <c r="C16" s="194"/>
      <c r="D16" s="279" t="s">
        <v>638</v>
      </c>
      <c r="E16" s="194"/>
      <c r="F16" s="158"/>
      <c r="G16" s="158"/>
      <c r="H16" s="194">
        <v>400.021968</v>
      </c>
      <c r="I16" s="194">
        <v>212.1011859533782</v>
      </c>
      <c r="J16" s="194">
        <v>187.9207820466218</v>
      </c>
      <c r="K16" s="194"/>
      <c r="L16" s="194">
        <v>356.659262</v>
      </c>
      <c r="M16" s="194">
        <v>209.926362892287</v>
      </c>
      <c r="N16" s="194">
        <v>146.73289910771302</v>
      </c>
      <c r="O16" s="194"/>
      <c r="P16" s="194">
        <v>366.2440094</v>
      </c>
      <c r="Q16" s="194">
        <v>212.8219198856628</v>
      </c>
      <c r="R16" s="194">
        <v>153.4220895143372</v>
      </c>
      <c r="S16" s="194"/>
      <c r="T16" s="194">
        <v>425.0952126000001</v>
      </c>
      <c r="U16" s="194">
        <v>231.2717005471776</v>
      </c>
      <c r="V16" s="194">
        <v>193.82351205282248</v>
      </c>
      <c r="W16" s="194"/>
      <c r="X16" s="194">
        <v>1548.020452</v>
      </c>
      <c r="Y16" s="194">
        <v>866.1211692785055</v>
      </c>
      <c r="Z16" s="194">
        <v>681.8992827214945</v>
      </c>
      <c r="AA16" s="194"/>
      <c r="AB16" s="194"/>
      <c r="AC16" s="194"/>
    </row>
    <row r="17" spans="7:29" ht="12.75">
      <c r="G17" s="194" t="s">
        <v>52</v>
      </c>
      <c r="H17" s="194">
        <v>175.5</v>
      </c>
      <c r="I17" s="194">
        <v>60.871487</v>
      </c>
      <c r="J17" s="194">
        <v>114.628513</v>
      </c>
      <c r="L17" s="194">
        <v>133.2</v>
      </c>
      <c r="M17" s="194">
        <v>79.221946</v>
      </c>
      <c r="N17" s="194">
        <v>53.978053999999986</v>
      </c>
      <c r="O17" s="194"/>
      <c r="P17" s="194">
        <v>158</v>
      </c>
      <c r="Q17" s="194">
        <v>77.035631</v>
      </c>
      <c r="R17" s="194">
        <v>80.964369</v>
      </c>
      <c r="S17" s="194"/>
      <c r="T17" s="194">
        <v>176.8</v>
      </c>
      <c r="U17" s="194">
        <v>77.646689</v>
      </c>
      <c r="V17" s="194">
        <v>99.15331100000002</v>
      </c>
      <c r="X17" s="194">
        <v>643.5</v>
      </c>
      <c r="Y17" s="194">
        <v>294.775753</v>
      </c>
      <c r="Z17" s="194">
        <v>348.724247</v>
      </c>
      <c r="AA17" s="194"/>
      <c r="AB17" s="194"/>
      <c r="AC17" s="194"/>
    </row>
    <row r="18" spans="7:29" ht="12.75">
      <c r="G18" s="194" t="s">
        <v>94</v>
      </c>
      <c r="H18" s="194">
        <v>171.99381</v>
      </c>
      <c r="I18" s="194">
        <v>75.74969097471191</v>
      </c>
      <c r="J18" s="194">
        <v>96.24411902528809</v>
      </c>
      <c r="L18" s="194">
        <v>172.50738800000002</v>
      </c>
      <c r="M18" s="194">
        <v>63.327775896670026</v>
      </c>
      <c r="N18" s="194">
        <v>109.17961210332999</v>
      </c>
      <c r="O18" s="194"/>
      <c r="P18" s="194">
        <v>154.473387</v>
      </c>
      <c r="Q18" s="194">
        <v>68.0572543950432</v>
      </c>
      <c r="R18" s="194">
        <v>86.4161326049568</v>
      </c>
      <c r="S18" s="194"/>
      <c r="T18" s="194">
        <v>192.925936</v>
      </c>
      <c r="U18" s="194">
        <v>75.7010763740202</v>
      </c>
      <c r="V18" s="194">
        <v>117.2248596259798</v>
      </c>
      <c r="X18" s="194">
        <v>691.900521</v>
      </c>
      <c r="Y18" s="194">
        <v>282.8357976404453</v>
      </c>
      <c r="Z18" s="194">
        <v>409.0647233595547</v>
      </c>
      <c r="AA18" s="194"/>
      <c r="AB18" s="194"/>
      <c r="AC18" s="194"/>
    </row>
    <row r="19" spans="7:29" ht="12.75">
      <c r="G19" s="194" t="s">
        <v>53</v>
      </c>
      <c r="H19" s="194">
        <v>52.528158</v>
      </c>
      <c r="I19" s="194">
        <v>75.48000797866628</v>
      </c>
      <c r="J19" s="194">
        <v>-22.95184997866628</v>
      </c>
      <c r="L19" s="194">
        <v>50.951874000000004</v>
      </c>
      <c r="M19" s="194">
        <v>67.37664099561694</v>
      </c>
      <c r="N19" s="194">
        <v>-16.424766995616935</v>
      </c>
      <c r="O19" s="194"/>
      <c r="P19" s="194">
        <v>53.77062240000001</v>
      </c>
      <c r="Q19" s="194">
        <v>67.72903449061958</v>
      </c>
      <c r="R19" s="194">
        <v>-13.958412090619575</v>
      </c>
      <c r="S19" s="194"/>
      <c r="T19" s="194">
        <v>55.369276600000006</v>
      </c>
      <c r="U19" s="194">
        <v>77.92393517315742</v>
      </c>
      <c r="V19" s="194">
        <v>-22.55465857315741</v>
      </c>
      <c r="X19" s="194">
        <v>212.619931</v>
      </c>
      <c r="Y19" s="194">
        <v>288.5096186380602</v>
      </c>
      <c r="Z19" s="194">
        <v>-75.8896876380602</v>
      </c>
      <c r="AA19" s="194"/>
      <c r="AB19" s="194"/>
      <c r="AC19" s="194"/>
    </row>
    <row r="20" spans="1:29" s="192" customFormat="1" ht="12.75">
      <c r="A20" s="158"/>
      <c r="B20" s="158"/>
      <c r="C20" s="194"/>
      <c r="D20" s="279" t="s">
        <v>639</v>
      </c>
      <c r="E20" s="194"/>
      <c r="F20" s="158"/>
      <c r="G20" s="158"/>
      <c r="H20" s="194">
        <v>59.38920402490983</v>
      </c>
      <c r="I20" s="194">
        <v>135.63155096710574</v>
      </c>
      <c r="J20" s="194">
        <v>-76.24234694219591</v>
      </c>
      <c r="K20" s="194"/>
      <c r="L20" s="194">
        <v>69.632</v>
      </c>
      <c r="M20" s="194">
        <v>126.01415616835445</v>
      </c>
      <c r="N20" s="194">
        <v>-56.38215616835444</v>
      </c>
      <c r="O20" s="194"/>
      <c r="P20" s="194">
        <v>60.21564515393545</v>
      </c>
      <c r="Q20" s="194">
        <v>113.8825969519759</v>
      </c>
      <c r="R20" s="194">
        <v>-53.66695179804045</v>
      </c>
      <c r="S20" s="194"/>
      <c r="T20" s="194">
        <v>53.83288158635345</v>
      </c>
      <c r="U20" s="194">
        <v>126.98456153766772</v>
      </c>
      <c r="V20" s="194">
        <v>-73.15167995131426</v>
      </c>
      <c r="W20" s="194"/>
      <c r="X20" s="194">
        <v>243.06973076519873</v>
      </c>
      <c r="Y20" s="194">
        <v>502.51286562510376</v>
      </c>
      <c r="Z20" s="194">
        <v>-259.44313485990506</v>
      </c>
      <c r="AA20" s="194"/>
      <c r="AB20" s="194"/>
      <c r="AC20" s="194"/>
    </row>
    <row r="21" spans="7:29" ht="12.75">
      <c r="G21" s="194" t="s">
        <v>52</v>
      </c>
      <c r="H21" s="194">
        <v>6.78</v>
      </c>
      <c r="I21" s="194">
        <v>8.83</v>
      </c>
      <c r="J21" s="194">
        <v>-2.05</v>
      </c>
      <c r="L21" s="194">
        <v>3.39</v>
      </c>
      <c r="M21" s="194">
        <v>8.92</v>
      </c>
      <c r="N21" s="194">
        <v>-5.53</v>
      </c>
      <c r="O21" s="194"/>
      <c r="P21" s="194">
        <v>2.81</v>
      </c>
      <c r="Q21" s="194">
        <v>11.59</v>
      </c>
      <c r="R21" s="194">
        <v>-8.78</v>
      </c>
      <c r="S21" s="194"/>
      <c r="T21" s="194">
        <v>5.81</v>
      </c>
      <c r="U21" s="194">
        <v>9.57</v>
      </c>
      <c r="V21" s="194">
        <v>-3.76</v>
      </c>
      <c r="X21" s="194">
        <v>18.79</v>
      </c>
      <c r="Y21" s="194">
        <v>38.91</v>
      </c>
      <c r="Z21" s="194">
        <v>-20.12</v>
      </c>
      <c r="AA21" s="194"/>
      <c r="AB21" s="194"/>
      <c r="AC21" s="194"/>
    </row>
    <row r="22" spans="7:29" ht="12.75">
      <c r="G22" s="194" t="s">
        <v>94</v>
      </c>
      <c r="H22" s="194">
        <v>39.27</v>
      </c>
      <c r="I22" s="194">
        <v>89.90275803247039</v>
      </c>
      <c r="J22" s="194">
        <v>-50.632758032470385</v>
      </c>
      <c r="L22" s="194">
        <v>52.79</v>
      </c>
      <c r="M22" s="194">
        <v>74.15423387729565</v>
      </c>
      <c r="N22" s="194">
        <v>-21.364233877295653</v>
      </c>
      <c r="O22" s="194"/>
      <c r="P22" s="194">
        <v>45.75</v>
      </c>
      <c r="Q22" s="194">
        <v>80.1742395941138</v>
      </c>
      <c r="R22" s="194">
        <v>-34.4242395941138</v>
      </c>
      <c r="S22" s="194"/>
      <c r="T22" s="194">
        <v>30.3</v>
      </c>
      <c r="U22" s="194">
        <v>89.845028194149</v>
      </c>
      <c r="V22" s="194">
        <v>-59.545028194149</v>
      </c>
      <c r="X22" s="194">
        <v>168.11</v>
      </c>
      <c r="Y22" s="194">
        <v>334.0762596980288</v>
      </c>
      <c r="Z22" s="194">
        <v>-165.9662596980288</v>
      </c>
      <c r="AA22" s="194"/>
      <c r="AB22" s="194"/>
      <c r="AC22" s="194"/>
    </row>
    <row r="23" spans="3:29" s="179" customFormat="1" ht="12.75">
      <c r="C23" s="182"/>
      <c r="D23" s="182"/>
      <c r="E23" s="182"/>
      <c r="F23" s="194"/>
      <c r="G23" s="194" t="s">
        <v>53</v>
      </c>
      <c r="H23" s="194">
        <v>13.339204024909828</v>
      </c>
      <c r="I23" s="194">
        <v>36.89879293463535</v>
      </c>
      <c r="J23" s="182">
        <v>-23.559588909725527</v>
      </c>
      <c r="K23" s="182"/>
      <c r="L23" s="194">
        <v>13.452</v>
      </c>
      <c r="M23" s="194">
        <v>42.939922291058785</v>
      </c>
      <c r="N23" s="182">
        <v>-29.487922291058787</v>
      </c>
      <c r="O23" s="182"/>
      <c r="P23" s="194">
        <v>11.655645153935446</v>
      </c>
      <c r="Q23" s="194">
        <v>22.1183573578621</v>
      </c>
      <c r="R23" s="182">
        <v>-10.462712203926653</v>
      </c>
      <c r="S23" s="182"/>
      <c r="T23" s="194">
        <v>17.722881586353456</v>
      </c>
      <c r="U23" s="194">
        <v>27.56953334351873</v>
      </c>
      <c r="V23" s="182">
        <v>-9.846651757165276</v>
      </c>
      <c r="W23" s="182"/>
      <c r="X23" s="194">
        <v>56.16973076519872</v>
      </c>
      <c r="Y23" s="194">
        <v>129.52660592707497</v>
      </c>
      <c r="Z23" s="182">
        <v>-73.35687516187625</v>
      </c>
      <c r="AA23" s="194"/>
      <c r="AB23" s="194"/>
      <c r="AC23" s="194"/>
    </row>
    <row r="24" spans="3:26" s="179" customFormat="1" ht="12.75">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row>
    <row r="25" spans="2:29" s="219" customFormat="1" ht="12.75">
      <c r="B25" s="193" t="s">
        <v>640</v>
      </c>
      <c r="C25" s="193" t="s">
        <v>641</v>
      </c>
      <c r="D25" s="193"/>
      <c r="H25" s="193">
        <v>400.8</v>
      </c>
      <c r="I25" s="193">
        <v>375.7</v>
      </c>
      <c r="J25" s="218">
        <v>25.1</v>
      </c>
      <c r="K25" s="218"/>
      <c r="L25" s="193">
        <v>221.5</v>
      </c>
      <c r="M25" s="193">
        <v>274.7</v>
      </c>
      <c r="N25" s="218">
        <v>-53.2</v>
      </c>
      <c r="O25" s="218"/>
      <c r="P25" s="218">
        <v>224.973</v>
      </c>
      <c r="Q25" s="218">
        <v>311.5</v>
      </c>
      <c r="R25" s="218">
        <v>-86.52699999999999</v>
      </c>
      <c r="S25" s="218"/>
      <c r="T25" s="218">
        <v>374.982</v>
      </c>
      <c r="U25" s="218">
        <v>277.384</v>
      </c>
      <c r="V25" s="218">
        <v>97.59800000000001</v>
      </c>
      <c r="W25" s="218"/>
      <c r="X25" s="218">
        <v>1222.255</v>
      </c>
      <c r="Y25" s="218">
        <v>1239.284</v>
      </c>
      <c r="Z25" s="218">
        <v>-17.029000000000224</v>
      </c>
      <c r="AA25" s="194"/>
      <c r="AB25" s="182"/>
      <c r="AC25" s="182"/>
    </row>
    <row r="26" spans="3:29" s="179" customFormat="1" ht="13.5" customHeight="1">
      <c r="C26" s="182"/>
      <c r="D26" s="279" t="s">
        <v>129</v>
      </c>
      <c r="E26" s="194"/>
      <c r="H26" s="194">
        <v>39.16787148594377</v>
      </c>
      <c r="I26" s="194">
        <v>104.34302426343153</v>
      </c>
      <c r="J26" s="182">
        <v>-65.17515277748777</v>
      </c>
      <c r="K26" s="182"/>
      <c r="L26" s="194">
        <v>42.55192107995846</v>
      </c>
      <c r="M26" s="194">
        <v>125.74698293799416</v>
      </c>
      <c r="N26" s="182">
        <v>-83.1950618580357</v>
      </c>
      <c r="O26" s="182"/>
      <c r="P26" s="194">
        <v>32.90243223102003</v>
      </c>
      <c r="Q26" s="194">
        <v>107.00471342383108</v>
      </c>
      <c r="R26" s="182">
        <v>-74.10228119281105</v>
      </c>
      <c r="S26" s="182"/>
      <c r="T26" s="194">
        <v>58.15992211245215</v>
      </c>
      <c r="U26" s="194">
        <v>107.70516611295679</v>
      </c>
      <c r="V26" s="182">
        <v>-49.54524400050464</v>
      </c>
      <c r="W26" s="182"/>
      <c r="X26" s="194">
        <v>172.7821469093744</v>
      </c>
      <c r="Y26" s="194">
        <v>444.79988673821356</v>
      </c>
      <c r="Z26" s="182">
        <v>-272.0177398288391</v>
      </c>
      <c r="AA26" s="182"/>
      <c r="AB26" s="182"/>
      <c r="AC26" s="182"/>
    </row>
    <row r="27" spans="1:29" s="179" customFormat="1" ht="12" customHeight="1">
      <c r="A27" s="158"/>
      <c r="B27" s="158"/>
      <c r="C27" s="194"/>
      <c r="D27" s="279" t="s">
        <v>54</v>
      </c>
      <c r="E27" s="194"/>
      <c r="F27" s="194"/>
      <c r="G27" s="194"/>
      <c r="H27" s="194">
        <v>361.63212851405626</v>
      </c>
      <c r="I27" s="194">
        <v>271.3569757365685</v>
      </c>
      <c r="J27" s="194">
        <v>90.27515277748779</v>
      </c>
      <c r="K27" s="194"/>
      <c r="L27" s="194">
        <v>178.94807892004155</v>
      </c>
      <c r="M27" s="194">
        <v>148.9530170620058</v>
      </c>
      <c r="N27" s="194">
        <v>29.99506185803574</v>
      </c>
      <c r="O27" s="194"/>
      <c r="P27" s="194">
        <v>192.07056776897997</v>
      </c>
      <c r="Q27" s="194">
        <v>204.49528657616892</v>
      </c>
      <c r="R27" s="194">
        <v>-12.424718807188952</v>
      </c>
      <c r="S27" s="194"/>
      <c r="T27" s="194">
        <v>316.8220778875479</v>
      </c>
      <c r="U27" s="194">
        <v>169.6788338870432</v>
      </c>
      <c r="V27" s="194">
        <v>147.1432440005047</v>
      </c>
      <c r="W27" s="194"/>
      <c r="X27" s="194">
        <v>1049.4728530906257</v>
      </c>
      <c r="Y27" s="194">
        <v>794.4841132617864</v>
      </c>
      <c r="Z27" s="194">
        <v>254.98873982883924</v>
      </c>
      <c r="AA27" s="182"/>
      <c r="AB27" s="182"/>
      <c r="AC27" s="182"/>
    </row>
    <row r="28" spans="5:19" ht="12.75">
      <c r="E28" s="158"/>
      <c r="F28" s="158"/>
      <c r="G28" s="158"/>
      <c r="L28" s="194"/>
      <c r="M28" s="194"/>
      <c r="N28" s="194"/>
      <c r="O28" s="194"/>
      <c r="P28" s="194"/>
      <c r="Q28" s="194"/>
      <c r="R28" s="194"/>
      <c r="S28" s="194"/>
    </row>
    <row r="29" spans="2:29" s="219" customFormat="1" ht="12.75">
      <c r="B29" s="220" t="s">
        <v>386</v>
      </c>
      <c r="C29" s="220" t="s">
        <v>642</v>
      </c>
      <c r="D29" s="192"/>
      <c r="H29" s="218">
        <v>443.6296511723892</v>
      </c>
      <c r="I29" s="218">
        <v>623.2555665342009</v>
      </c>
      <c r="J29" s="218">
        <v>-179.62591536181168</v>
      </c>
      <c r="K29" s="218"/>
      <c r="L29" s="218">
        <v>476.40480191404237</v>
      </c>
      <c r="M29" s="218">
        <v>689.8423199328911</v>
      </c>
      <c r="N29" s="218">
        <v>-213.43751801884872</v>
      </c>
      <c r="O29" s="218"/>
      <c r="P29" s="218">
        <v>473.1668653717955</v>
      </c>
      <c r="Q29" s="218">
        <v>640.1746343345498</v>
      </c>
      <c r="R29" s="218">
        <v>-167.00776896275426</v>
      </c>
      <c r="S29" s="218"/>
      <c r="T29" s="218">
        <v>534.0959232084285</v>
      </c>
      <c r="U29" s="218">
        <v>688.6456302591777</v>
      </c>
      <c r="V29" s="218">
        <v>-154.54970705074913</v>
      </c>
      <c r="W29" s="218"/>
      <c r="X29" s="218">
        <v>1927.2972416666557</v>
      </c>
      <c r="Y29" s="218">
        <v>2641.9181510608196</v>
      </c>
      <c r="Z29" s="218">
        <v>-714.6209093941638</v>
      </c>
      <c r="AA29" s="194"/>
      <c r="AB29" s="194"/>
      <c r="AC29" s="194"/>
    </row>
    <row r="30" spans="4:29" ht="12.75">
      <c r="D30" s="223" t="s">
        <v>103</v>
      </c>
      <c r="E30" s="158"/>
      <c r="H30" s="194">
        <v>34.099</v>
      </c>
      <c r="I30" s="194">
        <v>30.756</v>
      </c>
      <c r="J30" s="194">
        <v>3.3429999999999964</v>
      </c>
      <c r="L30" s="194">
        <v>37.483000000000004</v>
      </c>
      <c r="M30" s="194">
        <v>37.624</v>
      </c>
      <c r="N30" s="194">
        <v>-0.14099999999999824</v>
      </c>
      <c r="O30" s="194"/>
      <c r="P30" s="194">
        <v>37.02</v>
      </c>
      <c r="Q30" s="194">
        <v>35.178</v>
      </c>
      <c r="R30" s="194">
        <v>1.8420000000000059</v>
      </c>
      <c r="S30" s="194"/>
      <c r="T30" s="194">
        <v>34.271</v>
      </c>
      <c r="U30" s="194">
        <v>33.84</v>
      </c>
      <c r="V30" s="194">
        <v>0.4309999999999974</v>
      </c>
      <c r="X30" s="194">
        <v>142.873</v>
      </c>
      <c r="Y30" s="194">
        <v>137.398</v>
      </c>
      <c r="Z30" s="194">
        <v>5.474999999999994</v>
      </c>
      <c r="AA30" s="194"/>
      <c r="AB30" s="194"/>
      <c r="AC30" s="194"/>
    </row>
    <row r="31" spans="4:29" ht="12.75">
      <c r="D31" s="223" t="s">
        <v>55</v>
      </c>
      <c r="E31" s="158"/>
      <c r="H31" s="194">
        <v>0</v>
      </c>
      <c r="I31" s="194">
        <v>0</v>
      </c>
      <c r="J31" s="194">
        <v>0</v>
      </c>
      <c r="L31" s="194">
        <v>0</v>
      </c>
      <c r="M31" s="194">
        <v>0</v>
      </c>
      <c r="N31" s="194">
        <v>0</v>
      </c>
      <c r="O31" s="194"/>
      <c r="P31" s="194">
        <v>0</v>
      </c>
      <c r="Q31" s="194">
        <v>0</v>
      </c>
      <c r="R31" s="194">
        <v>0</v>
      </c>
      <c r="S31" s="194"/>
      <c r="T31" s="194">
        <v>0</v>
      </c>
      <c r="U31" s="194">
        <v>0</v>
      </c>
      <c r="V31" s="194">
        <v>0</v>
      </c>
      <c r="X31" s="194">
        <v>0</v>
      </c>
      <c r="Y31" s="194">
        <v>0</v>
      </c>
      <c r="Z31" s="194">
        <v>0</v>
      </c>
      <c r="AA31" s="194"/>
      <c r="AB31" s="194"/>
      <c r="AC31" s="194"/>
    </row>
    <row r="32" spans="4:29" ht="12.75">
      <c r="D32" s="223" t="s">
        <v>56</v>
      </c>
      <c r="E32" s="158"/>
      <c r="H32" s="194">
        <v>41</v>
      </c>
      <c r="I32" s="194">
        <v>73.9</v>
      </c>
      <c r="J32" s="194">
        <v>-32.9</v>
      </c>
      <c r="L32" s="194">
        <v>43.4</v>
      </c>
      <c r="M32" s="194">
        <v>107.7</v>
      </c>
      <c r="N32" s="194">
        <v>-64.3</v>
      </c>
      <c r="O32" s="194"/>
      <c r="P32" s="194">
        <v>49</v>
      </c>
      <c r="Q32" s="194">
        <v>123.7</v>
      </c>
      <c r="R32" s="194">
        <v>-74.7</v>
      </c>
      <c r="S32" s="194"/>
      <c r="T32" s="194">
        <v>56</v>
      </c>
      <c r="U32" s="194">
        <v>125.9</v>
      </c>
      <c r="V32" s="194">
        <v>-69.9</v>
      </c>
      <c r="X32" s="194">
        <v>189.4</v>
      </c>
      <c r="Y32" s="194">
        <v>431.2</v>
      </c>
      <c r="Z32" s="194">
        <v>-241.8</v>
      </c>
      <c r="AA32" s="194"/>
      <c r="AB32" s="194"/>
      <c r="AC32" s="194"/>
    </row>
    <row r="33" spans="4:29" ht="12.75">
      <c r="D33" s="223" t="s">
        <v>104</v>
      </c>
      <c r="E33" s="158"/>
      <c r="H33" s="194">
        <v>6.527658663832913</v>
      </c>
      <c r="I33" s="194">
        <v>79.57592835072768</v>
      </c>
      <c r="J33" s="194">
        <v>-73.04826968689477</v>
      </c>
      <c r="L33" s="194">
        <v>11.96298682072866</v>
      </c>
      <c r="M33" s="194">
        <v>88.19016888820062</v>
      </c>
      <c r="N33" s="194">
        <v>-76.22718206747196</v>
      </c>
      <c r="O33" s="194"/>
      <c r="P33" s="194">
        <v>10.517709473585056</v>
      </c>
      <c r="Q33" s="194">
        <v>70.04362438924481</v>
      </c>
      <c r="R33" s="194">
        <v>-59.525914915659754</v>
      </c>
      <c r="S33" s="194"/>
      <c r="T33" s="194">
        <v>8.407486310750022</v>
      </c>
      <c r="U33" s="194">
        <v>80.99298759174876</v>
      </c>
      <c r="V33" s="194">
        <v>-72.58550128099874</v>
      </c>
      <c r="X33" s="194">
        <v>37.41584126889665</v>
      </c>
      <c r="Y33" s="194">
        <v>318.8027092199219</v>
      </c>
      <c r="Z33" s="194">
        <v>-281.38686795102524</v>
      </c>
      <c r="AA33" s="194"/>
      <c r="AB33" s="194"/>
      <c r="AC33" s="194"/>
    </row>
    <row r="34" spans="4:29" ht="12.75">
      <c r="D34" s="223" t="s">
        <v>130</v>
      </c>
      <c r="E34" s="158"/>
      <c r="H34" s="194">
        <v>16.37965618</v>
      </c>
      <c r="I34" s="194">
        <v>14.87524172569172</v>
      </c>
      <c r="J34" s="194">
        <v>1.5044144543082805</v>
      </c>
      <c r="L34" s="194">
        <v>15.424699689999999</v>
      </c>
      <c r="M34" s="194">
        <v>17.666149648158434</v>
      </c>
      <c r="N34" s="194">
        <v>-2.2414499581584355</v>
      </c>
      <c r="O34" s="194"/>
      <c r="P34" s="194">
        <v>16.08544785</v>
      </c>
      <c r="Q34" s="194">
        <v>18.554148684435283</v>
      </c>
      <c r="R34" s="194">
        <v>-2.468700834435282</v>
      </c>
      <c r="S34" s="194"/>
      <c r="T34" s="194">
        <v>30.46185372</v>
      </c>
      <c r="U34" s="194">
        <v>22.193944457970346</v>
      </c>
      <c r="V34" s="194">
        <v>8.267909262029654</v>
      </c>
      <c r="X34" s="194">
        <v>78.35165744</v>
      </c>
      <c r="Y34" s="194">
        <v>73.28948451625578</v>
      </c>
      <c r="Z34" s="194">
        <v>5.062172923744214</v>
      </c>
      <c r="AA34" s="194"/>
      <c r="AB34" s="194"/>
      <c r="AC34" s="194"/>
    </row>
    <row r="35" spans="4:29" ht="12.75">
      <c r="D35" s="223" t="s">
        <v>57</v>
      </c>
      <c r="E35" s="158"/>
      <c r="H35" s="194">
        <v>12.9032</v>
      </c>
      <c r="I35" s="194">
        <v>88.72022252925794</v>
      </c>
      <c r="J35" s="194">
        <v>-75.81702252925794</v>
      </c>
      <c r="L35" s="194">
        <v>15</v>
      </c>
      <c r="M35" s="194">
        <v>97.85340492994916</v>
      </c>
      <c r="N35" s="194">
        <v>-82.85340492994916</v>
      </c>
      <c r="O35" s="194"/>
      <c r="P35" s="194">
        <v>14.2</v>
      </c>
      <c r="Q35" s="194">
        <v>92.47828832869936</v>
      </c>
      <c r="R35" s="194">
        <v>-78.27828832869936</v>
      </c>
      <c r="S35" s="194"/>
      <c r="T35" s="194">
        <v>13.099912045092523</v>
      </c>
      <c r="U35" s="194">
        <v>104.6568693470899</v>
      </c>
      <c r="V35" s="194">
        <v>-91.55695730199737</v>
      </c>
      <c r="X35" s="194">
        <v>55.203112045092524</v>
      </c>
      <c r="Y35" s="194">
        <v>383.70878513499633</v>
      </c>
      <c r="Z35" s="194">
        <v>-328.5056730899038</v>
      </c>
      <c r="AA35" s="194"/>
      <c r="AB35" s="194"/>
      <c r="AC35" s="194"/>
    </row>
    <row r="36" spans="4:29" ht="12.75">
      <c r="D36" s="223" t="s">
        <v>58</v>
      </c>
      <c r="E36" s="158"/>
      <c r="H36" s="194">
        <v>284.53648982455627</v>
      </c>
      <c r="I36" s="194">
        <v>273.0569739285234</v>
      </c>
      <c r="J36" s="194">
        <v>11.479515896032865</v>
      </c>
      <c r="L36" s="194">
        <v>305.828905029113</v>
      </c>
      <c r="M36" s="194">
        <v>278.8339964665828</v>
      </c>
      <c r="N36" s="194">
        <v>26.994908562530213</v>
      </c>
      <c r="O36" s="194"/>
      <c r="P36" s="194">
        <v>304.2387555922104</v>
      </c>
      <c r="Q36" s="194">
        <v>226.39717293217026</v>
      </c>
      <c r="R36" s="194">
        <v>77.84158266004013</v>
      </c>
      <c r="S36" s="194"/>
      <c r="T36" s="194">
        <v>346.759964881163</v>
      </c>
      <c r="U36" s="194">
        <v>252.36282886236864</v>
      </c>
      <c r="V36" s="194">
        <v>94.39713601879436</v>
      </c>
      <c r="X36" s="194">
        <v>1241.3641153270428</v>
      </c>
      <c r="Y36" s="194">
        <v>1030.6509721896452</v>
      </c>
      <c r="Z36" s="194">
        <v>210.71314313739754</v>
      </c>
      <c r="AA36" s="194"/>
      <c r="AB36" s="194"/>
      <c r="AC36" s="194"/>
    </row>
    <row r="37" spans="4:29" ht="12.75">
      <c r="D37" s="223"/>
      <c r="E37" s="158" t="s">
        <v>591</v>
      </c>
      <c r="H37" s="194">
        <v>126.1906369196285</v>
      </c>
      <c r="I37" s="194">
        <v>136.1</v>
      </c>
      <c r="J37" s="194">
        <v>-9.909363080371492</v>
      </c>
      <c r="L37" s="194">
        <v>125.66110192789203</v>
      </c>
      <c r="M37" s="194">
        <v>118.6</v>
      </c>
      <c r="N37" s="194">
        <v>7.0611019278920395</v>
      </c>
      <c r="O37" s="194"/>
      <c r="P37" s="194">
        <v>137.51383176496714</v>
      </c>
      <c r="Q37" s="194">
        <v>77.6</v>
      </c>
      <c r="R37" s="194">
        <v>59.91383176496714</v>
      </c>
      <c r="S37" s="194"/>
      <c r="T37" s="194">
        <v>147.60905889544202</v>
      </c>
      <c r="U37" s="194">
        <v>82.8</v>
      </c>
      <c r="V37" s="194">
        <v>64.80905889544202</v>
      </c>
      <c r="X37" s="194">
        <v>536.9746295079296</v>
      </c>
      <c r="Y37" s="194">
        <v>415.1</v>
      </c>
      <c r="Z37" s="194">
        <v>121.87462950792968</v>
      </c>
      <c r="AA37" s="194"/>
      <c r="AB37" s="194"/>
      <c r="AC37" s="194"/>
    </row>
    <row r="38" spans="4:29" ht="12.75">
      <c r="D38" s="223"/>
      <c r="E38" s="158" t="s">
        <v>589</v>
      </c>
      <c r="H38" s="194">
        <v>29.857937</v>
      </c>
      <c r="I38" s="194">
        <v>40.011896</v>
      </c>
      <c r="J38" s="194">
        <v>-10.153959</v>
      </c>
      <c r="L38" s="194">
        <v>41.365849</v>
      </c>
      <c r="M38" s="194">
        <v>40.499214</v>
      </c>
      <c r="N38" s="194">
        <v>0.8666349999999952</v>
      </c>
      <c r="O38" s="194"/>
      <c r="P38" s="194">
        <v>38.949329</v>
      </c>
      <c r="Q38" s="194">
        <v>38.881453</v>
      </c>
      <c r="R38" s="194">
        <v>0.06787599999999827</v>
      </c>
      <c r="S38" s="194"/>
      <c r="T38" s="194">
        <v>44.275709</v>
      </c>
      <c r="U38" s="194">
        <v>40.225271</v>
      </c>
      <c r="V38" s="194">
        <v>4.050438</v>
      </c>
      <c r="X38" s="194">
        <v>154.448824</v>
      </c>
      <c r="Y38" s="194">
        <v>159.617834</v>
      </c>
      <c r="Z38" s="194">
        <v>-5.169009999999986</v>
      </c>
      <c r="AA38" s="194"/>
      <c r="AB38" s="194"/>
      <c r="AC38" s="194"/>
    </row>
    <row r="39" spans="4:29" ht="12.75">
      <c r="D39" s="223"/>
      <c r="E39" s="158" t="s">
        <v>590</v>
      </c>
      <c r="H39" s="194">
        <v>128.48791590492777</v>
      </c>
      <c r="I39" s="194">
        <v>96.9450779285234</v>
      </c>
      <c r="J39" s="194">
        <v>31.54283797640437</v>
      </c>
      <c r="L39" s="194">
        <v>138.801954101221</v>
      </c>
      <c r="M39" s="194">
        <v>119.73478246658281</v>
      </c>
      <c r="N39" s="194">
        <v>19.0671716346382</v>
      </c>
      <c r="O39" s="194"/>
      <c r="P39" s="194">
        <v>127.77559482724328</v>
      </c>
      <c r="Q39" s="194">
        <v>109.91571993217029</v>
      </c>
      <c r="R39" s="194">
        <v>17.85987489507299</v>
      </c>
      <c r="S39" s="194"/>
      <c r="T39" s="194">
        <v>154.87519698572095</v>
      </c>
      <c r="U39" s="194">
        <v>129.33755786236864</v>
      </c>
      <c r="V39" s="194">
        <v>25.537639123352307</v>
      </c>
      <c r="X39" s="194">
        <v>549.9406618191131</v>
      </c>
      <c r="Y39" s="194">
        <v>455.9331381896452</v>
      </c>
      <c r="Z39" s="194">
        <v>94.00752362946787</v>
      </c>
      <c r="AA39" s="194"/>
      <c r="AB39" s="194"/>
      <c r="AC39" s="194"/>
    </row>
    <row r="40" spans="4:29" ht="12.75">
      <c r="D40" s="223" t="s">
        <v>59</v>
      </c>
      <c r="E40" s="158"/>
      <c r="H40" s="194">
        <v>18.353124904</v>
      </c>
      <c r="I40" s="194">
        <v>10.7712</v>
      </c>
      <c r="J40" s="194">
        <v>7.581924904000001</v>
      </c>
      <c r="L40" s="194">
        <v>21.122086216</v>
      </c>
      <c r="M40" s="194">
        <v>13.5746</v>
      </c>
      <c r="N40" s="194">
        <v>7.547486215999999</v>
      </c>
      <c r="O40" s="194"/>
      <c r="P40" s="194">
        <v>19.049498904</v>
      </c>
      <c r="Q40" s="194">
        <v>14.923399999999999</v>
      </c>
      <c r="R40" s="194">
        <v>4.126098904000001</v>
      </c>
      <c r="S40" s="194"/>
      <c r="T40" s="194">
        <v>19.916214615999998</v>
      </c>
      <c r="U40" s="194">
        <v>15.699</v>
      </c>
      <c r="V40" s="194">
        <v>4.217214615999998</v>
      </c>
      <c r="X40" s="194">
        <v>78.44092463999999</v>
      </c>
      <c r="Y40" s="194">
        <v>54.968199999999996</v>
      </c>
      <c r="Z40" s="194">
        <v>23.472724639999996</v>
      </c>
      <c r="AA40" s="194"/>
      <c r="AB40" s="194"/>
      <c r="AC40" s="194"/>
    </row>
    <row r="41" spans="4:29" ht="12.75">
      <c r="D41" s="223" t="s">
        <v>60</v>
      </c>
      <c r="E41" s="158"/>
      <c r="H41" s="194">
        <v>29.8305216</v>
      </c>
      <c r="I41" s="194">
        <v>51.6</v>
      </c>
      <c r="J41" s="194">
        <v>-21.7694784</v>
      </c>
      <c r="L41" s="158">
        <v>26.183124158200688</v>
      </c>
      <c r="M41" s="158">
        <v>48.4</v>
      </c>
      <c r="N41" s="158">
        <v>-22.21687584179931</v>
      </c>
      <c r="P41" s="158">
        <v>23.055453552</v>
      </c>
      <c r="Q41" s="158">
        <v>58.9</v>
      </c>
      <c r="R41" s="158">
        <v>-35.844546448</v>
      </c>
      <c r="T41" s="194">
        <v>25.17949163542297</v>
      </c>
      <c r="U41" s="194">
        <v>53</v>
      </c>
      <c r="V41" s="194">
        <v>-27.82050836457703</v>
      </c>
      <c r="X41" s="194">
        <v>104.24859094562365</v>
      </c>
      <c r="Y41" s="194">
        <v>211.9</v>
      </c>
      <c r="Z41" s="194">
        <v>-107.65140905437636</v>
      </c>
      <c r="AA41" s="194"/>
      <c r="AB41" s="194"/>
      <c r="AC41" s="194"/>
    </row>
    <row r="42" spans="5:7" ht="12.75">
      <c r="E42" s="222"/>
      <c r="F42" s="223"/>
      <c r="G42" s="158"/>
    </row>
    <row r="43" spans="2:29" ht="12.75">
      <c r="B43" s="221" t="s">
        <v>719</v>
      </c>
      <c r="C43" s="235"/>
      <c r="E43" s="158"/>
      <c r="H43" s="234">
        <v>2027.6649751972989</v>
      </c>
      <c r="I43" s="234">
        <v>2158.213044725371</v>
      </c>
      <c r="J43" s="234">
        <v>-130.54806952807252</v>
      </c>
      <c r="K43" s="234"/>
      <c r="L43" s="234">
        <v>1862.5654859140423</v>
      </c>
      <c r="M43" s="234">
        <v>2064.0801305672967</v>
      </c>
      <c r="N43" s="234">
        <v>-201.5146446532541</v>
      </c>
      <c r="O43" s="234"/>
      <c r="P43" s="234">
        <v>1811.115057925731</v>
      </c>
      <c r="Q43" s="234">
        <v>2058.4697185517416</v>
      </c>
      <c r="R43" s="234">
        <v>-247.35466062601085</v>
      </c>
      <c r="S43" s="234"/>
      <c r="T43" s="234">
        <v>2122.9946693947822</v>
      </c>
      <c r="U43" s="234">
        <v>2171.6400543868563</v>
      </c>
      <c r="V43" s="234">
        <v>-48.64538499207407</v>
      </c>
      <c r="W43" s="234"/>
      <c r="X43" s="234">
        <v>7824.340188431855</v>
      </c>
      <c r="Y43" s="234">
        <v>8452.402948231265</v>
      </c>
      <c r="Z43" s="234">
        <v>-628.062759799411</v>
      </c>
      <c r="AA43" s="194"/>
      <c r="AB43" s="194"/>
      <c r="AC43" s="194"/>
    </row>
    <row r="44" spans="2:7" ht="12.75">
      <c r="B44" s="189"/>
      <c r="C44" s="233"/>
      <c r="D44" s="233"/>
      <c r="E44" s="233"/>
      <c r="F44" s="233"/>
      <c r="G44" s="233"/>
    </row>
  </sheetData>
  <mergeCells count="8">
    <mergeCell ref="X5:Z5"/>
    <mergeCell ref="H6:V6"/>
    <mergeCell ref="X6:Z6"/>
    <mergeCell ref="H7:J7"/>
    <mergeCell ref="L7:N7"/>
    <mergeCell ref="P7:R7"/>
    <mergeCell ref="T7:V7"/>
    <mergeCell ref="H5:V5"/>
  </mergeCells>
  <printOptions horizontalCentered="1"/>
  <pageMargins left="0.17" right="0.16" top="0.53" bottom="1" header="0" footer="0"/>
  <pageSetup fitToHeight="0" fitToWidth="0"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2008-03-20T14:21:11Z</cp:lastPrinted>
  <dcterms:created xsi:type="dcterms:W3CDTF">2002-06-04T19:14:13Z</dcterms:created>
  <dcterms:modified xsi:type="dcterms:W3CDTF">2008-11-19T20:58:51Z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