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CFD26CBB-3D15-410B-B999-646CDB4CDF22}" xr6:coauthVersionLast="47" xr6:coauthVersionMax="47" xr10:uidLastSave="{00000000-0000-0000-0000-000000000000}"/>
  <bookViews>
    <workbookView xWindow="-120" yWindow="-120" windowWidth="29040" windowHeight="15840" tabRatio="845" xr2:uid="{00000000-000D-0000-FFFF-FFFF00000000}"/>
  </bookViews>
  <sheets>
    <sheet name="Geographic (Asset_liability)" sheetId="1" r:id="rId1"/>
    <sheet name="Industry (Asset_liability)" sheetId="2" r:id="rId2"/>
    <sheet name="Region (liabilities)" sheetId="6" r:id="rId3"/>
    <sheet name="Geographic (Directional)" sheetId="3" r:id="rId4"/>
    <sheet name="Industry (Directional)" sheetId="7" r:id="rId5"/>
    <sheet name="Income (Directional)" sheetId="5" r:id="rId6"/>
  </sheets>
  <definedNames>
    <definedName name="_xlnm._FilterDatabase" localSheetId="3" hidden="1">'Geographic (Directional)'!$G$139:$G$150</definedName>
    <definedName name="_xlnm.Print_Area" localSheetId="0">'Geographic (Asset_liability)'!$B$1:$L$177</definedName>
    <definedName name="_xlnm.Print_Area" localSheetId="3">'Geographic (Directional)'!$B$1:$L$176</definedName>
    <definedName name="_xlnm.Print_Area" localSheetId="5">'Income (Directional)'!$C$1:$L$29</definedName>
    <definedName name="_xlnm.Print_Area" localSheetId="1">'Industry (Asset_liability)'!$B$1:$J$87</definedName>
    <definedName name="_xlnm.Print_Area" localSheetId="4">'Industry (Directional)'!$B$1:$J$87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6" i="5" l="1"/>
  <c r="I170" i="3"/>
  <c r="M83" i="5"/>
  <c r="F174" i="3"/>
  <c r="I125" i="1"/>
  <c r="H83" i="5"/>
  <c r="M129" i="1"/>
  <c r="M174" i="3"/>
  <c r="N83" i="5"/>
  <c r="D174" i="3"/>
  <c r="D83" i="5"/>
  <c r="M175" i="1"/>
  <c r="I151" i="3"/>
  <c r="J165" i="3"/>
  <c r="G129" i="3"/>
  <c r="I23" i="5"/>
  <c r="E170" i="3"/>
  <c r="D171" i="1"/>
  <c r="L120" i="1"/>
  <c r="M120" i="1"/>
  <c r="N125" i="1"/>
  <c r="K171" i="1"/>
  <c r="N175" i="1"/>
  <c r="E129" i="3"/>
  <c r="D17" i="5"/>
  <c r="M66" i="7"/>
  <c r="L66" i="7"/>
  <c r="D48" i="5"/>
  <c r="F129" i="3"/>
  <c r="I66" i="2"/>
  <c r="J87" i="2"/>
  <c r="L22" i="7"/>
  <c r="F129" i="1"/>
  <c r="I43" i="2"/>
  <c r="E125" i="1"/>
  <c r="J78" i="3"/>
  <c r="N106" i="3"/>
  <c r="E125" i="3"/>
  <c r="H129" i="3"/>
  <c r="H79" i="5"/>
  <c r="G83" i="5"/>
  <c r="I22" i="2"/>
  <c r="J22" i="2"/>
  <c r="L66" i="2"/>
  <c r="F170" i="3"/>
  <c r="G174" i="3"/>
  <c r="J23" i="5"/>
  <c r="L22" i="2"/>
  <c r="H25" i="1"/>
  <c r="H125" i="1"/>
  <c r="H175" i="1"/>
  <c r="J37" i="3"/>
  <c r="K129" i="3"/>
  <c r="G170" i="3"/>
  <c r="H174" i="3"/>
  <c r="I83" i="5"/>
  <c r="M43" i="2"/>
  <c r="L23" i="5"/>
  <c r="J67" i="5"/>
  <c r="J79" i="5"/>
  <c r="L37" i="1"/>
  <c r="J78" i="1"/>
  <c r="G171" i="1"/>
  <c r="J125" i="3"/>
  <c r="K83" i="5"/>
  <c r="L25" i="1"/>
  <c r="H78" i="1"/>
  <c r="H129" i="1"/>
  <c r="K25" i="3"/>
  <c r="E152" i="1"/>
  <c r="F166" i="1"/>
  <c r="H171" i="1"/>
  <c r="N129" i="3"/>
  <c r="N23" i="5"/>
  <c r="D23" i="5"/>
  <c r="L83" i="5"/>
  <c r="M106" i="5"/>
  <c r="D66" i="1"/>
  <c r="N129" i="1"/>
  <c r="I171" i="1"/>
  <c r="K170" i="3"/>
  <c r="L174" i="3"/>
  <c r="I25" i="1"/>
  <c r="M37" i="1"/>
  <c r="E66" i="1"/>
  <c r="I78" i="1"/>
  <c r="L106" i="1"/>
  <c r="D125" i="1"/>
  <c r="D129" i="1"/>
  <c r="F152" i="1"/>
  <c r="G152" i="1"/>
  <c r="G166" i="1"/>
  <c r="I175" i="1"/>
  <c r="D37" i="3"/>
  <c r="G66" i="3"/>
  <c r="K78" i="3"/>
  <c r="D120" i="3"/>
  <c r="E120" i="3"/>
  <c r="F125" i="3"/>
  <c r="J151" i="3"/>
  <c r="K165" i="3"/>
  <c r="M170" i="3"/>
  <c r="N174" i="3"/>
  <c r="F17" i="5"/>
  <c r="K67" i="5"/>
  <c r="K79" i="5"/>
  <c r="J83" i="5"/>
  <c r="J43" i="2"/>
  <c r="J66" i="2"/>
  <c r="K87" i="2"/>
  <c r="M43" i="7"/>
  <c r="L43" i="7"/>
  <c r="C87" i="7"/>
  <c r="E48" i="5"/>
  <c r="D106" i="5"/>
  <c r="K22" i="7"/>
  <c r="K22" i="2"/>
  <c r="E106" i="5"/>
  <c r="D120" i="1"/>
  <c r="E129" i="1"/>
  <c r="H152" i="1"/>
  <c r="I166" i="1"/>
  <c r="K175" i="1"/>
  <c r="N25" i="3"/>
  <c r="F37" i="3"/>
  <c r="I66" i="3"/>
  <c r="M78" i="3"/>
  <c r="N78" i="3"/>
  <c r="E106" i="3"/>
  <c r="F120" i="3"/>
  <c r="H125" i="3"/>
  <c r="I129" i="3"/>
  <c r="L151" i="3"/>
  <c r="M165" i="3"/>
  <c r="H17" i="5"/>
  <c r="E23" i="5"/>
  <c r="M67" i="5"/>
  <c r="M79" i="5"/>
  <c r="M87" i="2"/>
  <c r="L87" i="2"/>
  <c r="C43" i="7"/>
  <c r="E43" i="7"/>
  <c r="D66" i="7"/>
  <c r="E66" i="7"/>
  <c r="G48" i="5"/>
  <c r="M25" i="3"/>
  <c r="G125" i="3"/>
  <c r="L165" i="3"/>
  <c r="L79" i="5"/>
  <c r="M22" i="7"/>
  <c r="D87" i="7"/>
  <c r="F106" i="5"/>
  <c r="G66" i="1"/>
  <c r="D37" i="1"/>
  <c r="H66" i="1"/>
  <c r="L66" i="1"/>
  <c r="L78" i="1"/>
  <c r="D106" i="1"/>
  <c r="F125" i="1"/>
  <c r="I152" i="1"/>
  <c r="J152" i="1"/>
  <c r="J166" i="1"/>
  <c r="L171" i="1"/>
  <c r="L175" i="1"/>
  <c r="E25" i="3"/>
  <c r="G37" i="3"/>
  <c r="J66" i="3"/>
  <c r="L66" i="3"/>
  <c r="N66" i="3"/>
  <c r="F106" i="3"/>
  <c r="G120" i="3"/>
  <c r="I125" i="3"/>
  <c r="J129" i="3"/>
  <c r="M151" i="3"/>
  <c r="N151" i="3"/>
  <c r="N165" i="3"/>
  <c r="D170" i="3"/>
  <c r="E174" i="3"/>
  <c r="I17" i="5"/>
  <c r="F23" i="5"/>
  <c r="N67" i="5"/>
  <c r="N79" i="5"/>
  <c r="M22" i="2"/>
  <c r="M66" i="2"/>
  <c r="C22" i="7"/>
  <c r="H22" i="7"/>
  <c r="D43" i="7"/>
  <c r="F87" i="7"/>
  <c r="G106" i="5"/>
  <c r="N106" i="1"/>
  <c r="N170" i="3"/>
  <c r="K66" i="2"/>
  <c r="K78" i="1"/>
  <c r="E37" i="1"/>
  <c r="I66" i="1"/>
  <c r="M78" i="1"/>
  <c r="E120" i="1"/>
  <c r="F120" i="1"/>
  <c r="G125" i="1"/>
  <c r="G129" i="1"/>
  <c r="I129" i="1"/>
  <c r="K166" i="1"/>
  <c r="M171" i="1"/>
  <c r="N171" i="1"/>
  <c r="D25" i="3"/>
  <c r="H37" i="3"/>
  <c r="K66" i="3"/>
  <c r="G106" i="3"/>
  <c r="H120" i="3"/>
  <c r="D165" i="3"/>
  <c r="J17" i="5"/>
  <c r="G23" i="5"/>
  <c r="C87" i="2"/>
  <c r="D22" i="7"/>
  <c r="F66" i="7"/>
  <c r="G87" i="7"/>
  <c r="I48" i="5"/>
  <c r="L48" i="5"/>
  <c r="H106" i="5"/>
  <c r="M106" i="1"/>
  <c r="E37" i="3"/>
  <c r="L67" i="5"/>
  <c r="F48" i="5"/>
  <c r="K25" i="1"/>
  <c r="M25" i="1"/>
  <c r="F37" i="1"/>
  <c r="N78" i="1"/>
  <c r="E106" i="1"/>
  <c r="K152" i="1"/>
  <c r="L166" i="1"/>
  <c r="I37" i="3"/>
  <c r="D78" i="3"/>
  <c r="H106" i="3"/>
  <c r="I120" i="3"/>
  <c r="K125" i="3"/>
  <c r="L129" i="3"/>
  <c r="K17" i="5"/>
  <c r="H23" i="5"/>
  <c r="D67" i="5"/>
  <c r="D79" i="5"/>
  <c r="C22" i="2"/>
  <c r="C43" i="2"/>
  <c r="F43" i="2"/>
  <c r="C66" i="2"/>
  <c r="G66" i="2"/>
  <c r="H66" i="2"/>
  <c r="D87" i="2"/>
  <c r="E87" i="2"/>
  <c r="E22" i="7"/>
  <c r="G22" i="7"/>
  <c r="F43" i="7"/>
  <c r="G66" i="7"/>
  <c r="H87" i="7"/>
  <c r="J48" i="5"/>
  <c r="I106" i="5"/>
  <c r="F66" i="1"/>
  <c r="J175" i="1"/>
  <c r="D106" i="3"/>
  <c r="K43" i="2"/>
  <c r="C66" i="7"/>
  <c r="E87" i="7"/>
  <c r="F25" i="1"/>
  <c r="K66" i="1"/>
  <c r="F106" i="1"/>
  <c r="G106" i="1"/>
  <c r="G120" i="1"/>
  <c r="L152" i="1"/>
  <c r="M166" i="1"/>
  <c r="F25" i="3"/>
  <c r="J25" i="3"/>
  <c r="M66" i="3"/>
  <c r="E78" i="3"/>
  <c r="I106" i="3"/>
  <c r="J106" i="3"/>
  <c r="J120" i="3"/>
  <c r="L125" i="3"/>
  <c r="M129" i="3"/>
  <c r="D151" i="3"/>
  <c r="E165" i="3"/>
  <c r="L17" i="5"/>
  <c r="E67" i="5"/>
  <c r="E79" i="5"/>
  <c r="D22" i="2"/>
  <c r="E22" i="2"/>
  <c r="D43" i="2"/>
  <c r="E43" i="2"/>
  <c r="D66" i="2"/>
  <c r="E66" i="2"/>
  <c r="F22" i="7"/>
  <c r="G43" i="7"/>
  <c r="H66" i="7"/>
  <c r="I87" i="7"/>
  <c r="J106" i="5"/>
  <c r="L106" i="5"/>
  <c r="J25" i="1"/>
  <c r="J66" i="1"/>
  <c r="H166" i="1"/>
  <c r="L78" i="3"/>
  <c r="N25" i="1"/>
  <c r="G37" i="1"/>
  <c r="D78" i="1"/>
  <c r="H120" i="1"/>
  <c r="I120" i="1"/>
  <c r="J125" i="1"/>
  <c r="J129" i="1"/>
  <c r="M152" i="1"/>
  <c r="N152" i="1"/>
  <c r="N166" i="1"/>
  <c r="D175" i="1"/>
  <c r="G25" i="3"/>
  <c r="K37" i="3"/>
  <c r="F66" i="3"/>
  <c r="F78" i="3"/>
  <c r="K120" i="3"/>
  <c r="L120" i="3"/>
  <c r="M125" i="3"/>
  <c r="E151" i="3"/>
  <c r="F165" i="3"/>
  <c r="H170" i="3"/>
  <c r="I174" i="3"/>
  <c r="M17" i="5"/>
  <c r="F67" i="5"/>
  <c r="F79" i="5"/>
  <c r="E83" i="5"/>
  <c r="F87" i="2"/>
  <c r="H43" i="7"/>
  <c r="I66" i="7"/>
  <c r="J87" i="7"/>
  <c r="K106" i="5"/>
  <c r="N37" i="1"/>
  <c r="K151" i="3"/>
  <c r="H37" i="1"/>
  <c r="E25" i="1"/>
  <c r="I37" i="1"/>
  <c r="M66" i="1"/>
  <c r="E78" i="1"/>
  <c r="H106" i="1"/>
  <c r="K125" i="1"/>
  <c r="L125" i="1"/>
  <c r="K129" i="1"/>
  <c r="D166" i="1"/>
  <c r="E171" i="1"/>
  <c r="E175" i="1"/>
  <c r="F175" i="1"/>
  <c r="G175" i="1"/>
  <c r="H25" i="3"/>
  <c r="L25" i="3"/>
  <c r="L37" i="3"/>
  <c r="G78" i="3"/>
  <c r="K106" i="3"/>
  <c r="N125" i="3"/>
  <c r="D125" i="3"/>
  <c r="F151" i="3"/>
  <c r="G165" i="3"/>
  <c r="J174" i="3"/>
  <c r="N17" i="5"/>
  <c r="K23" i="5"/>
  <c r="G67" i="5"/>
  <c r="G79" i="5"/>
  <c r="F83" i="5"/>
  <c r="F22" i="2"/>
  <c r="G22" i="2"/>
  <c r="F66" i="2"/>
  <c r="G87" i="2"/>
  <c r="I43" i="7"/>
  <c r="J66" i="7"/>
  <c r="K87" i="7"/>
  <c r="H66" i="3"/>
  <c r="G17" i="5"/>
  <c r="D25" i="1"/>
  <c r="J37" i="1"/>
  <c r="N66" i="1"/>
  <c r="F78" i="1"/>
  <c r="I106" i="1"/>
  <c r="J106" i="1"/>
  <c r="J120" i="1"/>
  <c r="L129" i="1"/>
  <c r="D152" i="1"/>
  <c r="F171" i="1"/>
  <c r="I25" i="3"/>
  <c r="M37" i="3"/>
  <c r="D66" i="3"/>
  <c r="H78" i="3"/>
  <c r="L106" i="3"/>
  <c r="M120" i="3"/>
  <c r="D129" i="3"/>
  <c r="G151" i="3"/>
  <c r="H165" i="3"/>
  <c r="J170" i="3"/>
  <c r="K174" i="3"/>
  <c r="E17" i="5"/>
  <c r="H67" i="5"/>
  <c r="G43" i="2"/>
  <c r="L43" i="2"/>
  <c r="H87" i="2"/>
  <c r="I22" i="7"/>
  <c r="J43" i="7"/>
  <c r="K66" i="7"/>
  <c r="N48" i="5"/>
  <c r="H48" i="5"/>
  <c r="K48" i="5"/>
  <c r="M48" i="5"/>
  <c r="N120" i="1"/>
  <c r="J171" i="1"/>
  <c r="G25" i="1"/>
  <c r="K37" i="1"/>
  <c r="G78" i="1"/>
  <c r="K106" i="1"/>
  <c r="K120" i="1"/>
  <c r="M125" i="1"/>
  <c r="E166" i="1"/>
  <c r="N37" i="3"/>
  <c r="E66" i="3"/>
  <c r="I78" i="3"/>
  <c r="M106" i="3"/>
  <c r="N120" i="3"/>
  <c r="H151" i="3"/>
  <c r="I165" i="3"/>
  <c r="L170" i="3"/>
  <c r="M23" i="5"/>
  <c r="I67" i="5"/>
  <c r="I79" i="5"/>
  <c r="H22" i="2"/>
  <c r="H43" i="2"/>
  <c r="I87" i="2"/>
  <c r="J22" i="7"/>
  <c r="K43" i="7"/>
  <c r="M87" i="7"/>
  <c r="L87" i="7"/>
  <c r="L17" i="6" l="1"/>
  <c r="M17" i="6"/>
  <c r="C17" i="6"/>
  <c r="D17" i="6"/>
  <c r="E17" i="6"/>
  <c r="F17" i="6"/>
  <c r="G17" i="6"/>
  <c r="H17" i="6"/>
  <c r="I17" i="6"/>
  <c r="J17" i="6"/>
  <c r="K17" i="6"/>
</calcChain>
</file>

<file path=xl/sharedStrings.xml><?xml version="1.0" encoding="utf-8"?>
<sst xmlns="http://schemas.openxmlformats.org/spreadsheetml/2006/main" count="605" uniqueCount="123">
  <si>
    <t>Argentina</t>
  </si>
  <si>
    <t>Bahamas</t>
  </si>
  <si>
    <t>Bermuda</t>
  </si>
  <si>
    <t>Colombia</t>
  </si>
  <si>
    <t>Ecuador</t>
  </si>
  <si>
    <t>Paraguay</t>
  </si>
  <si>
    <t>Uruguay</t>
  </si>
  <si>
    <t>Europa</t>
  </si>
  <si>
    <t>Liechtenstein</t>
  </si>
  <si>
    <t>Asia</t>
  </si>
  <si>
    <t>China</t>
  </si>
  <si>
    <t>Australia</t>
  </si>
  <si>
    <t>TOTAL</t>
  </si>
  <si>
    <t>Austria</t>
  </si>
  <si>
    <t xml:space="preserve">América </t>
  </si>
  <si>
    <t>Antofagasta</t>
  </si>
  <si>
    <t>Atacama</t>
  </si>
  <si>
    <t>Coquimbo</t>
  </si>
  <si>
    <t>Valparaíso</t>
  </si>
  <si>
    <t>Metropolitana de Santiago</t>
  </si>
  <si>
    <t>Libertador Bernardo O’Higgins</t>
  </si>
  <si>
    <t>Araucanía</t>
  </si>
  <si>
    <t>Tarapacá y Arica / Parinacota</t>
  </si>
  <si>
    <t>De los Lagos / De Los Ríos</t>
  </si>
  <si>
    <t>FOREIGN DIRECT INVESTMENT ASSETS</t>
  </si>
  <si>
    <t>(US$ million)</t>
  </si>
  <si>
    <t>America</t>
  </si>
  <si>
    <t>Brazil</t>
  </si>
  <si>
    <t>Canada</t>
  </si>
  <si>
    <t>United States</t>
  </si>
  <si>
    <t>Cayman Islands</t>
  </si>
  <si>
    <t>British Virgin Islands</t>
  </si>
  <si>
    <t>Mexico</t>
  </si>
  <si>
    <t>Panama</t>
  </si>
  <si>
    <t>Peru</t>
  </si>
  <si>
    <t>Rest of America</t>
  </si>
  <si>
    <t>Europe</t>
  </si>
  <si>
    <t>Germany</t>
  </si>
  <si>
    <t>Belgium</t>
  </si>
  <si>
    <t>Spain</t>
  </si>
  <si>
    <t>France</t>
  </si>
  <si>
    <t>Luxembourg</t>
  </si>
  <si>
    <t>Norway</t>
  </si>
  <si>
    <t>Netherlands</t>
  </si>
  <si>
    <t>United Kingdom</t>
  </si>
  <si>
    <t>Sweden</t>
  </si>
  <si>
    <t>Switzerland</t>
  </si>
  <si>
    <t>Rest of Europe</t>
  </si>
  <si>
    <t>Africa</t>
  </si>
  <si>
    <t>Japan</t>
  </si>
  <si>
    <t>Rest of Asia</t>
  </si>
  <si>
    <t>Oceania</t>
  </si>
  <si>
    <t>Rest of Oceania</t>
  </si>
  <si>
    <t>Not allocated</t>
  </si>
  <si>
    <t>FOREIGN DIRECT INVESTMENT LIABILITIES</t>
  </si>
  <si>
    <t>Italy</t>
  </si>
  <si>
    <t>New Zealand</t>
  </si>
  <si>
    <t xml:space="preserve">ASSETS / LIABILITIES PRINCIPLE (1) (2) (3) </t>
  </si>
  <si>
    <t>Item</t>
  </si>
  <si>
    <t>Agriculture and fisheries</t>
  </si>
  <si>
    <t>Mining</t>
  </si>
  <si>
    <t>Manufacturing industry</t>
  </si>
  <si>
    <t>Electricity, gas and water</t>
  </si>
  <si>
    <t>Construction</t>
  </si>
  <si>
    <t>Trade</t>
  </si>
  <si>
    <t>Hotels and restaurants</t>
  </si>
  <si>
    <t>Transport and Storage</t>
  </si>
  <si>
    <t>Communications</t>
  </si>
  <si>
    <t>Financial services</t>
  </si>
  <si>
    <t>Real estate and business services</t>
  </si>
  <si>
    <t>Other services</t>
  </si>
  <si>
    <t xml:space="preserve">Region </t>
  </si>
  <si>
    <t xml:space="preserve">America </t>
  </si>
  <si>
    <t xml:space="preserve">INWARD FOREIGN DIRECT INVESTMENT </t>
  </si>
  <si>
    <t>OUTWARD DIRECT INVESTMENT</t>
  </si>
  <si>
    <t>(US$ millions)</t>
  </si>
  <si>
    <t>INWARD DIRECT INVESTMENT POSITIONS BY INDUSTRY CLASSIFICATION</t>
  </si>
  <si>
    <t>DIRECTIONAL PRINCIPLE (1) (2) (3)</t>
  </si>
  <si>
    <t xml:space="preserve">(1)The asset/liability approach corresponds to the traditional method for displaying Foreign Direct Investment information (Balance of Payments and International Investment Position Manual Sixth Edition, BPM6). For assets include investments of residents in Chile in companies located abroad. For liabilities include investments of non-resident entities in entities residing in Chile. Total amounts by year are the current amounts published in the financial account and the international investment position. </t>
  </si>
  <si>
    <t xml:space="preserve">(1) The asset/liability approach corresponds to the traditional method for displaying Foreign Direct Investment information (Balance of Payments and International Investment Position Manual Sixth Edition, BPM6). For assets include investments of residents in Chile in companies located abroad. For liabilities include investments of non-resident entities in entities residing in Chile. Total amounts by year are the current amounts published in the financial account and the international investment position. </t>
  </si>
  <si>
    <t>United States (4)</t>
  </si>
  <si>
    <t>ASSET/LIABILITY PRINCIPLE (1) (2) (3)</t>
  </si>
  <si>
    <t>France (5)</t>
  </si>
  <si>
    <t>(2)  For assets, flows, stocks and earnings of companies residing in Chile  are directly reported to the Central Bank through the Compendium of Foreign Exchange Regulations. For liabilities, information is based on the annual survey on Foreign Direct Investment in Chile.  The information of stocks is reviewed, refined and imputed statistically to improve the coherence and coverage of the sample. As a consequence, not allocated includes the difference between total flows (or stocks) of the financial account (or IIP) at an aggregate level and the samples distributed by country.</t>
  </si>
  <si>
    <t>(4) United States includes Puerto Rico.</t>
  </si>
  <si>
    <t>(5) France includes French Guyana.</t>
  </si>
  <si>
    <t>(2) For assets, flows, stocks and earnings of companies residing in Chile  are directly reported to the Central Bank through the Compendium of Foreign Exchange Regulations. For liabilities, information is based on the annual survey on Foreign Direct Investment in Chile.  The information of stocks is reviewed, refined and imputed statistically to improve the coherence and coverage of the sample. As a consequence, not allocated includes the difference between total flows (or stocks) of the financial account (or IIP) at an aggregate level and the samples distributed by country.</t>
  </si>
  <si>
    <t xml:space="preserve">DIRECTIONAL PRINCIPLE (1) (2) (3) </t>
  </si>
  <si>
    <r>
      <t>(1) The directional principle is a presentation according to the direction of the direct investment relationship. The methodology involves obtaining a netting of assets and liabilities to related companies. Outward FDI includes the net assets of resident enterprises on nonresident enterprises (net assets of resident direct investors and net assets in fellow enterprises abroad when the ultimate controlling parent is resident). Inward FDI includes the net liabilities of resident enterprises with non-resident enterprises (net liabilities of resident direct investment enterprises to direct investors and net liabilities to fellow enterprises abroad when the ultimate controlling parent is non-resident). Therefore,  total assets and total liabilities of the financial account and international investment position are not necessarily equal to the totals obtained using the directional principle, but the net position is the same for both criteria.</t>
    </r>
    <r>
      <rPr>
        <sz val="9"/>
        <color indexed="10"/>
        <rFont val="Calibri"/>
        <family val="2"/>
        <scheme val="minor"/>
      </rPr>
      <t xml:space="preserve"> </t>
    </r>
    <r>
      <rPr>
        <sz val="9"/>
        <rFont val="Calibri"/>
        <family val="2"/>
        <scheme val="minor"/>
      </rPr>
      <t>More information is available in the manual "Definition of Foreign Direct Investment Framework" (OECD, 2008), the definition is acording to the BPM6, reference framework for the Balance of payments statitics and International Investment Position.</t>
    </r>
  </si>
  <si>
    <t>(1)  Figures consistent with the criteria of the 6th IMF Balance of Payments and International Investment Position Manual (BPM6).</t>
  </si>
  <si>
    <t>(2) The source is the annual survey of Foreign Direct Investment in Chile. Not allocated includes the difference between the total stocks of the International Investment Position (PII), at the aggregate level, and the information distributed by region.</t>
  </si>
  <si>
    <t xml:space="preserve">(1) The income corresponds to the earnings generated by direct foreign investment due to profits (dividends and undistributed profits) associated to the capital and interest of the debt. </t>
  </si>
  <si>
    <t>(3)   The historical series was updated since 2012, due to methodological improvements and availability of information sources.</t>
  </si>
  <si>
    <t>(2) The information is based on reports from companies, which invest abroad, sent to the Central Bank of Chile within the framework of the Compendium of Foreign Exchange Regulations. In the case of liabilities, the source is the annual survey of Foreign Direct Investment in Chile reported to the Central Bank of Chile. The information of transactions and stocks is reviewed, refined and imputed statistically to improve the coherence and coverage of the sample. The unallocated line includes the difference between the total net income of the current account of the Balance of Payments at the aggregate level and the information distributed by country and region.</t>
  </si>
  <si>
    <t xml:space="preserve">INCOME ON OUTWARD FOREIGN DIRECT INVESTMENT BY GEOGRAPHICAL ALLOCATION </t>
  </si>
  <si>
    <t xml:space="preserve">INCOME ON INWARD FOREIGN DIRECT INVESTMENT BY GEOGRAPHICAL ALLOCATION </t>
  </si>
  <si>
    <t xml:space="preserve">DIRECT INVESTMENT INCOME  (1) (2) (3) </t>
  </si>
  <si>
    <t>INCOME ON INWARD FOREIGN DIRECT INVESTMENT BY INDUSTRY CLASSIFICATION</t>
  </si>
  <si>
    <t>INCOME ON OUTWARD FOREIGN DIRECT INVESTMENT BY INDUSTRY CLASSIFICATION</t>
  </si>
  <si>
    <t>ASSETS FOREIGN DIRECT INVESTMENT FLOWS BY GEOGRAPHICAL ALLOCATION (*)</t>
  </si>
  <si>
    <t>(*) Includes equity securities, reinvested earnings and debt instruments</t>
  </si>
  <si>
    <t>FOREIGN DIRECT INVESTMENT LIABILITY FLOWS BY GEOGRAPHICAL ALLOCATION (*)</t>
  </si>
  <si>
    <t>ASSET DIRECT INVESTMENT POSITIONS BY GEOGRAPHICAL ALLOCATION (**)</t>
  </si>
  <si>
    <t>(**) Includes equity and debt instruments</t>
  </si>
  <si>
    <t>LIABILITY DIRECT INVESTMENT POSITIONS BY GEOGRAPHICAL ALLOCATION (**)</t>
  </si>
  <si>
    <t>ASSETS FOREIGN DIRECT INVESTMENT FLOWS BY INDUSTRY CLASSIFICATION (*)</t>
  </si>
  <si>
    <t>FOREIGN DIRECT INVESTMENT ASSET STOCK BY INDUSTRY CLASSIFICATION (**)</t>
  </si>
  <si>
    <t>FOREIGN DIRECT INVESTMENT LIABILITY FLOWS BY INDUSTRY CLASSIFICATION (*)</t>
  </si>
  <si>
    <t>FOREIGN DIRECT INVESTMENT LIABILITY STOCK BY INDUSTRY CLASSIFICATION (**)</t>
  </si>
  <si>
    <t>LIABILITY DIRECT INVESTMENT POSITIONS BY REGION  (1) (2) (3) (*)</t>
  </si>
  <si>
    <t>(*) Includes equity and debt instruments</t>
  </si>
  <si>
    <t>DIRECT INVESTMENT OUTFLOWS BY GEOGRAPHICAL ALLOCATION (*)</t>
  </si>
  <si>
    <t>OUTWARD DIRECT INVESTMENT POSITIONS BY GEOGRAPHICAL ALLOCATION (**)</t>
  </si>
  <si>
    <t>DIRECT INVESTMENT INFLOWS BY GEOGRAPHICAL ALLOCATION (*)</t>
  </si>
  <si>
    <t>INWARD DIRECT INVESTMENT POSITIONS BY GEOGRAPHICAL ALLOCATION (**)</t>
  </si>
  <si>
    <t>DIRECT INVESTMENT OUTFLOWS BY INDUSTRY CLASSIFICATION (*)</t>
  </si>
  <si>
    <t>OUTWARD DIRECT INVESTMENT POSITIONS BY INDUSTRY CLASSIFICATION (**)</t>
  </si>
  <si>
    <t>DIRECT INVESTMENT INFLOWS BY INDUSTRY CLASSIFICATION (*)</t>
  </si>
  <si>
    <t>(3) Historical series were updated since 2020 and 2021 in line with the Balance of Payments review policy of the Central Bank of Chile.</t>
  </si>
  <si>
    <t>(3)  Historical series were updated since 2020 and 2021 in line with the Balance of Payments review policy of the Central Bank of Chile.</t>
  </si>
  <si>
    <t>Maule</t>
  </si>
  <si>
    <t>Bío – Bío  / Ñuble</t>
  </si>
  <si>
    <t>De Aysén / Magallanes y la Antártica Chilena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</si>
</sst>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 #,##0_-;_-* &quot;-&quot;_-;_-@_-"/>
    <numFmt numFmtId="165" formatCode="_-* #,##0.00_-;\-* #,##0.00_-;_-* &quot;-&quot;??_-;_-@_-"/>
    <numFmt numFmtId="166" formatCode="_-* #,##0_-;\-* #,##0_-;_-* &quot;-&quot;??_-;_-@_-"/>
    <numFmt numFmtId="167" formatCode="_-* #,##0.00000_-;\-* #,##0.00000_-;_-* &quot;-&quot;??_-;_-@_-"/>
    <numFmt numFmtId="168" formatCode="#,##0.000000"/>
    <numFmt numFmtId="169" formatCode="_-* #,##0.00000_-;\-* #,##0.0000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9"/>
      <color rgb="FFFF0000"/>
      <name val="Calibri"/>
      <family val="2"/>
      <scheme val="minor"/>
    </font>
    <font>
      <sz val="9"/>
      <color theme="1"/>
      <name val="Calibri"/>
      <family val="2"/>
      <scheme val="minor"/>
    </font>
    <font>
      <b/>
      <u/>
      <sz val="12"/>
      <color indexed="8"/>
      <name val="Calibri"/>
      <family val="2"/>
      <scheme val="minor"/>
    </font>
    <font>
      <sz val="9"/>
      <color indexed="8"/>
      <name val="Calibri"/>
      <family val="2"/>
      <scheme val="minor"/>
    </font>
    <font>
      <b/>
      <sz val="9"/>
      <color indexed="8"/>
      <name val="Calibri"/>
      <family val="2"/>
      <scheme val="minor"/>
    </font>
    <font>
      <b/>
      <sz val="9"/>
      <color rgb="FF000000"/>
      <name val="Calibri"/>
      <family val="2"/>
      <scheme val="minor"/>
    </font>
    <font>
      <sz val="9"/>
      <name val="Calibri"/>
      <family val="2"/>
      <scheme val="minor"/>
    </font>
    <font>
      <b/>
      <sz val="9"/>
      <name val="Calibri"/>
      <family val="2"/>
      <scheme val="minor"/>
    </font>
    <font>
      <b/>
      <sz val="9"/>
      <color theme="1"/>
      <name val="Calibri"/>
      <family val="2"/>
      <scheme val="minor"/>
    </font>
    <font>
      <b/>
      <u/>
      <sz val="9"/>
      <name val="Calibri"/>
      <family val="2"/>
      <scheme val="minor"/>
    </font>
    <font>
      <sz val="12"/>
      <color theme="1"/>
      <name val="Calibri"/>
      <family val="2"/>
      <scheme val="minor"/>
    </font>
    <font>
      <b/>
      <u/>
      <sz val="12"/>
      <name val="Calibri"/>
      <family val="2"/>
      <scheme val="minor"/>
    </font>
    <font>
      <b/>
      <sz val="12"/>
      <name val="Calibri"/>
      <family val="2"/>
      <scheme val="minor"/>
    </font>
    <font>
      <sz val="9"/>
      <color theme="0"/>
      <name val="Calibri"/>
      <family val="2"/>
      <scheme val="minor"/>
    </font>
    <font>
      <sz val="11"/>
      <name val="Calibri"/>
      <family val="2"/>
      <scheme val="minor"/>
    </font>
    <font>
      <b/>
      <sz val="11"/>
      <name val="Calibri"/>
      <family val="2"/>
      <scheme val="minor"/>
    </font>
    <font>
      <b/>
      <u/>
      <sz val="14"/>
      <name val="Calibri"/>
      <family val="2"/>
      <scheme val="minor"/>
    </font>
    <font>
      <b/>
      <sz val="14"/>
      <name val="Calibri"/>
      <family val="2"/>
      <scheme val="minor"/>
    </font>
    <font>
      <b/>
      <sz val="14"/>
      <color indexed="8"/>
      <name val="Calibri"/>
      <family val="2"/>
      <scheme val="minor"/>
    </font>
    <font>
      <sz val="14"/>
      <color theme="1"/>
      <name val="Calibri"/>
      <family val="2"/>
      <scheme val="minor"/>
    </font>
    <font>
      <sz val="11"/>
      <color theme="1"/>
      <name val="Times New Roman"/>
      <family val="1"/>
    </font>
    <font>
      <sz val="9"/>
      <color indexed="10"/>
      <name val="Calibri"/>
      <family val="2"/>
      <scheme val="minor"/>
    </font>
    <font>
      <sz val="14"/>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2" fillId="3" borderId="0" xfId="0" applyFont="1" applyFill="1"/>
    <xf numFmtId="0" fontId="4" fillId="3" borderId="0" xfId="0" applyFont="1" applyFill="1"/>
    <xf numFmtId="0" fontId="5" fillId="3" borderId="0" xfId="0" applyFont="1" applyFill="1" applyAlignment="1">
      <alignment horizontal="left"/>
    </xf>
    <xf numFmtId="0" fontId="6" fillId="3" borderId="0" xfId="0" applyFont="1" applyFill="1"/>
    <xf numFmtId="0" fontId="7" fillId="3" borderId="0" xfId="0" applyFont="1" applyFill="1" applyAlignment="1">
      <alignment wrapText="1"/>
    </xf>
    <xf numFmtId="0" fontId="8" fillId="4" borderId="1" xfId="0" applyFont="1" applyFill="1" applyBorder="1" applyAlignment="1">
      <alignment horizontal="center"/>
    </xf>
    <xf numFmtId="0" fontId="6" fillId="3" borderId="2" xfId="0" applyFont="1" applyFill="1" applyBorder="1"/>
    <xf numFmtId="3" fontId="9" fillId="4" borderId="3" xfId="0" applyNumberFormat="1" applyFont="1" applyFill="1" applyBorder="1" applyAlignment="1">
      <alignment horizontal="center"/>
    </xf>
    <xf numFmtId="0" fontId="9" fillId="3" borderId="2" xfId="0" applyFont="1" applyFill="1" applyBorder="1"/>
    <xf numFmtId="0" fontId="10" fillId="3" borderId="2" xfId="0" applyFont="1" applyFill="1" applyBorder="1"/>
    <xf numFmtId="3" fontId="10" fillId="4" borderId="1" xfId="0" applyNumberFormat="1" applyFont="1" applyFill="1" applyBorder="1" applyAlignment="1">
      <alignment horizontal="center"/>
    </xf>
    <xf numFmtId="0" fontId="6" fillId="3" borderId="0" xfId="0" applyFont="1" applyFill="1" applyAlignment="1">
      <alignment horizontal="center"/>
    </xf>
    <xf numFmtId="0" fontId="3" fillId="3" borderId="0" xfId="0" applyFont="1" applyFill="1"/>
    <xf numFmtId="0" fontId="7" fillId="3" borderId="0" xfId="0" applyFont="1" applyFill="1" applyAlignment="1">
      <alignment horizontal="center"/>
    </xf>
    <xf numFmtId="3" fontId="6" fillId="3" borderId="0" xfId="0" applyNumberFormat="1" applyFont="1" applyFill="1" applyAlignment="1">
      <alignment horizontal="center"/>
    </xf>
    <xf numFmtId="0" fontId="7" fillId="3" borderId="2" xfId="0" applyFont="1" applyFill="1" applyBorder="1"/>
    <xf numFmtId="164" fontId="3" fillId="3" borderId="0" xfId="2" applyFont="1" applyFill="1"/>
    <xf numFmtId="167" fontId="3" fillId="3" borderId="0" xfId="1" applyNumberFormat="1" applyFont="1" applyFill="1"/>
    <xf numFmtId="0" fontId="7" fillId="3" borderId="2" xfId="0" applyFont="1" applyFill="1" applyBorder="1" applyAlignment="1">
      <alignment wrapText="1"/>
    </xf>
    <xf numFmtId="0" fontId="11" fillId="3" borderId="0" xfId="0" applyFont="1" applyFill="1"/>
    <xf numFmtId="166" fontId="3" fillId="3" borderId="0" xfId="1" applyNumberFormat="1" applyFont="1" applyFill="1"/>
    <xf numFmtId="0" fontId="9" fillId="3" borderId="0" xfId="0" applyFont="1" applyFill="1"/>
    <xf numFmtId="0" fontId="12" fillId="0" borderId="0" xfId="0" applyFont="1" applyAlignment="1">
      <alignment horizontal="left"/>
    </xf>
    <xf numFmtId="0" fontId="9" fillId="0" borderId="0" xfId="0" applyFont="1"/>
    <xf numFmtId="0" fontId="10" fillId="4" borderId="1" xfId="0" applyFont="1" applyFill="1" applyBorder="1" applyAlignment="1">
      <alignment horizontal="center"/>
    </xf>
    <xf numFmtId="0" fontId="10" fillId="0" borderId="0" xfId="0" applyFont="1"/>
    <xf numFmtId="3" fontId="10" fillId="4" borderId="3" xfId="0" applyNumberFormat="1" applyFont="1" applyFill="1" applyBorder="1" applyAlignment="1">
      <alignment horizontal="center"/>
    </xf>
    <xf numFmtId="0" fontId="9" fillId="0" borderId="2" xfId="0" applyFont="1" applyBorder="1"/>
    <xf numFmtId="0" fontId="10" fillId="3" borderId="1" xfId="0" applyFont="1" applyFill="1" applyBorder="1" applyAlignment="1">
      <alignment horizontal="center"/>
    </xf>
    <xf numFmtId="3" fontId="6" fillId="3" borderId="0" xfId="0" applyNumberFormat="1" applyFont="1" applyFill="1"/>
    <xf numFmtId="0" fontId="4" fillId="3" borderId="0" xfId="0" applyFont="1" applyFill="1" applyAlignment="1">
      <alignment vertical="top" wrapText="1"/>
    </xf>
    <xf numFmtId="0" fontId="4" fillId="3" borderId="0" xfId="0" applyFont="1" applyFill="1" applyAlignment="1">
      <alignment horizontal="justify" vertical="top"/>
    </xf>
    <xf numFmtId="0" fontId="13" fillId="0" borderId="0" xfId="0" applyFont="1"/>
    <xf numFmtId="0" fontId="14" fillId="0" borderId="0" xfId="0" applyFont="1" applyAlignment="1">
      <alignment horizontal="left"/>
    </xf>
    <xf numFmtId="0" fontId="13" fillId="3" borderId="0" xfId="0" applyFont="1" applyFill="1"/>
    <xf numFmtId="0" fontId="15" fillId="0" borderId="0" xfId="0" applyFont="1"/>
    <xf numFmtId="0" fontId="10" fillId="3" borderId="0" xfId="0" applyFont="1" applyFill="1"/>
    <xf numFmtId="168" fontId="3" fillId="3" borderId="0" xfId="0" applyNumberFormat="1" applyFont="1" applyFill="1"/>
    <xf numFmtId="0" fontId="9" fillId="3" borderId="0" xfId="0" applyFont="1" applyFill="1" applyAlignment="1">
      <alignment horizontal="center"/>
    </xf>
    <xf numFmtId="0" fontId="10" fillId="3" borderId="0" xfId="0" applyFont="1" applyFill="1" applyAlignment="1">
      <alignment horizontal="center"/>
    </xf>
    <xf numFmtId="3" fontId="10" fillId="4" borderId="0" xfId="0" applyNumberFormat="1" applyFont="1" applyFill="1" applyAlignment="1">
      <alignment horizontal="right"/>
    </xf>
    <xf numFmtId="3" fontId="9" fillId="4" borderId="0" xfId="0" applyNumberFormat="1" applyFont="1" applyFill="1" applyAlignment="1">
      <alignment horizontal="right"/>
    </xf>
    <xf numFmtId="3" fontId="9" fillId="5" borderId="0" xfId="0" applyNumberFormat="1" applyFont="1" applyFill="1" applyAlignment="1">
      <alignment horizontal="right"/>
    </xf>
    <xf numFmtId="164" fontId="4" fillId="3" borderId="0" xfId="2" applyFont="1" applyFill="1"/>
    <xf numFmtId="0" fontId="12" fillId="3" borderId="0" xfId="0" applyFont="1" applyFill="1" applyAlignment="1">
      <alignment horizontal="left"/>
    </xf>
    <xf numFmtId="0" fontId="16" fillId="3" borderId="0" xfId="0" applyFont="1" applyFill="1"/>
    <xf numFmtId="169" fontId="3" fillId="3" borderId="0" xfId="2" applyNumberFormat="1" applyFont="1" applyFill="1"/>
    <xf numFmtId="0" fontId="7" fillId="3" borderId="0" xfId="0" applyFont="1" applyFill="1"/>
    <xf numFmtId="0" fontId="4" fillId="0" borderId="0" xfId="0" applyFont="1"/>
    <xf numFmtId="166" fontId="4" fillId="0" borderId="0" xfId="0" applyNumberFormat="1" applyFont="1"/>
    <xf numFmtId="0" fontId="11" fillId="3" borderId="1" xfId="1" applyNumberFormat="1" applyFont="1" applyFill="1" applyBorder="1" applyAlignment="1">
      <alignment horizontal="center"/>
    </xf>
    <xf numFmtId="9" fontId="3" fillId="3" borderId="0" xfId="3" applyFont="1" applyFill="1"/>
    <xf numFmtId="0" fontId="11" fillId="0" borderId="0" xfId="0" applyFont="1"/>
    <xf numFmtId="0" fontId="17" fillId="3" borderId="0" xfId="0" applyFont="1" applyFill="1"/>
    <xf numFmtId="0" fontId="18" fillId="3" borderId="0" xfId="0" applyFont="1" applyFill="1"/>
    <xf numFmtId="164" fontId="9" fillId="3" borderId="0" xfId="2" applyFont="1" applyFill="1"/>
    <xf numFmtId="9" fontId="9" fillId="3" borderId="0" xfId="3" applyFont="1" applyFill="1"/>
    <xf numFmtId="0" fontId="10" fillId="0" borderId="0" xfId="0" applyFont="1" applyAlignment="1">
      <alignment wrapText="1"/>
    </xf>
    <xf numFmtId="0" fontId="10" fillId="0" borderId="1" xfId="0" applyFont="1" applyBorder="1" applyAlignment="1">
      <alignment horizontal="center"/>
    </xf>
    <xf numFmtId="0" fontId="10" fillId="0" borderId="2" xfId="0" applyFont="1" applyBorder="1" applyAlignment="1">
      <alignment horizontal="left"/>
    </xf>
    <xf numFmtId="0" fontId="10" fillId="3" borderId="0" xfId="0" applyFont="1" applyFill="1" applyAlignment="1">
      <alignment wrapText="1"/>
    </xf>
    <xf numFmtId="0" fontId="10" fillId="3" borderId="2" xfId="0" applyFont="1" applyFill="1" applyBorder="1" applyAlignment="1">
      <alignment horizontal="left"/>
    </xf>
    <xf numFmtId="0" fontId="19" fillId="3" borderId="0" xfId="0" applyFont="1" applyFill="1" applyAlignment="1">
      <alignment horizontal="left"/>
    </xf>
    <xf numFmtId="0" fontId="14" fillId="3" borderId="0" xfId="0" applyFont="1" applyFill="1" applyAlignment="1">
      <alignment horizontal="left"/>
    </xf>
    <xf numFmtId="0" fontId="20" fillId="3" borderId="0" xfId="0" applyFont="1" applyFill="1"/>
    <xf numFmtId="0" fontId="15" fillId="3" borderId="0" xfId="0" applyFont="1" applyFill="1"/>
    <xf numFmtId="0" fontId="12" fillId="3" borderId="0" xfId="0" applyFont="1" applyFill="1"/>
    <xf numFmtId="0" fontId="19" fillId="0" borderId="0" xfId="0" applyFont="1" applyAlignment="1">
      <alignment horizontal="left"/>
    </xf>
    <xf numFmtId="0" fontId="20" fillId="0" borderId="0" xfId="0" applyFont="1"/>
    <xf numFmtId="0" fontId="21" fillId="3" borderId="0" xfId="0" applyFont="1" applyFill="1"/>
    <xf numFmtId="0" fontId="22" fillId="3" borderId="0" xfId="0" applyFont="1" applyFill="1"/>
    <xf numFmtId="0" fontId="23" fillId="3" borderId="0" xfId="0" applyFont="1" applyFill="1"/>
    <xf numFmtId="0" fontId="9" fillId="3" borderId="0" xfId="0" applyFont="1" applyFill="1" applyAlignment="1">
      <alignment vertical="top" wrapText="1"/>
    </xf>
    <xf numFmtId="0" fontId="25" fillId="3" borderId="0" xfId="0" applyFont="1" applyFill="1"/>
    <xf numFmtId="166" fontId="9" fillId="4" borderId="3" xfId="1" applyNumberFormat="1" applyFont="1" applyFill="1" applyBorder="1" applyAlignment="1">
      <alignment horizontal="center"/>
    </xf>
    <xf numFmtId="0" fontId="3" fillId="0" borderId="0" xfId="0" applyFont="1"/>
    <xf numFmtId="166" fontId="3" fillId="0" borderId="0" xfId="1" applyNumberFormat="1" applyFont="1"/>
    <xf numFmtId="166" fontId="3" fillId="3" borderId="0" xfId="1" applyNumberFormat="1" applyFont="1" applyFill="1" applyAlignment="1"/>
    <xf numFmtId="166" fontId="4" fillId="3" borderId="0" xfId="1" applyNumberFormat="1" applyFont="1" applyFill="1" applyAlignment="1"/>
    <xf numFmtId="1" fontId="10" fillId="4" borderId="1" xfId="0" applyNumberFormat="1" applyFont="1" applyFill="1" applyBorder="1" applyAlignment="1">
      <alignment horizontal="center"/>
    </xf>
    <xf numFmtId="1" fontId="10" fillId="3" borderId="1" xfId="0" applyNumberFormat="1" applyFont="1" applyFill="1" applyBorder="1" applyAlignment="1">
      <alignment horizontal="center"/>
    </xf>
    <xf numFmtId="1" fontId="9" fillId="4" borderId="3" xfId="1" applyNumberFormat="1" applyFont="1" applyFill="1" applyBorder="1" applyAlignment="1">
      <alignment horizontal="center"/>
    </xf>
    <xf numFmtId="0" fontId="4" fillId="3" borderId="0" xfId="0" applyFont="1" applyFill="1" applyBorder="1"/>
    <xf numFmtId="0" fontId="13" fillId="0" borderId="0" xfId="0" applyFont="1" applyFill="1"/>
    <xf numFmtId="0" fontId="6" fillId="3" borderId="0" xfId="0" applyFont="1" applyFill="1" applyBorder="1"/>
    <xf numFmtId="0" fontId="3" fillId="0" borderId="0" xfId="0" applyFont="1" applyFill="1"/>
    <xf numFmtId="0" fontId="9" fillId="0" borderId="0" xfId="0" applyFont="1" applyFill="1"/>
    <xf numFmtId="166" fontId="10" fillId="4" borderId="3" xfId="1" applyNumberFormat="1" applyFont="1" applyFill="1" applyBorder="1" applyAlignment="1">
      <alignment horizontal="center"/>
    </xf>
    <xf numFmtId="166" fontId="10" fillId="4" borderId="1" xfId="1" applyNumberFormat="1" applyFont="1" applyFill="1" applyBorder="1" applyAlignment="1">
      <alignment horizontal="center"/>
    </xf>
    <xf numFmtId="166" fontId="22" fillId="3" borderId="0" xfId="1" applyNumberFormat="1" applyFont="1" applyFill="1"/>
    <xf numFmtId="166" fontId="4" fillId="3" borderId="0" xfId="1" applyNumberFormat="1" applyFont="1" applyFill="1"/>
    <xf numFmtId="166" fontId="13" fillId="3" borderId="0" xfId="1" applyNumberFormat="1" applyFont="1" applyFill="1"/>
    <xf numFmtId="166" fontId="9" fillId="3" borderId="3" xfId="1" applyNumberFormat="1" applyFont="1" applyFill="1" applyBorder="1" applyAlignment="1">
      <alignment horizontal="center"/>
    </xf>
    <xf numFmtId="166" fontId="8" fillId="4" borderId="1" xfId="1" applyNumberFormat="1" applyFont="1" applyFill="1" applyBorder="1" applyAlignment="1">
      <alignment horizontal="center"/>
    </xf>
    <xf numFmtId="166" fontId="10" fillId="4" borderId="4" xfId="1" applyNumberFormat="1" applyFont="1" applyFill="1" applyBorder="1" applyAlignment="1">
      <alignment horizontal="center"/>
    </xf>
    <xf numFmtId="166" fontId="9" fillId="0" borderId="3" xfId="1" applyNumberFormat="1" applyFont="1" applyBorder="1" applyAlignment="1">
      <alignment horizontal="center"/>
    </xf>
    <xf numFmtId="166" fontId="10" fillId="0" borderId="4" xfId="1" applyNumberFormat="1" applyFont="1" applyBorder="1" applyAlignment="1">
      <alignment horizontal="center"/>
    </xf>
    <xf numFmtId="166" fontId="3" fillId="0" borderId="0" xfId="1" applyNumberFormat="1" applyFont="1" applyFill="1"/>
    <xf numFmtId="0" fontId="9" fillId="3" borderId="0" xfId="0" applyFont="1" applyFill="1" applyAlignment="1">
      <alignment horizontal="justify" vertical="top" wrapText="1"/>
    </xf>
    <xf numFmtId="0" fontId="9" fillId="3" borderId="0" xfId="0" applyFont="1" applyFill="1" applyAlignment="1">
      <alignment horizontal="left" vertical="top" wrapText="1"/>
    </xf>
    <xf numFmtId="0" fontId="4" fillId="2" borderId="0" xfId="0" applyFont="1" applyFill="1" applyAlignment="1">
      <alignment horizontal="justify" vertical="top" wrapText="1"/>
    </xf>
    <xf numFmtId="0" fontId="4" fillId="3" borderId="0" xfId="0" applyFont="1" applyFill="1" applyAlignment="1">
      <alignment horizontal="left" vertical="top" wrapText="1"/>
    </xf>
    <xf numFmtId="0" fontId="4" fillId="3" borderId="0" xfId="0" applyFont="1" applyFill="1" applyAlignment="1">
      <alignment horizontal="justify" vertical="top" wrapText="1"/>
    </xf>
  </cellXfs>
  <cellStyles count="4">
    <cellStyle name="Millares" xfId="1" builtinId="3"/>
    <cellStyle name="Millares [0]" xfId="2" builtinId="6"/>
    <cellStyle name="Normal" xfId="0" builtinId="0"/>
    <cellStyle name="Porcentaje" xfId="3"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185"/>
  <sheetViews>
    <sheetView showGridLines="0" tabSelected="1" zoomScaleNormal="100" workbookViewId="0">
      <selection activeCell="C2" sqref="C2"/>
    </sheetView>
  </sheetViews>
  <sheetFormatPr baseColWidth="10" defaultColWidth="11.42578125" defaultRowHeight="12" x14ac:dyDescent="0.2"/>
  <cols>
    <col min="1" max="1" width="3.140625" style="2" customWidth="1"/>
    <col min="2" max="2" width="3.7109375" style="2" customWidth="1"/>
    <col min="3" max="3" width="23.28515625" style="2" customWidth="1"/>
    <col min="4" max="12" width="10.7109375" style="2" customWidth="1"/>
    <col min="13" max="16384" width="11.42578125" style="2"/>
  </cols>
  <sheetData>
    <row r="1" spans="1:14" ht="18.75" x14ac:dyDescent="0.3">
      <c r="B1" s="68" t="s">
        <v>81</v>
      </c>
      <c r="C1" s="23"/>
    </row>
    <row r="2" spans="1:14" x14ac:dyDescent="0.2">
      <c r="B2" s="45"/>
    </row>
    <row r="3" spans="1:14" ht="18.75" x14ac:dyDescent="0.3">
      <c r="B3" s="69" t="s">
        <v>24</v>
      </c>
    </row>
    <row r="4" spans="1:14" x14ac:dyDescent="0.2">
      <c r="B4" s="22"/>
    </row>
    <row r="5" spans="1:14" ht="15.75" x14ac:dyDescent="0.25">
      <c r="B5" s="36" t="s">
        <v>99</v>
      </c>
    </row>
    <row r="6" spans="1:14" x14ac:dyDescent="0.2">
      <c r="B6" s="22" t="s">
        <v>75</v>
      </c>
      <c r="D6" s="46">
        <v>5</v>
      </c>
    </row>
    <row r="7" spans="1:14" x14ac:dyDescent="0.2">
      <c r="D7" s="20"/>
    </row>
    <row r="8" spans="1:14" ht="12" customHeight="1" x14ac:dyDescent="0.2">
      <c r="C8" s="22"/>
      <c r="D8" s="25">
        <v>2012</v>
      </c>
      <c r="E8" s="25">
        <v>2013</v>
      </c>
      <c r="F8" s="25">
        <v>2014</v>
      </c>
      <c r="G8" s="25">
        <v>2015</v>
      </c>
      <c r="H8" s="25">
        <v>2016</v>
      </c>
      <c r="I8" s="25">
        <v>2017</v>
      </c>
      <c r="J8" s="25">
        <v>2018</v>
      </c>
      <c r="K8" s="25">
        <v>2019</v>
      </c>
      <c r="L8" s="25">
        <v>2020</v>
      </c>
      <c r="M8" s="25">
        <v>2021</v>
      </c>
      <c r="N8" s="25">
        <v>2022</v>
      </c>
    </row>
    <row r="9" spans="1:14" ht="12" customHeight="1" x14ac:dyDescent="0.2">
      <c r="A9" s="13"/>
      <c r="B9" s="37" t="s">
        <v>26</v>
      </c>
      <c r="D9" s="88">
        <v>15207.216684973268</v>
      </c>
      <c r="E9" s="88">
        <v>15149.585726732823</v>
      </c>
      <c r="F9" s="88">
        <v>1645.0793395985377</v>
      </c>
      <c r="G9" s="88">
        <v>15516.373705787268</v>
      </c>
      <c r="H9" s="88">
        <v>3561.4740372955575</v>
      </c>
      <c r="I9" s="88">
        <v>2911.6980594157276</v>
      </c>
      <c r="J9" s="88">
        <v>3035.6807548283887</v>
      </c>
      <c r="K9" s="88">
        <v>8895.4359396018299</v>
      </c>
      <c r="L9" s="88">
        <v>802.14670557716897</v>
      </c>
      <c r="M9" s="88">
        <v>5293.4189813239627</v>
      </c>
      <c r="N9" s="88">
        <v>5034.1801992057572</v>
      </c>
    </row>
    <row r="10" spans="1:14" ht="12" customHeight="1" x14ac:dyDescent="0.2">
      <c r="A10" s="13"/>
      <c r="C10" s="9" t="s">
        <v>0</v>
      </c>
      <c r="D10" s="75">
        <v>921.90233799518671</v>
      </c>
      <c r="E10" s="75">
        <v>1229.636767101299</v>
      </c>
      <c r="F10" s="75">
        <v>559.10369167832073</v>
      </c>
      <c r="G10" s="75">
        <v>-1490.3230574548381</v>
      </c>
      <c r="H10" s="75">
        <v>26.607143355527484</v>
      </c>
      <c r="I10" s="75">
        <v>869.09160483601909</v>
      </c>
      <c r="J10" s="75">
        <v>532.87995948426521</v>
      </c>
      <c r="K10" s="75">
        <v>917.83821178579547</v>
      </c>
      <c r="L10" s="75">
        <v>-109.87889777555591</v>
      </c>
      <c r="M10" s="75">
        <v>-1285.6286573406117</v>
      </c>
      <c r="N10" s="75">
        <v>268.88505644855547</v>
      </c>
    </row>
    <row r="11" spans="1:14" ht="12" customHeight="1" x14ac:dyDescent="0.2">
      <c r="A11" s="13"/>
      <c r="C11" s="9" t="s">
        <v>1</v>
      </c>
      <c r="D11" s="75">
        <v>63.438070639191125</v>
      </c>
      <c r="E11" s="75">
        <v>138.65457886807326</v>
      </c>
      <c r="F11" s="75">
        <v>-145.72506500898601</v>
      </c>
      <c r="G11" s="75">
        <v>17.758912960192472</v>
      </c>
      <c r="H11" s="75">
        <v>37.774920000670612</v>
      </c>
      <c r="I11" s="75">
        <v>-54.787424883338481</v>
      </c>
      <c r="J11" s="75">
        <v>0.62132438347666197</v>
      </c>
      <c r="K11" s="75">
        <v>-74.398368627788585</v>
      </c>
      <c r="L11" s="75">
        <v>-79.269699332524794</v>
      </c>
      <c r="M11" s="75">
        <v>4.4381115330976133</v>
      </c>
      <c r="N11" s="75">
        <v>-11.212114002975198</v>
      </c>
    </row>
    <row r="12" spans="1:14" ht="12" customHeight="1" x14ac:dyDescent="0.2">
      <c r="A12" s="13"/>
      <c r="C12" s="9" t="s">
        <v>2</v>
      </c>
      <c r="D12" s="75">
        <v>5.7273538582071986</v>
      </c>
      <c r="E12" s="75">
        <v>14.767000000000003</v>
      </c>
      <c r="F12" s="75">
        <v>22.707015946768401</v>
      </c>
      <c r="G12" s="75">
        <v>77.5231047782666</v>
      </c>
      <c r="H12" s="75">
        <v>-1139.7605478689311</v>
      </c>
      <c r="I12" s="75">
        <v>-31.762427873846509</v>
      </c>
      <c r="J12" s="75">
        <v>19.224932809951181</v>
      </c>
      <c r="K12" s="75">
        <v>-30.180740261004299</v>
      </c>
      <c r="L12" s="75">
        <v>62.000486152756096</v>
      </c>
      <c r="M12" s="75">
        <v>96.471355892349493</v>
      </c>
      <c r="N12" s="75">
        <v>67.489702089918993</v>
      </c>
    </row>
    <row r="13" spans="1:14" ht="12" customHeight="1" x14ac:dyDescent="0.2">
      <c r="A13" s="13"/>
      <c r="C13" s="9" t="s">
        <v>27</v>
      </c>
      <c r="D13" s="75">
        <v>5211.7844544740683</v>
      </c>
      <c r="E13" s="75">
        <v>4635.6083490306537</v>
      </c>
      <c r="F13" s="75">
        <v>1261.4705792622431</v>
      </c>
      <c r="G13" s="75">
        <v>1418.4421069465959</v>
      </c>
      <c r="H13" s="75">
        <v>-607.35815502815569</v>
      </c>
      <c r="I13" s="75">
        <v>1825.5221635498797</v>
      </c>
      <c r="J13" s="75">
        <v>2106.1380101645691</v>
      </c>
      <c r="K13" s="75">
        <v>3938.7857822231772</v>
      </c>
      <c r="L13" s="75">
        <v>47.146708982337827</v>
      </c>
      <c r="M13" s="75">
        <v>4219.9284077687898</v>
      </c>
      <c r="N13" s="75">
        <v>1615.959366617953</v>
      </c>
    </row>
    <row r="14" spans="1:14" ht="12" customHeight="1" x14ac:dyDescent="0.2">
      <c r="A14" s="13"/>
      <c r="C14" s="9" t="s">
        <v>28</v>
      </c>
      <c r="D14" s="75">
        <v>160.83080912039387</v>
      </c>
      <c r="E14" s="75">
        <v>-611.70935908742388</v>
      </c>
      <c r="F14" s="75">
        <v>51.930274693054088</v>
      </c>
      <c r="G14" s="75">
        <v>680.55638067395807</v>
      </c>
      <c r="H14" s="75">
        <v>111.22555627318994</v>
      </c>
      <c r="I14" s="75">
        <v>19.443407587839847</v>
      </c>
      <c r="J14" s="75">
        <v>-334.91983526017373</v>
      </c>
      <c r="K14" s="75">
        <v>50.274519391207207</v>
      </c>
      <c r="L14" s="75">
        <v>194.96307744315263</v>
      </c>
      <c r="M14" s="75">
        <v>209.40904608085049</v>
      </c>
      <c r="N14" s="75">
        <v>337.62744169045732</v>
      </c>
    </row>
    <row r="15" spans="1:14" ht="12" customHeight="1" x14ac:dyDescent="0.2">
      <c r="A15" s="13"/>
      <c r="C15" s="9" t="s">
        <v>3</v>
      </c>
      <c r="D15" s="75">
        <v>3064.6067027319773</v>
      </c>
      <c r="E15" s="75">
        <v>1909.9012366814195</v>
      </c>
      <c r="F15" s="75">
        <v>398.08785448555034</v>
      </c>
      <c r="G15" s="75">
        <v>673.89200658943344</v>
      </c>
      <c r="H15" s="75">
        <v>-57.285393304048036</v>
      </c>
      <c r="I15" s="75">
        <v>494.62774924198203</v>
      </c>
      <c r="J15" s="75">
        <v>423.05304219344748</v>
      </c>
      <c r="K15" s="75">
        <v>1541.7935477895182</v>
      </c>
      <c r="L15" s="75">
        <v>177.43109161529409</v>
      </c>
      <c r="M15" s="75">
        <v>424.70228419569025</v>
      </c>
      <c r="N15" s="75">
        <v>937.10469794153073</v>
      </c>
    </row>
    <row r="16" spans="1:14" ht="12" customHeight="1" x14ac:dyDescent="0.2">
      <c r="A16" s="13"/>
      <c r="C16" s="9" t="s">
        <v>4</v>
      </c>
      <c r="D16" s="75">
        <v>-3.0293544919976245</v>
      </c>
      <c r="E16" s="75">
        <v>175.91514850126782</v>
      </c>
      <c r="F16" s="75">
        <v>41.477730367790102</v>
      </c>
      <c r="G16" s="75">
        <v>38.674373141182286</v>
      </c>
      <c r="H16" s="75">
        <v>26.561216149485098</v>
      </c>
      <c r="I16" s="75">
        <v>9.9557601974354597</v>
      </c>
      <c r="J16" s="75">
        <v>64.785848781892483</v>
      </c>
      <c r="K16" s="75">
        <v>58.636875297762941</v>
      </c>
      <c r="L16" s="75">
        <v>83.642360704276925</v>
      </c>
      <c r="M16" s="75">
        <v>-65.467326674223386</v>
      </c>
      <c r="N16" s="75">
        <v>64.922069813575021</v>
      </c>
    </row>
    <row r="17" spans="1:14" ht="12" customHeight="1" x14ac:dyDescent="0.2">
      <c r="A17" s="13"/>
      <c r="C17" s="9" t="s">
        <v>80</v>
      </c>
      <c r="D17" s="75">
        <v>627.36002673987173</v>
      </c>
      <c r="E17" s="75">
        <v>3951.9257006232001</v>
      </c>
      <c r="F17" s="75">
        <v>666.93941920781754</v>
      </c>
      <c r="G17" s="75">
        <v>6870.082795452975</v>
      </c>
      <c r="H17" s="75">
        <v>2271.4286661648725</v>
      </c>
      <c r="I17" s="75">
        <v>-2219.3713860886764</v>
      </c>
      <c r="J17" s="75">
        <v>478.3392616486945</v>
      </c>
      <c r="K17" s="75">
        <v>262.92498608524352</v>
      </c>
      <c r="L17" s="75">
        <v>286.77880911029013</v>
      </c>
      <c r="M17" s="75">
        <v>129.66341363635769</v>
      </c>
      <c r="N17" s="75">
        <v>71.029810354939912</v>
      </c>
    </row>
    <row r="18" spans="1:14" ht="12" customHeight="1" x14ac:dyDescent="0.2">
      <c r="A18" s="13"/>
      <c r="C18" s="9" t="s">
        <v>30</v>
      </c>
      <c r="D18" s="75">
        <v>741.58367289025955</v>
      </c>
      <c r="E18" s="75">
        <v>172.75870992663437</v>
      </c>
      <c r="F18" s="75">
        <v>305.82441093903424</v>
      </c>
      <c r="G18" s="75">
        <v>9.5326020918186885</v>
      </c>
      <c r="H18" s="75">
        <v>1157.7847344962256</v>
      </c>
      <c r="I18" s="75">
        <v>-574.28585539015342</v>
      </c>
      <c r="J18" s="75">
        <v>286.04170892436417</v>
      </c>
      <c r="K18" s="75">
        <v>199.20753047674108</v>
      </c>
      <c r="L18" s="75">
        <v>18.497766791381267</v>
      </c>
      <c r="M18" s="75">
        <v>37.362493581886412</v>
      </c>
      <c r="N18" s="75">
        <v>282.28963289213823</v>
      </c>
    </row>
    <row r="19" spans="1:14" ht="12" customHeight="1" x14ac:dyDescent="0.2">
      <c r="A19" s="13"/>
      <c r="C19" s="9" t="s">
        <v>31</v>
      </c>
      <c r="D19" s="75">
        <v>275.94347958008206</v>
      </c>
      <c r="E19" s="75">
        <v>585.69799428640306</v>
      </c>
      <c r="F19" s="75">
        <v>1579.889072082673</v>
      </c>
      <c r="G19" s="75">
        <v>177.86674001207101</v>
      </c>
      <c r="H19" s="75">
        <v>-209.7610838724097</v>
      </c>
      <c r="I19" s="75">
        <v>244.82674085502862</v>
      </c>
      <c r="J19" s="75">
        <v>-308.50299497834811</v>
      </c>
      <c r="K19" s="75">
        <v>301.81908108447101</v>
      </c>
      <c r="L19" s="75">
        <v>150.49956050052731</v>
      </c>
      <c r="M19" s="75">
        <v>-509.23621138832095</v>
      </c>
      <c r="N19" s="75">
        <v>-94.075140621724813</v>
      </c>
    </row>
    <row r="20" spans="1:14" ht="12" customHeight="1" x14ac:dyDescent="0.2">
      <c r="A20" s="13"/>
      <c r="C20" s="9" t="s">
        <v>32</v>
      </c>
      <c r="D20" s="75">
        <v>34.95364876434185</v>
      </c>
      <c r="E20" s="75">
        <v>121.8210405251223</v>
      </c>
      <c r="F20" s="75">
        <v>196.58680327694054</v>
      </c>
      <c r="G20" s="75">
        <v>211.227936161863</v>
      </c>
      <c r="H20" s="75">
        <v>313.38447856859574</v>
      </c>
      <c r="I20" s="75">
        <v>77.602932731162539</v>
      </c>
      <c r="J20" s="75">
        <v>-66.023973508155876</v>
      </c>
      <c r="K20" s="75">
        <v>75.314912538655079</v>
      </c>
      <c r="L20" s="75">
        <v>56.644782108097807</v>
      </c>
      <c r="M20" s="75">
        <v>107.14326864895909</v>
      </c>
      <c r="N20" s="75">
        <v>176.32418557712771</v>
      </c>
    </row>
    <row r="21" spans="1:14" ht="12" customHeight="1" x14ac:dyDescent="0.2">
      <c r="A21" s="13"/>
      <c r="C21" s="9" t="s">
        <v>33</v>
      </c>
      <c r="D21" s="75">
        <v>1333.0277251703251</v>
      </c>
      <c r="E21" s="75">
        <v>471.69807332049663</v>
      </c>
      <c r="F21" s="75">
        <v>2.6180000624852937</v>
      </c>
      <c r="G21" s="75">
        <v>8260.4060084131834</v>
      </c>
      <c r="H21" s="75">
        <v>373.41609470427488</v>
      </c>
      <c r="I21" s="75">
        <v>629.19637167572739</v>
      </c>
      <c r="J21" s="75">
        <v>-745.35905053193369</v>
      </c>
      <c r="K21" s="75">
        <v>80.126313802385525</v>
      </c>
      <c r="L21" s="75">
        <v>149.54093641909989</v>
      </c>
      <c r="M21" s="75">
        <v>741.23045145789035</v>
      </c>
      <c r="N21" s="75">
        <v>9.8831839911305721</v>
      </c>
    </row>
    <row r="22" spans="1:14" ht="12" customHeight="1" x14ac:dyDescent="0.2">
      <c r="A22" s="13"/>
      <c r="C22" s="9" t="s">
        <v>5</v>
      </c>
      <c r="D22" s="75">
        <v>-4.7090919869601997</v>
      </c>
      <c r="E22" s="75">
        <v>3.0253723116315818</v>
      </c>
      <c r="F22" s="75">
        <v>17.424851681209702</v>
      </c>
      <c r="G22" s="75">
        <v>23.756976135629181</v>
      </c>
      <c r="H22" s="75">
        <v>25.520650998697988</v>
      </c>
      <c r="I22" s="75">
        <v>93.4321343378476</v>
      </c>
      <c r="J22" s="75">
        <v>19.633199137686649</v>
      </c>
      <c r="K22" s="75">
        <v>-160.993746169975</v>
      </c>
      <c r="L22" s="75">
        <v>64.739922479745786</v>
      </c>
      <c r="M22" s="75">
        <v>11.701072323305041</v>
      </c>
      <c r="N22" s="75">
        <v>14.575707779890868</v>
      </c>
    </row>
    <row r="23" spans="1:14" ht="12" customHeight="1" x14ac:dyDescent="0.2">
      <c r="A23" s="13"/>
      <c r="C23" s="9" t="s">
        <v>34</v>
      </c>
      <c r="D23" s="75">
        <v>2813.7919012450266</v>
      </c>
      <c r="E23" s="75">
        <v>2358.693392635153</v>
      </c>
      <c r="F23" s="75">
        <v>-3333.7610683185012</v>
      </c>
      <c r="G23" s="75">
        <v>-202.59226370278682</v>
      </c>
      <c r="H23" s="75">
        <v>1075.3666828881137</v>
      </c>
      <c r="I23" s="75">
        <v>1191.6303645120686</v>
      </c>
      <c r="J23" s="75">
        <v>654.41593682190796</v>
      </c>
      <c r="K23" s="75">
        <v>1702.2911870099656</v>
      </c>
      <c r="L23" s="75">
        <v>-102.90780820974443</v>
      </c>
      <c r="M23" s="75">
        <v>975.20041824093971</v>
      </c>
      <c r="N23" s="75">
        <v>1191.8198931665029</v>
      </c>
    </row>
    <row r="24" spans="1:14" ht="12" customHeight="1" x14ac:dyDescent="0.2">
      <c r="A24" s="13"/>
      <c r="C24" s="9" t="s">
        <v>6</v>
      </c>
      <c r="D24" s="75">
        <v>-970.56979118268805</v>
      </c>
      <c r="E24" s="75">
        <v>267.94331454568692</v>
      </c>
      <c r="F24" s="75">
        <v>-75.437168931745006</v>
      </c>
      <c r="G24" s="75">
        <v>-119.97610190349721</v>
      </c>
      <c r="H24" s="75">
        <v>113.55831351804125</v>
      </c>
      <c r="I24" s="75">
        <v>17.02895365957648</v>
      </c>
      <c r="J24" s="75">
        <v>65.554263644274698</v>
      </c>
      <c r="K24" s="75">
        <v>57.210480705748381</v>
      </c>
      <c r="L24" s="75">
        <v>-240.35848062722491</v>
      </c>
      <c r="M24" s="75">
        <v>169.47297414128033</v>
      </c>
      <c r="N24" s="75">
        <v>67.350393237285402</v>
      </c>
    </row>
    <row r="25" spans="1:14" ht="12" customHeight="1" x14ac:dyDescent="0.2">
      <c r="A25" s="13"/>
      <c r="C25" s="9" t="s">
        <v>35</v>
      </c>
      <c r="D25" s="75">
        <f>D9-SUM(D10:D24)</f>
        <v>930.57473942598335</v>
      </c>
      <c r="E25" s="75">
        <f t="shared" ref="E25:K25" si="0">E9-SUM(E10:E24)</f>
        <v>-276.75159253679703</v>
      </c>
      <c r="F25" s="75">
        <f t="shared" si="0"/>
        <v>95.942938173883022</v>
      </c>
      <c r="G25" s="75">
        <f t="shared" si="0"/>
        <v>-1130.4548145087792</v>
      </c>
      <c r="H25" s="75">
        <f t="shared" si="0"/>
        <v>43.010760251407191</v>
      </c>
      <c r="I25" s="75">
        <f t="shared" si="0"/>
        <v>319.54697046717456</v>
      </c>
      <c r="J25" s="75">
        <f t="shared" si="0"/>
        <v>-160.2008788875296</v>
      </c>
      <c r="K25" s="75">
        <f t="shared" si="0"/>
        <v>-25.214633530073115</v>
      </c>
      <c r="L25" s="75">
        <f t="shared" ref="L25:N25" si="1">L9-SUM(L10:L24)</f>
        <v>42.676089215259367</v>
      </c>
      <c r="M25" s="75">
        <f t="shared" si="1"/>
        <v>27.027879225722245</v>
      </c>
      <c r="N25" s="75">
        <f t="shared" si="1"/>
        <v>34.206312229452124</v>
      </c>
    </row>
    <row r="26" spans="1:14" ht="12" customHeight="1" x14ac:dyDescent="0.2">
      <c r="A26" s="13"/>
      <c r="B26" s="37" t="s">
        <v>36</v>
      </c>
      <c r="D26" s="88">
        <v>754.90662388859596</v>
      </c>
      <c r="E26" s="88">
        <v>-7158.3796253657429</v>
      </c>
      <c r="F26" s="88">
        <v>5493.9732202939231</v>
      </c>
      <c r="G26" s="88">
        <v>-4346.3361722110585</v>
      </c>
      <c r="H26" s="88">
        <v>810.39791105326435</v>
      </c>
      <c r="I26" s="88">
        <v>-229.64176106788773</v>
      </c>
      <c r="J26" s="88">
        <v>-5377.7273443375207</v>
      </c>
      <c r="K26" s="88">
        <v>344.78399921420822</v>
      </c>
      <c r="L26" s="88">
        <v>1961.3801493133676</v>
      </c>
      <c r="M26" s="88">
        <v>4357.70824905468</v>
      </c>
      <c r="N26" s="88">
        <v>5523.686952605136</v>
      </c>
    </row>
    <row r="27" spans="1:14" ht="12" customHeight="1" x14ac:dyDescent="0.2">
      <c r="A27" s="13"/>
      <c r="C27" s="9" t="s">
        <v>37</v>
      </c>
      <c r="D27" s="75">
        <v>18.101743062803671</v>
      </c>
      <c r="E27" s="75">
        <v>5.9247956121923098</v>
      </c>
      <c r="F27" s="75">
        <v>588.06546751280848</v>
      </c>
      <c r="G27" s="75">
        <v>357.18673357183934</v>
      </c>
      <c r="H27" s="75">
        <v>-21.217161167306784</v>
      </c>
      <c r="I27" s="75">
        <v>-34.392920420401076</v>
      </c>
      <c r="J27" s="75">
        <v>79.352050884981566</v>
      </c>
      <c r="K27" s="75">
        <v>276.5304154908618</v>
      </c>
      <c r="L27" s="75">
        <v>297.51405436608002</v>
      </c>
      <c r="M27" s="75">
        <v>3026.3454691409497</v>
      </c>
      <c r="N27" s="75">
        <v>3866.6390067754664</v>
      </c>
    </row>
    <row r="28" spans="1:14" ht="12" customHeight="1" x14ac:dyDescent="0.2">
      <c r="A28" s="13"/>
      <c r="C28" s="9" t="s">
        <v>38</v>
      </c>
      <c r="D28" s="75">
        <v>220.50322895767391</v>
      </c>
      <c r="E28" s="75">
        <v>58.791986077305445</v>
      </c>
      <c r="F28" s="75">
        <v>961.12877898564909</v>
      </c>
      <c r="G28" s="75">
        <v>48.20191434195128</v>
      </c>
      <c r="H28" s="75">
        <v>23.8172786760144</v>
      </c>
      <c r="I28" s="75">
        <v>20.823159075942694</v>
      </c>
      <c r="J28" s="75">
        <v>-813.16767048041322</v>
      </c>
      <c r="K28" s="75">
        <v>24.881725947735603</v>
      </c>
      <c r="L28" s="75">
        <v>-18.803567786944235</v>
      </c>
      <c r="M28" s="75">
        <v>-3.3211696117614817</v>
      </c>
      <c r="N28" s="75">
        <v>-8.1227052155469703</v>
      </c>
    </row>
    <row r="29" spans="1:14" ht="12" customHeight="1" x14ac:dyDescent="0.2">
      <c r="A29" s="13"/>
      <c r="C29" s="9" t="s">
        <v>39</v>
      </c>
      <c r="D29" s="75">
        <v>1312.9553079839657</v>
      </c>
      <c r="E29" s="75">
        <v>-527.13873599785677</v>
      </c>
      <c r="F29" s="75">
        <v>-342.07776841492887</v>
      </c>
      <c r="G29" s="75">
        <v>-1426.4935852593383</v>
      </c>
      <c r="H29" s="75">
        <v>105.5317724446069</v>
      </c>
      <c r="I29" s="75">
        <v>9.7811610519811367</v>
      </c>
      <c r="J29" s="75">
        <v>38.358423694797139</v>
      </c>
      <c r="K29" s="75">
        <v>41.957891654498397</v>
      </c>
      <c r="L29" s="75">
        <v>97.783409442394017</v>
      </c>
      <c r="M29" s="75">
        <v>-11.945242864718953</v>
      </c>
      <c r="N29" s="75">
        <v>-136.68345756312829</v>
      </c>
    </row>
    <row r="30" spans="1:14" ht="12" customHeight="1" x14ac:dyDescent="0.2">
      <c r="A30" s="13"/>
      <c r="C30" s="9" t="s">
        <v>82</v>
      </c>
      <c r="D30" s="75">
        <v>25.401415680783561</v>
      </c>
      <c r="E30" s="75">
        <v>161.69215529194622</v>
      </c>
      <c r="F30" s="75">
        <v>-11.513736492852104</v>
      </c>
      <c r="G30" s="75">
        <v>139.37119981646305</v>
      </c>
      <c r="H30" s="75">
        <v>76.033230739846076</v>
      </c>
      <c r="I30" s="75">
        <v>57.978470865809243</v>
      </c>
      <c r="J30" s="75">
        <v>-406.23891033904039</v>
      </c>
      <c r="K30" s="75">
        <v>19.127786669351345</v>
      </c>
      <c r="L30" s="75">
        <v>72.618761019453132</v>
      </c>
      <c r="M30" s="75">
        <v>79.772516398096002</v>
      </c>
      <c r="N30" s="75">
        <v>-84.599900227071387</v>
      </c>
    </row>
    <row r="31" spans="1:14" ht="12" customHeight="1" x14ac:dyDescent="0.2">
      <c r="A31" s="13"/>
      <c r="C31" s="9" t="s">
        <v>8</v>
      </c>
      <c r="D31" s="75">
        <v>12.495177999999999</v>
      </c>
      <c r="E31" s="75">
        <v>8.1205269999999992</v>
      </c>
      <c r="F31" s="75">
        <v>-17.599960805662096</v>
      </c>
      <c r="G31" s="75">
        <v>-37.868084999999994</v>
      </c>
      <c r="H31" s="75">
        <v>92.207871299273606</v>
      </c>
      <c r="I31" s="75">
        <v>-0.95541100000000001</v>
      </c>
      <c r="J31" s="75">
        <v>-5.1999077325062535</v>
      </c>
      <c r="K31" s="75">
        <v>0.27322199999999996</v>
      </c>
      <c r="L31" s="75">
        <v>-0.145372</v>
      </c>
      <c r="M31" s="75">
        <v>-0.13108300000000001</v>
      </c>
      <c r="N31" s="75">
        <v>-0.17119599999999999</v>
      </c>
    </row>
    <row r="32" spans="1:14" ht="12" customHeight="1" x14ac:dyDescent="0.2">
      <c r="A32" s="13"/>
      <c r="C32" s="9" t="s">
        <v>41</v>
      </c>
      <c r="D32" s="75">
        <v>-1405.0249682960755</v>
      </c>
      <c r="E32" s="75">
        <v>-5381.3097426025861</v>
      </c>
      <c r="F32" s="75">
        <v>1703.8751841886733</v>
      </c>
      <c r="G32" s="75">
        <v>62.290759290335473</v>
      </c>
      <c r="H32" s="75">
        <v>153.19535547892019</v>
      </c>
      <c r="I32" s="75">
        <v>-290.91969595600557</v>
      </c>
      <c r="J32" s="75">
        <v>-245.03368054651611</v>
      </c>
      <c r="K32" s="75">
        <v>-152.39374318735824</v>
      </c>
      <c r="L32" s="75">
        <v>776.03797180854099</v>
      </c>
      <c r="M32" s="75">
        <v>871.28557756302689</v>
      </c>
      <c r="N32" s="75">
        <v>-946.31141387833111</v>
      </c>
    </row>
    <row r="33" spans="1:14" ht="12" customHeight="1" x14ac:dyDescent="0.2">
      <c r="A33" s="13"/>
      <c r="C33" s="9" t="s">
        <v>42</v>
      </c>
      <c r="D33" s="75">
        <v>0.16957610133906179</v>
      </c>
      <c r="E33" s="75">
        <v>4.3480428580841428</v>
      </c>
      <c r="F33" s="75">
        <v>592.55157616850568</v>
      </c>
      <c r="G33" s="75">
        <v>-135.15045886679371</v>
      </c>
      <c r="H33" s="75">
        <v>-64.806823041148036</v>
      </c>
      <c r="I33" s="75">
        <v>-412.80383430859922</v>
      </c>
      <c r="J33" s="75">
        <v>-77.169870167680216</v>
      </c>
      <c r="K33" s="75">
        <v>-3.2811064912985413</v>
      </c>
      <c r="L33" s="75">
        <v>1.4916062898728542</v>
      </c>
      <c r="M33" s="75">
        <v>-0.22292181036734304</v>
      </c>
      <c r="N33" s="75">
        <v>0.91583367388557202</v>
      </c>
    </row>
    <row r="34" spans="1:14" ht="12" customHeight="1" x14ac:dyDescent="0.2">
      <c r="A34" s="13"/>
      <c r="C34" s="9" t="s">
        <v>43</v>
      </c>
      <c r="D34" s="75">
        <v>-180.25125668887833</v>
      </c>
      <c r="E34" s="75">
        <v>-15.312097053757796</v>
      </c>
      <c r="F34" s="75">
        <v>228.34437349258687</v>
      </c>
      <c r="G34" s="75">
        <v>-131.96636077216044</v>
      </c>
      <c r="H34" s="75">
        <v>-140.83040396845806</v>
      </c>
      <c r="I34" s="75">
        <v>-10.059613738340204</v>
      </c>
      <c r="J34" s="75">
        <v>17.549085432655055</v>
      </c>
      <c r="K34" s="75">
        <v>177.09361827294879</v>
      </c>
      <c r="L34" s="75">
        <v>-193.97878665160906</v>
      </c>
      <c r="M34" s="75">
        <v>125.08351575866527</v>
      </c>
      <c r="N34" s="75">
        <v>201.1688737982231</v>
      </c>
    </row>
    <row r="35" spans="1:14" ht="12" customHeight="1" x14ac:dyDescent="0.2">
      <c r="A35" s="13"/>
      <c r="C35" s="9" t="s">
        <v>44</v>
      </c>
      <c r="D35" s="75">
        <v>737.33589299025095</v>
      </c>
      <c r="E35" s="75">
        <v>-1503.5203831111935</v>
      </c>
      <c r="F35" s="75">
        <v>511.81897849885218</v>
      </c>
      <c r="G35" s="75">
        <v>-4774.6604888359398</v>
      </c>
      <c r="H35" s="75">
        <v>117.61173972763558</v>
      </c>
      <c r="I35" s="75">
        <v>21.917687201043336</v>
      </c>
      <c r="J35" s="75">
        <v>288.45255830681924</v>
      </c>
      <c r="K35" s="75">
        <v>-90.448996572792993</v>
      </c>
      <c r="L35" s="75">
        <v>827.48883619958031</v>
      </c>
      <c r="M35" s="75">
        <v>162.50528976004051</v>
      </c>
      <c r="N35" s="75">
        <v>1264.6224542310999</v>
      </c>
    </row>
    <row r="36" spans="1:14" ht="12" customHeight="1" x14ac:dyDescent="0.2">
      <c r="A36" s="13"/>
      <c r="C36" s="9" t="s">
        <v>46</v>
      </c>
      <c r="D36" s="75">
        <v>-66.060949879492398</v>
      </c>
      <c r="E36" s="75">
        <v>5.9459479999999996</v>
      </c>
      <c r="F36" s="75">
        <v>1302.5274085526753</v>
      </c>
      <c r="G36" s="75">
        <v>1548.028327054064</v>
      </c>
      <c r="H36" s="75">
        <v>464.45250195026847</v>
      </c>
      <c r="I36" s="75">
        <v>379.54045913165146</v>
      </c>
      <c r="J36" s="75">
        <v>-4238.2600339743049</v>
      </c>
      <c r="K36" s="75">
        <v>15.585539523867098</v>
      </c>
      <c r="L36" s="75">
        <v>-2.2600089390055271</v>
      </c>
      <c r="M36" s="75">
        <v>19.08706563181034</v>
      </c>
      <c r="N36" s="75">
        <v>985.4526212777497</v>
      </c>
    </row>
    <row r="37" spans="1:14" ht="12" customHeight="1" x14ac:dyDescent="0.2">
      <c r="A37" s="13"/>
      <c r="C37" s="9" t="s">
        <v>47</v>
      </c>
      <c r="D37" s="75">
        <f>D26-SUM(D27:D36)</f>
        <v>79.281455976225288</v>
      </c>
      <c r="E37" s="75">
        <f t="shared" ref="E37:N37" si="2">E26-SUM(E27:E36)</f>
        <v>24.077878560123281</v>
      </c>
      <c r="F37" s="75">
        <f t="shared" si="2"/>
        <v>-23.147081392385189</v>
      </c>
      <c r="G37" s="75">
        <f t="shared" si="2"/>
        <v>4.7238724485205239</v>
      </c>
      <c r="H37" s="75">
        <f t="shared" si="2"/>
        <v>4.4025489136120086</v>
      </c>
      <c r="I37" s="75">
        <f t="shared" si="2"/>
        <v>29.448777029030452</v>
      </c>
      <c r="J37" s="75">
        <f t="shared" si="2"/>
        <v>-16.369389416312515</v>
      </c>
      <c r="K37" s="75">
        <f t="shared" si="2"/>
        <v>35.457645906394987</v>
      </c>
      <c r="L37" s="75">
        <f t="shared" si="2"/>
        <v>103.63324556500493</v>
      </c>
      <c r="M37" s="75">
        <f t="shared" si="2"/>
        <v>89.249232088939607</v>
      </c>
      <c r="N37" s="75">
        <f t="shared" si="2"/>
        <v>380.77683573278864</v>
      </c>
    </row>
    <row r="38" spans="1:14" ht="12" customHeight="1" x14ac:dyDescent="0.2">
      <c r="A38" s="13"/>
      <c r="B38" s="37" t="s">
        <v>48</v>
      </c>
      <c r="D38" s="88">
        <v>5.8816256597237242</v>
      </c>
      <c r="E38" s="88">
        <v>91.169466967304231</v>
      </c>
      <c r="F38" s="88">
        <v>16.363438273410342</v>
      </c>
      <c r="G38" s="88">
        <v>30.368660010059315</v>
      </c>
      <c r="H38" s="88">
        <v>23.547658770183219</v>
      </c>
      <c r="I38" s="88">
        <v>27.952458996854091</v>
      </c>
      <c r="J38" s="88">
        <v>2.7550510673074387</v>
      </c>
      <c r="K38" s="88">
        <v>-9.0842065634385278</v>
      </c>
      <c r="L38" s="88">
        <v>12.29258882680206</v>
      </c>
      <c r="M38" s="88">
        <v>20.893658692408046</v>
      </c>
      <c r="N38" s="88">
        <v>91.390511727357477</v>
      </c>
    </row>
    <row r="39" spans="1:14" ht="12" customHeight="1" x14ac:dyDescent="0.2">
      <c r="A39" s="13"/>
      <c r="B39" s="37" t="s">
        <v>9</v>
      </c>
      <c r="D39" s="88">
        <v>-1779.122034021862</v>
      </c>
      <c r="E39" s="88">
        <v>-930.90186500472942</v>
      </c>
      <c r="F39" s="88">
        <v>-51.062547379630104</v>
      </c>
      <c r="G39" s="88">
        <v>43.977025963100424</v>
      </c>
      <c r="H39" s="88">
        <v>40.006547194071388</v>
      </c>
      <c r="I39" s="88">
        <v>46.808800131847718</v>
      </c>
      <c r="J39" s="88">
        <v>17.281445784755565</v>
      </c>
      <c r="K39" s="88">
        <v>-14.825789422502037</v>
      </c>
      <c r="L39" s="88">
        <v>59.51800861209297</v>
      </c>
      <c r="M39" s="88">
        <v>-10.87735042951204</v>
      </c>
      <c r="N39" s="88">
        <v>-53.632071371692632</v>
      </c>
    </row>
    <row r="40" spans="1:14" ht="12" customHeight="1" x14ac:dyDescent="0.2">
      <c r="A40" s="13"/>
      <c r="B40" s="37" t="s">
        <v>51</v>
      </c>
      <c r="D40" s="88">
        <v>-28.999875999999997</v>
      </c>
      <c r="E40" s="88">
        <v>119.67635240852663</v>
      </c>
      <c r="F40" s="88">
        <v>1524.5114508617689</v>
      </c>
      <c r="G40" s="88">
        <v>146.74661032461856</v>
      </c>
      <c r="H40" s="88">
        <v>-24.816170320083447</v>
      </c>
      <c r="I40" s="88">
        <v>205.39867661634631</v>
      </c>
      <c r="J40" s="88">
        <v>-92.106631636413908</v>
      </c>
      <c r="K40" s="88">
        <v>-2.1700252567108294</v>
      </c>
      <c r="L40" s="88">
        <v>319.09155957439492</v>
      </c>
      <c r="M40" s="88">
        <v>560.31791159948534</v>
      </c>
      <c r="N40" s="88">
        <v>210.78250848068006</v>
      </c>
    </row>
    <row r="41" spans="1:14" ht="12" customHeight="1" x14ac:dyDescent="0.2">
      <c r="A41" s="13"/>
      <c r="B41" s="37" t="s">
        <v>53</v>
      </c>
      <c r="D41" s="88">
        <v>5775.1025644285155</v>
      </c>
      <c r="E41" s="88">
        <v>2051.8455556412605</v>
      </c>
      <c r="F41" s="88">
        <v>1451.0087498851713</v>
      </c>
      <c r="G41" s="88">
        <v>4460.003703505884</v>
      </c>
      <c r="H41" s="88">
        <v>3465.2427107786784</v>
      </c>
      <c r="I41" s="88">
        <v>-427.28029413843245</v>
      </c>
      <c r="J41" s="88">
        <v>4260.7159981392078</v>
      </c>
      <c r="K41" s="88">
        <v>1130.9365025465877</v>
      </c>
      <c r="L41" s="88">
        <v>3262.7144384283501</v>
      </c>
      <c r="M41" s="88">
        <v>4351.5777234790676</v>
      </c>
      <c r="N41" s="88">
        <v>2399.8859502572013</v>
      </c>
    </row>
    <row r="42" spans="1:14" ht="12" customHeight="1" x14ac:dyDescent="0.2">
      <c r="A42" s="13"/>
      <c r="B42" s="10" t="s">
        <v>12</v>
      </c>
      <c r="D42" s="89">
        <v>19934.985588928244</v>
      </c>
      <c r="E42" s="89">
        <v>9322.9956113794451</v>
      </c>
      <c r="F42" s="89">
        <v>10079.873651533184</v>
      </c>
      <c r="G42" s="89">
        <v>15851.133533379871</v>
      </c>
      <c r="H42" s="89">
        <v>7875.8526947716709</v>
      </c>
      <c r="I42" s="89">
        <v>2534.9359399544569</v>
      </c>
      <c r="J42" s="89">
        <v>1846.5992738457273</v>
      </c>
      <c r="K42" s="89">
        <v>10345.076420119971</v>
      </c>
      <c r="L42" s="89">
        <v>6398.2874934575693</v>
      </c>
      <c r="M42" s="89">
        <v>14573.039173720092</v>
      </c>
      <c r="N42" s="89">
        <v>13206.294050904438</v>
      </c>
    </row>
    <row r="43" spans="1:14" x14ac:dyDescent="0.2">
      <c r="C43" s="13"/>
      <c r="D43" s="17"/>
      <c r="E43" s="17"/>
      <c r="F43" s="17"/>
      <c r="G43" s="17"/>
      <c r="H43" s="17"/>
      <c r="I43" s="17"/>
      <c r="J43" s="17"/>
      <c r="K43" s="17"/>
      <c r="L43" s="17"/>
      <c r="M43" s="17"/>
      <c r="N43" s="17"/>
    </row>
    <row r="44" spans="1:14" x14ac:dyDescent="0.2">
      <c r="B44" s="2" t="s">
        <v>100</v>
      </c>
      <c r="C44" s="13"/>
      <c r="D44" s="47"/>
      <c r="E44" s="47"/>
      <c r="F44" s="47"/>
      <c r="G44" s="47"/>
      <c r="H44" s="47"/>
      <c r="I44" s="47"/>
      <c r="J44" s="47"/>
      <c r="K44" s="47"/>
      <c r="L44" s="47"/>
    </row>
    <row r="45" spans="1:14" x14ac:dyDescent="0.2">
      <c r="D45" s="38"/>
      <c r="E45" s="38"/>
      <c r="F45" s="38"/>
      <c r="G45" s="38"/>
      <c r="H45" s="38"/>
      <c r="I45" s="38"/>
      <c r="J45" s="38"/>
      <c r="K45" s="38"/>
      <c r="L45" s="38"/>
    </row>
    <row r="46" spans="1:14" ht="15.75" x14ac:dyDescent="0.25">
      <c r="B46" s="36" t="s">
        <v>102</v>
      </c>
    </row>
    <row r="47" spans="1:14" x14ac:dyDescent="0.2">
      <c r="B47" s="22" t="s">
        <v>75</v>
      </c>
      <c r="D47" s="39"/>
      <c r="E47" s="39"/>
      <c r="F47" s="39"/>
      <c r="G47" s="39"/>
      <c r="H47" s="39"/>
      <c r="I47" s="39"/>
      <c r="J47" s="39"/>
      <c r="K47" s="39"/>
      <c r="L47" s="39"/>
    </row>
    <row r="48" spans="1:14" x14ac:dyDescent="0.2">
      <c r="C48" s="22"/>
      <c r="D48" s="40"/>
      <c r="E48" s="39"/>
      <c r="F48" s="39"/>
      <c r="G48" s="22"/>
      <c r="H48" s="22"/>
      <c r="I48" s="22"/>
      <c r="J48" s="22"/>
      <c r="K48" s="22"/>
      <c r="L48" s="22"/>
    </row>
    <row r="49" spans="1:14" ht="12" customHeight="1" x14ac:dyDescent="0.2">
      <c r="C49" s="22"/>
      <c r="D49" s="25">
        <v>2012</v>
      </c>
      <c r="E49" s="25">
        <v>2013</v>
      </c>
      <c r="F49" s="25">
        <v>2014</v>
      </c>
      <c r="G49" s="25">
        <v>2015</v>
      </c>
      <c r="H49" s="25">
        <v>2016</v>
      </c>
      <c r="I49" s="25">
        <v>2017</v>
      </c>
      <c r="J49" s="25">
        <v>2018</v>
      </c>
      <c r="K49" s="25">
        <v>2019</v>
      </c>
      <c r="L49" s="25">
        <v>2020</v>
      </c>
      <c r="M49" s="25">
        <v>2021</v>
      </c>
      <c r="N49" s="25">
        <v>2022</v>
      </c>
    </row>
    <row r="50" spans="1:14" ht="12" customHeight="1" x14ac:dyDescent="0.2">
      <c r="A50" s="13"/>
      <c r="B50" s="37" t="s">
        <v>26</v>
      </c>
      <c r="D50" s="88">
        <v>47024.765730132727</v>
      </c>
      <c r="E50" s="88">
        <v>57335.628183226378</v>
      </c>
      <c r="F50" s="88">
        <v>56673.97625194033</v>
      </c>
      <c r="G50" s="88">
        <v>67843.25368227229</v>
      </c>
      <c r="H50" s="88">
        <v>71197.103400945212</v>
      </c>
      <c r="I50" s="88">
        <v>73377.997173782263</v>
      </c>
      <c r="J50" s="88">
        <v>65845.270633315202</v>
      </c>
      <c r="K50" s="88">
        <v>71904.46340560606</v>
      </c>
      <c r="L50" s="88">
        <v>69072.529640895693</v>
      </c>
      <c r="M50" s="88">
        <v>71074.731245124436</v>
      </c>
      <c r="N50" s="88">
        <v>69730.640149765299</v>
      </c>
    </row>
    <row r="51" spans="1:14" ht="12" customHeight="1" x14ac:dyDescent="0.2">
      <c r="A51" s="13"/>
      <c r="C51" s="9" t="s">
        <v>0</v>
      </c>
      <c r="D51" s="75">
        <v>6417.2553361848995</v>
      </c>
      <c r="E51" s="75">
        <v>6275.7628239423702</v>
      </c>
      <c r="F51" s="75">
        <v>6350.6604079797207</v>
      </c>
      <c r="G51" s="75">
        <v>4193.7587192683504</v>
      </c>
      <c r="H51" s="75">
        <v>4516.7699896527201</v>
      </c>
      <c r="I51" s="75">
        <v>5090.8239309439996</v>
      </c>
      <c r="J51" s="75">
        <v>6222.1439205491306</v>
      </c>
      <c r="K51" s="75">
        <v>6605.1396935591292</v>
      </c>
      <c r="L51" s="75">
        <v>6212.4934087609154</v>
      </c>
      <c r="M51" s="75">
        <v>6029.5686347226774</v>
      </c>
      <c r="N51" s="75">
        <v>5123.3470002550575</v>
      </c>
    </row>
    <row r="52" spans="1:14" ht="12" customHeight="1" x14ac:dyDescent="0.2">
      <c r="A52" s="13"/>
      <c r="C52" s="9" t="s">
        <v>1</v>
      </c>
      <c r="D52" s="75">
        <v>596.85974800000008</v>
      </c>
      <c r="E52" s="75">
        <v>794.02138500000001</v>
      </c>
      <c r="F52" s="75">
        <v>800.66908899999999</v>
      </c>
      <c r="G52" s="75">
        <v>788.16916200000003</v>
      </c>
      <c r="H52" s="75">
        <v>878.83092099999999</v>
      </c>
      <c r="I52" s="75">
        <v>801.81112500000006</v>
      </c>
      <c r="J52" s="75">
        <v>803.26644599999997</v>
      </c>
      <c r="K52" s="75">
        <v>705.26359400000001</v>
      </c>
      <c r="L52" s="75">
        <v>825.21480699999995</v>
      </c>
      <c r="M52" s="75">
        <v>649.58919100000003</v>
      </c>
      <c r="N52" s="75">
        <v>726.50549796351697</v>
      </c>
    </row>
    <row r="53" spans="1:14" ht="12" customHeight="1" x14ac:dyDescent="0.2">
      <c r="A53" s="13"/>
      <c r="C53" s="9" t="s">
        <v>2</v>
      </c>
      <c r="D53" s="75">
        <v>503.14892900000001</v>
      </c>
      <c r="E53" s="75">
        <v>527.420929</v>
      </c>
      <c r="F53" s="75">
        <v>560.84092799999996</v>
      </c>
      <c r="G53" s="75">
        <v>855.485863513092</v>
      </c>
      <c r="H53" s="75">
        <v>503.84235699999999</v>
      </c>
      <c r="I53" s="75">
        <v>482.13871409503298</v>
      </c>
      <c r="J53" s="75">
        <v>530.27181867249499</v>
      </c>
      <c r="K53" s="75">
        <v>484.34871778644401</v>
      </c>
      <c r="L53" s="75">
        <v>563.27491974607597</v>
      </c>
      <c r="M53" s="75">
        <v>496.163227646846</v>
      </c>
      <c r="N53" s="75">
        <v>525.80207945643099</v>
      </c>
    </row>
    <row r="54" spans="1:14" ht="12" customHeight="1" x14ac:dyDescent="0.2">
      <c r="A54" s="13"/>
      <c r="C54" s="9" t="s">
        <v>27</v>
      </c>
      <c r="D54" s="75">
        <v>9728.5755293975308</v>
      </c>
      <c r="E54" s="75">
        <v>12132.271997568201</v>
      </c>
      <c r="F54" s="75">
        <v>13124.6730786388</v>
      </c>
      <c r="G54" s="75">
        <v>11091.307963838821</v>
      </c>
      <c r="H54" s="75">
        <v>10858.301605485281</v>
      </c>
      <c r="I54" s="75">
        <v>11905.078669257702</v>
      </c>
      <c r="J54" s="75">
        <v>12078.135576257699</v>
      </c>
      <c r="K54" s="75">
        <v>15090.0647262577</v>
      </c>
      <c r="L54" s="75">
        <v>12052.676700920001</v>
      </c>
      <c r="M54" s="75">
        <v>13903.536845764977</v>
      </c>
      <c r="N54" s="75">
        <v>15069.059010463205</v>
      </c>
    </row>
    <row r="55" spans="1:14" ht="12" customHeight="1" x14ac:dyDescent="0.2">
      <c r="A55" s="13"/>
      <c r="C55" s="9" t="s">
        <v>28</v>
      </c>
      <c r="D55" s="75">
        <v>1180.129923</v>
      </c>
      <c r="E55" s="75">
        <v>528.92841699999997</v>
      </c>
      <c r="F55" s="75">
        <v>330.818939</v>
      </c>
      <c r="G55" s="75">
        <v>1016.959937</v>
      </c>
      <c r="H55" s="75">
        <v>1217.9126664599121</v>
      </c>
      <c r="I55" s="75">
        <v>1276.9146169565611</v>
      </c>
      <c r="J55" s="75">
        <v>929.36523327402494</v>
      </c>
      <c r="K55" s="75">
        <v>1679.3654002668281</v>
      </c>
      <c r="L55" s="75">
        <v>2067.5298656261798</v>
      </c>
      <c r="M55" s="75">
        <v>2300.7607425265501</v>
      </c>
      <c r="N55" s="75">
        <v>2337.8779291856799</v>
      </c>
    </row>
    <row r="56" spans="1:14" ht="12" customHeight="1" x14ac:dyDescent="0.2">
      <c r="A56" s="13"/>
      <c r="C56" s="9" t="s">
        <v>3</v>
      </c>
      <c r="D56" s="75">
        <v>5671.4403929960208</v>
      </c>
      <c r="E56" s="75">
        <v>7070.8380157718902</v>
      </c>
      <c r="F56" s="75">
        <v>6179.2204454778484</v>
      </c>
      <c r="G56" s="75">
        <v>6310.9825555553298</v>
      </c>
      <c r="H56" s="75">
        <v>6498.1508009866911</v>
      </c>
      <c r="I56" s="75">
        <v>6624.7468982856799</v>
      </c>
      <c r="J56" s="75">
        <v>6601.4925603828997</v>
      </c>
      <c r="K56" s="75">
        <v>7228.0161880313299</v>
      </c>
      <c r="L56" s="75">
        <v>6845.8696511114995</v>
      </c>
      <c r="M56" s="75">
        <v>6870.4052135414477</v>
      </c>
      <c r="N56" s="75">
        <v>7059.2930292330611</v>
      </c>
    </row>
    <row r="57" spans="1:14" ht="12" customHeight="1" x14ac:dyDescent="0.2">
      <c r="A57" s="13"/>
      <c r="C57" s="9" t="s">
        <v>4</v>
      </c>
      <c r="D57" s="75">
        <v>194.10882799999999</v>
      </c>
      <c r="E57" s="75">
        <v>366.74466699999999</v>
      </c>
      <c r="F57" s="75">
        <v>443.24392999999998</v>
      </c>
      <c r="G57" s="75">
        <v>458.60505264239998</v>
      </c>
      <c r="H57" s="75">
        <v>328.77010375702798</v>
      </c>
      <c r="I57" s="75">
        <v>356.90893699999998</v>
      </c>
      <c r="J57" s="75">
        <v>390.67931073126903</v>
      </c>
      <c r="K57" s="75">
        <v>437.76480572700001</v>
      </c>
      <c r="L57" s="75">
        <v>560.94259274089995</v>
      </c>
      <c r="M57" s="75">
        <v>403.76525523025799</v>
      </c>
      <c r="N57" s="75">
        <v>480.45440427842601</v>
      </c>
    </row>
    <row r="58" spans="1:14" ht="12" customHeight="1" x14ac:dyDescent="0.2">
      <c r="A58" s="13"/>
      <c r="C58" s="9" t="s">
        <v>80</v>
      </c>
      <c r="D58" s="75">
        <v>2379.89033383675</v>
      </c>
      <c r="E58" s="75">
        <v>5348.5357402258996</v>
      </c>
      <c r="F58" s="75">
        <v>5763.0289515313998</v>
      </c>
      <c r="G58" s="75">
        <v>12370.91369590981</v>
      </c>
      <c r="H58" s="75">
        <v>14606.065052133801</v>
      </c>
      <c r="I58" s="75">
        <v>13022.359690334599</v>
      </c>
      <c r="J58" s="75">
        <v>13386.08567616238</v>
      </c>
      <c r="K58" s="75">
        <v>14164.3320110072</v>
      </c>
      <c r="L58" s="75">
        <v>14324.706887690101</v>
      </c>
      <c r="M58" s="75">
        <v>15090.992740386297</v>
      </c>
      <c r="N58" s="75">
        <v>14410.181254903657</v>
      </c>
    </row>
    <row r="59" spans="1:14" ht="12" customHeight="1" x14ac:dyDescent="0.2">
      <c r="A59" s="13"/>
      <c r="C59" s="9" t="s">
        <v>30</v>
      </c>
      <c r="D59" s="75">
        <v>2169.3579680000498</v>
      </c>
      <c r="E59" s="75">
        <v>1802.6344625730401</v>
      </c>
      <c r="F59" s="75">
        <v>2028.29460139963</v>
      </c>
      <c r="G59" s="75">
        <v>1978.0602530209501</v>
      </c>
      <c r="H59" s="75">
        <v>2811.7127247263002</v>
      </c>
      <c r="I59" s="75">
        <v>2729.1708971191301</v>
      </c>
      <c r="J59" s="75">
        <v>2760.4701867734098</v>
      </c>
      <c r="K59" s="75">
        <v>2433.14380578994</v>
      </c>
      <c r="L59" s="75">
        <v>2371.4304240524402</v>
      </c>
      <c r="M59" s="75">
        <v>2401.0913404643602</v>
      </c>
      <c r="N59" s="75">
        <v>2235.4299951435037</v>
      </c>
    </row>
    <row r="60" spans="1:14" ht="12" customHeight="1" x14ac:dyDescent="0.2">
      <c r="A60" s="13"/>
      <c r="C60" s="9" t="s">
        <v>31</v>
      </c>
      <c r="D60" s="75">
        <v>3704.5732889999999</v>
      </c>
      <c r="E60" s="75">
        <v>4365.5592239999996</v>
      </c>
      <c r="F60" s="75">
        <v>5837.6749348960002</v>
      </c>
      <c r="G60" s="75">
        <v>5980.3656247103499</v>
      </c>
      <c r="H60" s="75">
        <v>4787.64661847975</v>
      </c>
      <c r="I60" s="75">
        <v>4435.4095432927597</v>
      </c>
      <c r="J60" s="75">
        <v>4610.6036121641391</v>
      </c>
      <c r="K60" s="75">
        <v>4681.4415554810403</v>
      </c>
      <c r="L60" s="75">
        <v>5436.2763459479202</v>
      </c>
      <c r="M60" s="75">
        <v>4569.8760952881603</v>
      </c>
      <c r="N60" s="75">
        <v>3448.8023523045995</v>
      </c>
    </row>
    <row r="61" spans="1:14" ht="12" customHeight="1" x14ac:dyDescent="0.2">
      <c r="A61" s="13"/>
      <c r="C61" s="9" t="s">
        <v>32</v>
      </c>
      <c r="D61" s="75">
        <v>637.53540200000009</v>
      </c>
      <c r="E61" s="75">
        <v>820.80247996430001</v>
      </c>
      <c r="F61" s="75">
        <v>868.32603393940008</v>
      </c>
      <c r="G61" s="75">
        <v>1064.5153936802001</v>
      </c>
      <c r="H61" s="75">
        <v>1201.858270429299</v>
      </c>
      <c r="I61" s="75">
        <v>1301.9890370000001</v>
      </c>
      <c r="J61" s="75">
        <v>1246.1635770000003</v>
      </c>
      <c r="K61" s="75">
        <v>1247.6257909999999</v>
      </c>
      <c r="L61" s="75">
        <v>1398.2953400906401</v>
      </c>
      <c r="M61" s="75">
        <v>1516.2655382223879</v>
      </c>
      <c r="N61" s="75">
        <v>1355.5935394381897</v>
      </c>
    </row>
    <row r="62" spans="1:14" ht="12" customHeight="1" x14ac:dyDescent="0.2">
      <c r="A62" s="13"/>
      <c r="C62" s="9" t="s">
        <v>33</v>
      </c>
      <c r="D62" s="75">
        <v>3304.0391839191998</v>
      </c>
      <c r="E62" s="75">
        <v>3954.5917281591996</v>
      </c>
      <c r="F62" s="75">
        <v>4043.1686990809999</v>
      </c>
      <c r="G62" s="75">
        <v>11736.926972000001</v>
      </c>
      <c r="H62" s="75">
        <v>11967.00968221425</v>
      </c>
      <c r="I62" s="75">
        <v>12398.984002940791</v>
      </c>
      <c r="J62" s="75">
        <v>2909.3582654407896</v>
      </c>
      <c r="K62" s="75">
        <v>3018.5266344407901</v>
      </c>
      <c r="L62" s="75">
        <v>2736.7966040000001</v>
      </c>
      <c r="M62" s="75">
        <v>2732.66916768081</v>
      </c>
      <c r="N62" s="75">
        <v>1945.6088145083706</v>
      </c>
    </row>
    <row r="63" spans="1:14" ht="12" customHeight="1" x14ac:dyDescent="0.2">
      <c r="A63" s="13"/>
      <c r="C63" s="9" t="s">
        <v>5</v>
      </c>
      <c r="D63" s="75">
        <v>40.933784000000003</v>
      </c>
      <c r="E63" s="75">
        <v>40.483784</v>
      </c>
      <c r="F63" s="75">
        <v>498.03408100000001</v>
      </c>
      <c r="G63" s="75">
        <v>392.62083199999995</v>
      </c>
      <c r="H63" s="75">
        <v>402.84414973576003</v>
      </c>
      <c r="I63" s="75">
        <v>423.90791409849999</v>
      </c>
      <c r="J63" s="75">
        <v>397.14376800000002</v>
      </c>
      <c r="K63" s="75">
        <v>411.01418899999999</v>
      </c>
      <c r="L63" s="75">
        <v>457.63962854794522</v>
      </c>
      <c r="M63" s="75">
        <v>465.53247278082188</v>
      </c>
      <c r="N63" s="75">
        <v>478.36185610344802</v>
      </c>
    </row>
    <row r="64" spans="1:14" ht="12" customHeight="1" x14ac:dyDescent="0.2">
      <c r="A64" s="13"/>
      <c r="C64" s="9" t="s">
        <v>34</v>
      </c>
      <c r="D64" s="75">
        <v>7706.8734277982503</v>
      </c>
      <c r="E64" s="75">
        <v>10239.219154021492</v>
      </c>
      <c r="F64" s="75">
        <v>6862.0104299965296</v>
      </c>
      <c r="G64" s="75">
        <v>7896.8365401329802</v>
      </c>
      <c r="H64" s="75">
        <v>8645.2078039161406</v>
      </c>
      <c r="I64" s="75">
        <v>10186.98374441226</v>
      </c>
      <c r="J64" s="75">
        <v>10777.62425186172</v>
      </c>
      <c r="K64" s="75">
        <v>12176.940385213398</v>
      </c>
      <c r="L64" s="75">
        <v>11684.98905353995</v>
      </c>
      <c r="M64" s="75">
        <v>11866.593817352681</v>
      </c>
      <c r="N64" s="75">
        <v>12913.227750434839</v>
      </c>
    </row>
    <row r="65" spans="1:14" ht="12" customHeight="1" x14ac:dyDescent="0.2">
      <c r="A65" s="13"/>
      <c r="C65" s="9" t="s">
        <v>6</v>
      </c>
      <c r="D65" s="75">
        <v>1469.84924</v>
      </c>
      <c r="E65" s="75">
        <v>1523.3698809999999</v>
      </c>
      <c r="F65" s="75">
        <v>1449.155111</v>
      </c>
      <c r="G65" s="75">
        <v>1391.7189309999999</v>
      </c>
      <c r="H65" s="75">
        <v>1622.7396822585201</v>
      </c>
      <c r="I65" s="75">
        <v>1701.6039297585201</v>
      </c>
      <c r="J65" s="75">
        <v>1733.4837747585198</v>
      </c>
      <c r="K65" s="75">
        <v>1310.2950337585203</v>
      </c>
      <c r="L65" s="75">
        <v>1260.90375312113</v>
      </c>
      <c r="M65" s="75">
        <v>1497.3791117585201</v>
      </c>
      <c r="N65" s="75">
        <v>1374.0463183996201</v>
      </c>
    </row>
    <row r="66" spans="1:14" ht="12" customHeight="1" x14ac:dyDescent="0.2">
      <c r="A66" s="13"/>
      <c r="C66" s="9" t="s">
        <v>35</v>
      </c>
      <c r="D66" s="75">
        <f>D50-SUM(D51:D65)</f>
        <v>1320.1944150000199</v>
      </c>
      <c r="E66" s="75">
        <f t="shared" ref="E66" si="3">E50-SUM(E51:E65)</f>
        <v>1544.4434939999919</v>
      </c>
      <c r="F66" s="75">
        <f t="shared" ref="F66:N66" si="4">F50-SUM(F51:F65)</f>
        <v>1534.156590999999</v>
      </c>
      <c r="G66" s="75">
        <f t="shared" si="4"/>
        <v>316.02618600000278</v>
      </c>
      <c r="H66" s="75">
        <f t="shared" si="4"/>
        <v>349.4409727097518</v>
      </c>
      <c r="I66" s="75">
        <f t="shared" si="4"/>
        <v>639.16552328671969</v>
      </c>
      <c r="J66" s="75">
        <f t="shared" si="4"/>
        <v>468.98265528672346</v>
      </c>
      <c r="K66" s="75">
        <f t="shared" si="4"/>
        <v>231.18087428674335</v>
      </c>
      <c r="L66" s="75">
        <f t="shared" si="4"/>
        <v>273.48965799999132</v>
      </c>
      <c r="M66" s="75">
        <f t="shared" si="4"/>
        <v>280.54185075763962</v>
      </c>
      <c r="N66" s="75">
        <f t="shared" si="4"/>
        <v>247.0493176937016</v>
      </c>
    </row>
    <row r="67" spans="1:14" ht="12" customHeight="1" x14ac:dyDescent="0.2">
      <c r="A67" s="13"/>
      <c r="B67" s="37" t="s">
        <v>36</v>
      </c>
      <c r="D67" s="88">
        <v>18528.393373479688</v>
      </c>
      <c r="E67" s="88">
        <v>12051.900237323267</v>
      </c>
      <c r="F67" s="88">
        <v>16836.091464116733</v>
      </c>
      <c r="G67" s="88">
        <v>11560.12473242126</v>
      </c>
      <c r="H67" s="88">
        <v>13889.446736977041</v>
      </c>
      <c r="I67" s="88">
        <v>13725.684037027355</v>
      </c>
      <c r="J67" s="88">
        <v>8459.6227968059738</v>
      </c>
      <c r="K67" s="88">
        <v>9228.8339334590401</v>
      </c>
      <c r="L67" s="88">
        <v>11750.758870548616</v>
      </c>
      <c r="M67" s="88">
        <v>15776.588149354531</v>
      </c>
      <c r="N67" s="88">
        <v>24293.900139661906</v>
      </c>
    </row>
    <row r="68" spans="1:14" ht="12" customHeight="1" x14ac:dyDescent="0.2">
      <c r="A68" s="13"/>
      <c r="C68" s="9" t="s">
        <v>37</v>
      </c>
      <c r="D68" s="75">
        <v>160.3164037456456</v>
      </c>
      <c r="E68" s="75">
        <v>163.20029670180949</v>
      </c>
      <c r="F68" s="75">
        <v>616.70101362166099</v>
      </c>
      <c r="G68" s="75">
        <v>1956.6471003158699</v>
      </c>
      <c r="H68" s="75">
        <v>1848.6086769938829</v>
      </c>
      <c r="I68" s="75">
        <v>2001.184795429851</v>
      </c>
      <c r="J68" s="75">
        <v>2072.6006100695176</v>
      </c>
      <c r="K68" s="75">
        <v>2235.3175377037469</v>
      </c>
      <c r="L68" s="75">
        <v>2949.9286635194071</v>
      </c>
      <c r="M68" s="75">
        <v>5926.5574737740208</v>
      </c>
      <c r="N68" s="75">
        <v>9753.5583347185293</v>
      </c>
    </row>
    <row r="69" spans="1:14" ht="12" customHeight="1" x14ac:dyDescent="0.2">
      <c r="A69" s="13"/>
      <c r="C69" s="9" t="s">
        <v>38</v>
      </c>
      <c r="D69" s="75">
        <v>347.63730163999998</v>
      </c>
      <c r="E69" s="75">
        <v>338.72549099999998</v>
      </c>
      <c r="F69" s="75">
        <v>962.41600100000005</v>
      </c>
      <c r="G69" s="75">
        <v>1002.285508</v>
      </c>
      <c r="H69" s="75">
        <v>941.34603700000002</v>
      </c>
      <c r="I69" s="75">
        <v>971.36171300000001</v>
      </c>
      <c r="J69" s="75">
        <v>268.31114000000002</v>
      </c>
      <c r="K69" s="75">
        <v>292.69807200000002</v>
      </c>
      <c r="L69" s="75">
        <v>187.871072</v>
      </c>
      <c r="M69" s="75">
        <v>176.14707200000001</v>
      </c>
      <c r="N69" s="75">
        <v>166.60029299999999</v>
      </c>
    </row>
    <row r="70" spans="1:14" ht="12" customHeight="1" x14ac:dyDescent="0.2">
      <c r="A70" s="13"/>
      <c r="C70" s="9" t="s">
        <v>39</v>
      </c>
      <c r="D70" s="75">
        <v>5033.3109415339704</v>
      </c>
      <c r="E70" s="75">
        <v>4797.7865201348959</v>
      </c>
      <c r="F70" s="75">
        <v>3964.83744027274</v>
      </c>
      <c r="G70" s="75">
        <v>230.786984648453</v>
      </c>
      <c r="H70" s="75">
        <v>385.67434611985396</v>
      </c>
      <c r="I70" s="75">
        <v>414.68003672591703</v>
      </c>
      <c r="J70" s="75">
        <v>464.07643034903299</v>
      </c>
      <c r="K70" s="75">
        <v>504.64806911628705</v>
      </c>
      <c r="L70" s="75">
        <v>645.36938135405103</v>
      </c>
      <c r="M70" s="75">
        <v>691.54335297208502</v>
      </c>
      <c r="N70" s="75">
        <v>315.64661017054004</v>
      </c>
    </row>
    <row r="71" spans="1:14" ht="12" customHeight="1" x14ac:dyDescent="0.2">
      <c r="A71" s="13"/>
      <c r="C71" s="9" t="s">
        <v>82</v>
      </c>
      <c r="D71" s="75">
        <v>525.28752701683004</v>
      </c>
      <c r="E71" s="75">
        <v>583.36752512221096</v>
      </c>
      <c r="F71" s="75">
        <v>545.63276143635801</v>
      </c>
      <c r="G71" s="75">
        <v>555.62603009563497</v>
      </c>
      <c r="H71" s="75">
        <v>662.74377403170809</v>
      </c>
      <c r="I71" s="75">
        <v>649.61866298994994</v>
      </c>
      <c r="J71" s="75">
        <v>268.30977386258598</v>
      </c>
      <c r="K71" s="75">
        <v>377.01707782792198</v>
      </c>
      <c r="L71" s="75">
        <v>373.89423664688297</v>
      </c>
      <c r="M71" s="75">
        <v>424.35229451787097</v>
      </c>
      <c r="N71" s="75">
        <v>282.85887481890097</v>
      </c>
    </row>
    <row r="72" spans="1:14" ht="12" customHeight="1" x14ac:dyDescent="0.2">
      <c r="A72" s="13"/>
      <c r="C72" s="9" t="s">
        <v>8</v>
      </c>
      <c r="D72" s="75">
        <v>105.25312700000001</v>
      </c>
      <c r="E72" s="75">
        <v>112.029415</v>
      </c>
      <c r="F72" s="75">
        <v>183.30485100000001</v>
      </c>
      <c r="G72" s="75">
        <v>120.75572500000001</v>
      </c>
      <c r="H72" s="75">
        <v>449.00652600000001</v>
      </c>
      <c r="I72" s="75">
        <v>539.19986400000005</v>
      </c>
      <c r="J72" s="75">
        <v>459.94221399999998</v>
      </c>
      <c r="K72" s="75">
        <v>463.43786899999998</v>
      </c>
      <c r="L72" s="75">
        <v>374.87096300000002</v>
      </c>
      <c r="M72" s="75">
        <v>373.945132</v>
      </c>
      <c r="N72" s="75">
        <v>351.39113200000003</v>
      </c>
    </row>
    <row r="73" spans="1:14" ht="12" customHeight="1" x14ac:dyDescent="0.2">
      <c r="A73" s="13"/>
      <c r="C73" s="9" t="s">
        <v>41</v>
      </c>
      <c r="D73" s="75">
        <v>5938.2111876195067</v>
      </c>
      <c r="E73" s="75">
        <v>587.18212367557396</v>
      </c>
      <c r="F73" s="75">
        <v>2298.2297717015272</v>
      </c>
      <c r="G73" s="75">
        <v>2142.0355007767853</v>
      </c>
      <c r="H73" s="75">
        <v>2185.0932178633584</v>
      </c>
      <c r="I73" s="75">
        <v>2117.5259365775482</v>
      </c>
      <c r="J73" s="75">
        <v>1937.1458155790399</v>
      </c>
      <c r="K73" s="75">
        <v>2101.70428883881</v>
      </c>
      <c r="L73" s="75">
        <v>2895.3852164687896</v>
      </c>
      <c r="M73" s="75">
        <v>3628.9001409972502</v>
      </c>
      <c r="N73" s="75">
        <v>2983.4264721699301</v>
      </c>
    </row>
    <row r="74" spans="1:14" ht="12" customHeight="1" x14ac:dyDescent="0.2">
      <c r="A74" s="13"/>
      <c r="C74" s="9" t="s">
        <v>42</v>
      </c>
      <c r="D74" s="75">
        <v>1.2387170000000001</v>
      </c>
      <c r="E74" s="75">
        <v>59.594546999999999</v>
      </c>
      <c r="F74" s="75">
        <v>647.6107310000001</v>
      </c>
      <c r="G74" s="75">
        <v>562.475864</v>
      </c>
      <c r="H74" s="75">
        <v>497.72604999999999</v>
      </c>
      <c r="I74" s="75">
        <v>85.003972000000005</v>
      </c>
      <c r="J74" s="75">
        <v>7.6485079999999996</v>
      </c>
      <c r="K74" s="75">
        <v>3.7096400000000003</v>
      </c>
      <c r="L74" s="75">
        <v>5.1871770000000001</v>
      </c>
      <c r="M74" s="75">
        <v>4.6416490000000001</v>
      </c>
      <c r="N74" s="75">
        <v>6.1655769999999999</v>
      </c>
    </row>
    <row r="75" spans="1:14" ht="12" customHeight="1" x14ac:dyDescent="0.2">
      <c r="A75" s="13"/>
      <c r="C75" s="9" t="s">
        <v>43</v>
      </c>
      <c r="D75" s="75">
        <v>580.19363399999997</v>
      </c>
      <c r="E75" s="75">
        <v>624.55014292939995</v>
      </c>
      <c r="F75" s="75">
        <v>1060.2570441756</v>
      </c>
      <c r="G75" s="75">
        <v>971.44314303470003</v>
      </c>
      <c r="H75" s="75">
        <v>994.28128082000001</v>
      </c>
      <c r="I75" s="75">
        <v>1084.6371313401</v>
      </c>
      <c r="J75" s="75">
        <v>1141.2032950768</v>
      </c>
      <c r="K75" s="75">
        <v>1346.92395077588</v>
      </c>
      <c r="L75" s="75">
        <v>1438.40469268631</v>
      </c>
      <c r="M75" s="75">
        <v>1603.9663974403502</v>
      </c>
      <c r="N75" s="75">
        <v>1437.89883944492</v>
      </c>
    </row>
    <row r="76" spans="1:14" ht="12" customHeight="1" x14ac:dyDescent="0.2">
      <c r="A76" s="13"/>
      <c r="C76" s="9" t="s">
        <v>44</v>
      </c>
      <c r="D76" s="75">
        <v>5478.5343739237396</v>
      </c>
      <c r="E76" s="75">
        <v>4430.5048957593781</v>
      </c>
      <c r="F76" s="75">
        <v>4948.1678969088462</v>
      </c>
      <c r="G76" s="75">
        <v>338.635702207419</v>
      </c>
      <c r="H76" s="75">
        <v>448.51931992157705</v>
      </c>
      <c r="I76" s="75">
        <v>804.22840769844106</v>
      </c>
      <c r="J76" s="75">
        <v>1086.8088007497879</v>
      </c>
      <c r="K76" s="75">
        <v>1079.52046571592</v>
      </c>
      <c r="L76" s="75">
        <v>2038.8145110938799</v>
      </c>
      <c r="M76" s="75">
        <v>2136.94167903278</v>
      </c>
      <c r="N76" s="75">
        <v>5849.6793222893402</v>
      </c>
    </row>
    <row r="77" spans="1:14" ht="12" customHeight="1" x14ac:dyDescent="0.2">
      <c r="A77" s="13"/>
      <c r="C77" s="9" t="s">
        <v>46</v>
      </c>
      <c r="D77" s="75">
        <v>88.372281999999998</v>
      </c>
      <c r="E77" s="75">
        <v>69.31823</v>
      </c>
      <c r="F77" s="75">
        <v>1379.0996459999999</v>
      </c>
      <c r="G77" s="75">
        <v>3436.4103413423995</v>
      </c>
      <c r="H77" s="75">
        <v>5324.3200860000006</v>
      </c>
      <c r="I77" s="75">
        <v>4813.4640300000001</v>
      </c>
      <c r="J77" s="75">
        <v>489.53094199999998</v>
      </c>
      <c r="K77" s="75">
        <v>521.78880300000003</v>
      </c>
      <c r="L77" s="75">
        <v>514.0319740000001</v>
      </c>
      <c r="M77" s="75">
        <v>588.42879629599997</v>
      </c>
      <c r="N77" s="75">
        <v>2280.585176053929</v>
      </c>
    </row>
    <row r="78" spans="1:14" ht="12" customHeight="1" x14ac:dyDescent="0.2">
      <c r="A78" s="13"/>
      <c r="C78" s="9" t="s">
        <v>47</v>
      </c>
      <c r="D78" s="75">
        <f>D67-SUM(D68:D77)</f>
        <v>270.03787799999554</v>
      </c>
      <c r="E78" s="75">
        <f t="shared" ref="E78" si="5">E67-SUM(E68:E77)</f>
        <v>285.64104999999654</v>
      </c>
      <c r="F78" s="75">
        <f t="shared" ref="F78:N78" si="6">F67-SUM(F68:F77)</f>
        <v>229.83430700000099</v>
      </c>
      <c r="G78" s="75">
        <f t="shared" si="6"/>
        <v>243.02283299999726</v>
      </c>
      <c r="H78" s="75">
        <f t="shared" si="6"/>
        <v>152.1274222266602</v>
      </c>
      <c r="I78" s="75">
        <f t="shared" si="6"/>
        <v>244.77948726554496</v>
      </c>
      <c r="J78" s="75">
        <f t="shared" si="6"/>
        <v>264.0452671192088</v>
      </c>
      <c r="K78" s="75">
        <f t="shared" si="6"/>
        <v>302.06815948047552</v>
      </c>
      <c r="L78" s="75">
        <f t="shared" si="6"/>
        <v>327.00098277929646</v>
      </c>
      <c r="M78" s="75">
        <f t="shared" si="6"/>
        <v>221.16416132417544</v>
      </c>
      <c r="N78" s="75">
        <f t="shared" si="6"/>
        <v>866.08950799581362</v>
      </c>
    </row>
    <row r="79" spans="1:14" ht="12" customHeight="1" x14ac:dyDescent="0.2">
      <c r="A79" s="13"/>
      <c r="B79" s="37" t="s">
        <v>48</v>
      </c>
      <c r="D79" s="88">
        <v>146.66485699999998</v>
      </c>
      <c r="E79" s="88">
        <v>230.33157199999999</v>
      </c>
      <c r="F79" s="88">
        <v>213.29408800000002</v>
      </c>
      <c r="G79" s="88">
        <v>201.33415000000002</v>
      </c>
      <c r="H79" s="88">
        <v>229.14348000000001</v>
      </c>
      <c r="I79" s="88">
        <v>217.26365700000002</v>
      </c>
      <c r="J79" s="88">
        <v>46.955992999999999</v>
      </c>
      <c r="K79" s="88">
        <v>29.290331999999999</v>
      </c>
      <c r="L79" s="88">
        <v>182.26870500000001</v>
      </c>
      <c r="M79" s="88">
        <v>106.02076</v>
      </c>
      <c r="N79" s="88">
        <v>301.232349</v>
      </c>
    </row>
    <row r="80" spans="1:14" ht="12" customHeight="1" x14ac:dyDescent="0.2">
      <c r="A80" s="13"/>
      <c r="B80" s="37" t="s">
        <v>9</v>
      </c>
      <c r="D80" s="88">
        <v>1195.8472870000001</v>
      </c>
      <c r="E80" s="88">
        <v>278.66907099999997</v>
      </c>
      <c r="F80" s="88">
        <v>189.80056019294449</v>
      </c>
      <c r="G80" s="88">
        <v>267.53905399999996</v>
      </c>
      <c r="H80" s="88">
        <v>190.89871254788642</v>
      </c>
      <c r="I80" s="88">
        <v>179.143969</v>
      </c>
      <c r="J80" s="88">
        <v>196.320232</v>
      </c>
      <c r="K80" s="88">
        <v>187.22715500000001</v>
      </c>
      <c r="L80" s="88">
        <v>206.13806700000001</v>
      </c>
      <c r="M80" s="88">
        <v>258.95065500000004</v>
      </c>
      <c r="N80" s="88">
        <v>133.26355800000002</v>
      </c>
    </row>
    <row r="81" spans="1:14" ht="12" customHeight="1" x14ac:dyDescent="0.2">
      <c r="A81" s="13"/>
      <c r="B81" s="37" t="s">
        <v>51</v>
      </c>
      <c r="D81" s="88">
        <v>18.128615</v>
      </c>
      <c r="E81" s="88">
        <v>21.777571999999999</v>
      </c>
      <c r="F81" s="88">
        <v>1597.6029579999999</v>
      </c>
      <c r="G81" s="88">
        <v>670.81661251309197</v>
      </c>
      <c r="H81" s="88">
        <v>657.44591500000001</v>
      </c>
      <c r="I81" s="88">
        <v>877.24545500000011</v>
      </c>
      <c r="J81" s="88">
        <v>787.81387300000006</v>
      </c>
      <c r="K81" s="88">
        <v>720.23149132319998</v>
      </c>
      <c r="L81" s="88">
        <v>1027.8132860000001</v>
      </c>
      <c r="M81" s="88">
        <v>1497.24065</v>
      </c>
      <c r="N81" s="88">
        <v>1391.3926429999999</v>
      </c>
    </row>
    <row r="82" spans="1:14" ht="12" customHeight="1" x14ac:dyDescent="0.2">
      <c r="A82" s="13"/>
      <c r="B82" s="37" t="s">
        <v>53</v>
      </c>
      <c r="D82" s="88">
        <v>30051.665062672146</v>
      </c>
      <c r="E82" s="88">
        <v>31817.397446051866</v>
      </c>
      <c r="F82" s="88">
        <v>29492.029542508961</v>
      </c>
      <c r="G82" s="88">
        <v>25034.348519037914</v>
      </c>
      <c r="H82" s="88">
        <v>29858.413275567029</v>
      </c>
      <c r="I82" s="88">
        <v>31456.949754544155</v>
      </c>
      <c r="J82" s="88">
        <v>44931.87586250851</v>
      </c>
      <c r="K82" s="88">
        <v>48190.9490860351</v>
      </c>
      <c r="L82" s="88">
        <v>49481.546461931721</v>
      </c>
      <c r="M82" s="88">
        <v>56368.303968191045</v>
      </c>
      <c r="N82" s="88">
        <v>57225.356522812799</v>
      </c>
    </row>
    <row r="83" spans="1:14" ht="12" customHeight="1" x14ac:dyDescent="0.2">
      <c r="A83" s="13"/>
      <c r="B83" s="10" t="s">
        <v>12</v>
      </c>
      <c r="D83" s="89">
        <v>96965.46492528457</v>
      </c>
      <c r="E83" s="89">
        <v>101735.70408160152</v>
      </c>
      <c r="F83" s="89">
        <v>105002.79486475898</v>
      </c>
      <c r="G83" s="89">
        <v>105577.41675024458</v>
      </c>
      <c r="H83" s="89">
        <v>116022.45152103718</v>
      </c>
      <c r="I83" s="89">
        <v>119834.28404635382</v>
      </c>
      <c r="J83" s="89">
        <v>120267.85939062969</v>
      </c>
      <c r="K83" s="89">
        <v>130260.9954034234</v>
      </c>
      <c r="L83" s="89">
        <v>131721.05503137605</v>
      </c>
      <c r="M83" s="89">
        <v>145081.83542767001</v>
      </c>
      <c r="N83" s="89">
        <v>153075.78536224001</v>
      </c>
    </row>
    <row r="84" spans="1:14" x14ac:dyDescent="0.2">
      <c r="C84" s="22"/>
      <c r="D84" s="17"/>
      <c r="E84" s="17"/>
      <c r="F84" s="17"/>
      <c r="G84" s="17"/>
      <c r="H84" s="17"/>
      <c r="I84" s="17"/>
      <c r="J84" s="17"/>
      <c r="K84" s="17"/>
      <c r="L84" s="17"/>
      <c r="M84" s="17"/>
      <c r="N84" s="17"/>
    </row>
    <row r="85" spans="1:14" x14ac:dyDescent="0.2">
      <c r="B85" s="2" t="s">
        <v>103</v>
      </c>
      <c r="C85" s="22"/>
      <c r="D85" s="52"/>
      <c r="E85" s="52"/>
      <c r="F85" s="52"/>
      <c r="G85" s="52"/>
      <c r="H85" s="52"/>
      <c r="I85" s="52"/>
      <c r="J85" s="52"/>
      <c r="K85" s="52"/>
      <c r="L85" s="52"/>
    </row>
    <row r="86" spans="1:14" x14ac:dyDescent="0.2">
      <c r="C86" s="22"/>
      <c r="D86" s="38"/>
      <c r="E86" s="38"/>
      <c r="F86" s="38"/>
      <c r="G86" s="38"/>
      <c r="H86" s="38"/>
      <c r="I86" s="38"/>
      <c r="J86" s="38"/>
      <c r="K86" s="38"/>
      <c r="L86" s="38"/>
    </row>
    <row r="87" spans="1:14" ht="18.75" x14ac:dyDescent="0.3">
      <c r="B87" s="69" t="s">
        <v>54</v>
      </c>
    </row>
    <row r="88" spans="1:14" x14ac:dyDescent="0.2">
      <c r="A88" s="83"/>
      <c r="B88" s="22"/>
      <c r="D88" s="41"/>
      <c r="E88" s="41"/>
      <c r="F88" s="41"/>
      <c r="G88" s="41"/>
      <c r="H88" s="41"/>
      <c r="I88" s="41"/>
      <c r="J88" s="41"/>
      <c r="K88" s="41"/>
      <c r="L88" s="41"/>
    </row>
    <row r="89" spans="1:14" ht="15.75" x14ac:dyDescent="0.25">
      <c r="B89" s="36" t="s">
        <v>101</v>
      </c>
    </row>
    <row r="90" spans="1:14" x14ac:dyDescent="0.2">
      <c r="A90" s="83"/>
      <c r="B90" s="22" t="s">
        <v>75</v>
      </c>
      <c r="D90" s="42"/>
      <c r="E90" s="42"/>
      <c r="F90" s="42"/>
      <c r="G90" s="42"/>
      <c r="H90" s="42"/>
      <c r="I90" s="42"/>
      <c r="J90" s="42"/>
      <c r="K90" s="42"/>
      <c r="L90" s="42"/>
    </row>
    <row r="91" spans="1:14" x14ac:dyDescent="0.2">
      <c r="A91" s="83"/>
      <c r="C91" s="22"/>
      <c r="D91" s="43"/>
      <c r="E91" s="43"/>
      <c r="F91" s="43"/>
      <c r="G91" s="43"/>
      <c r="H91" s="43"/>
      <c r="I91" s="43"/>
      <c r="J91" s="43"/>
      <c r="K91" s="43"/>
      <c r="L91" s="43"/>
    </row>
    <row r="92" spans="1:14" ht="12" customHeight="1" x14ac:dyDescent="0.2">
      <c r="C92" s="22"/>
      <c r="D92" s="25">
        <v>2012</v>
      </c>
      <c r="E92" s="25">
        <v>2013</v>
      </c>
      <c r="F92" s="25">
        <v>2014</v>
      </c>
      <c r="G92" s="25">
        <v>2015</v>
      </c>
      <c r="H92" s="25">
        <v>2016</v>
      </c>
      <c r="I92" s="25">
        <v>2017</v>
      </c>
      <c r="J92" s="25">
        <v>2018</v>
      </c>
      <c r="K92" s="25">
        <v>2019</v>
      </c>
      <c r="L92" s="25">
        <v>2020</v>
      </c>
      <c r="M92" s="25">
        <v>2021</v>
      </c>
      <c r="N92" s="25">
        <v>2022</v>
      </c>
    </row>
    <row r="93" spans="1:14" ht="12" customHeight="1" x14ac:dyDescent="0.2">
      <c r="A93" s="13"/>
      <c r="B93" s="37" t="s">
        <v>26</v>
      </c>
      <c r="D93" s="88">
        <v>18133.425011798765</v>
      </c>
      <c r="E93" s="88">
        <v>5431.6776499686102</v>
      </c>
      <c r="F93" s="88">
        <v>9740.3865725021205</v>
      </c>
      <c r="G93" s="88">
        <v>1569.1397727545364</v>
      </c>
      <c r="H93" s="88">
        <v>2613.2350617055299</v>
      </c>
      <c r="I93" s="88">
        <v>-4020.109315029486</v>
      </c>
      <c r="J93" s="88">
        <v>2056.9469065561016</v>
      </c>
      <c r="K93" s="88">
        <v>3459.0263196140945</v>
      </c>
      <c r="L93" s="88">
        <v>3187.5576478069888</v>
      </c>
      <c r="M93" s="88">
        <v>1614.8049901714655</v>
      </c>
      <c r="N93" s="88">
        <v>6204.6350657433122</v>
      </c>
    </row>
    <row r="94" spans="1:14" ht="12" customHeight="1" x14ac:dyDescent="0.2">
      <c r="A94" s="13"/>
      <c r="B94" s="20"/>
      <c r="C94" s="9" t="s">
        <v>0</v>
      </c>
      <c r="D94" s="75">
        <v>-872.06100717362926</v>
      </c>
      <c r="E94" s="75">
        <v>-76.31583541955959</v>
      </c>
      <c r="F94" s="75">
        <v>4.3382115573250477</v>
      </c>
      <c r="G94" s="75">
        <v>-98.266235025042491</v>
      </c>
      <c r="H94" s="75">
        <v>-63.337717121217018</v>
      </c>
      <c r="I94" s="75">
        <v>-48.03847408478871</v>
      </c>
      <c r="J94" s="75">
        <v>23.135303257021011</v>
      </c>
      <c r="K94" s="75">
        <v>-454.29066593986295</v>
      </c>
      <c r="L94" s="75">
        <v>1.1361084661444121</v>
      </c>
      <c r="M94" s="75">
        <v>2.644392333308665</v>
      </c>
      <c r="N94" s="75">
        <v>-2.7731781401202484</v>
      </c>
    </row>
    <row r="95" spans="1:14" ht="12" customHeight="1" x14ac:dyDescent="0.2">
      <c r="A95" s="13"/>
      <c r="B95" s="20"/>
      <c r="C95" s="9" t="s">
        <v>1</v>
      </c>
      <c r="D95" s="75">
        <v>588.75306666816311</v>
      </c>
      <c r="E95" s="75">
        <v>-180.88539189428667</v>
      </c>
      <c r="F95" s="75">
        <v>-415.26239715778132</v>
      </c>
      <c r="G95" s="75">
        <v>-35.764969747530159</v>
      </c>
      <c r="H95" s="75">
        <v>91.784065135041985</v>
      </c>
      <c r="I95" s="75">
        <v>327.88015663071292</v>
      </c>
      <c r="J95" s="75">
        <v>185.19466970235669</v>
      </c>
      <c r="K95" s="75">
        <v>0.82513969576167367</v>
      </c>
      <c r="L95" s="75">
        <v>0.54866027833333297</v>
      </c>
      <c r="M95" s="75">
        <v>-2.2864712341666702</v>
      </c>
      <c r="N95" s="75">
        <v>1.1109704058333301</v>
      </c>
    </row>
    <row r="96" spans="1:14" ht="12" customHeight="1" x14ac:dyDescent="0.2">
      <c r="A96" s="13"/>
      <c r="B96" s="20"/>
      <c r="C96" s="9" t="s">
        <v>2</v>
      </c>
      <c r="D96" s="75">
        <v>2106.8685550581968</v>
      </c>
      <c r="E96" s="75">
        <v>874.45327925875358</v>
      </c>
      <c r="F96" s="75">
        <v>-490.43515216999708</v>
      </c>
      <c r="G96" s="75">
        <v>-310.3178041583501</v>
      </c>
      <c r="H96" s="75">
        <v>98.818352744699766</v>
      </c>
      <c r="I96" s="75">
        <v>-540.11878397900568</v>
      </c>
      <c r="J96" s="75">
        <v>-239.77732870196144</v>
      </c>
      <c r="K96" s="75">
        <v>-435.05703250902059</v>
      </c>
      <c r="L96" s="75">
        <v>82.382868314816193</v>
      </c>
      <c r="M96" s="75">
        <v>-467.52350933889505</v>
      </c>
      <c r="N96" s="75">
        <v>771.44337964516569</v>
      </c>
    </row>
    <row r="97" spans="1:14" ht="12" customHeight="1" x14ac:dyDescent="0.2">
      <c r="A97" s="13"/>
      <c r="B97" s="20"/>
      <c r="C97" s="9" t="s">
        <v>27</v>
      </c>
      <c r="D97" s="75">
        <v>1035.4769226733918</v>
      </c>
      <c r="E97" s="75">
        <v>-292.89298669579512</v>
      </c>
      <c r="F97" s="75">
        <v>594.93093340333337</v>
      </c>
      <c r="G97" s="75">
        <v>71.043202061653531</v>
      </c>
      <c r="H97" s="75">
        <v>-196.47835972647107</v>
      </c>
      <c r="I97" s="75">
        <v>340.12326054461749</v>
      </c>
      <c r="J97" s="75">
        <v>290.81356991379431</v>
      </c>
      <c r="K97" s="75">
        <v>158.03648208366121</v>
      </c>
      <c r="L97" s="75">
        <v>311.93855174932168</v>
      </c>
      <c r="M97" s="75">
        <v>928.8484151696739</v>
      </c>
      <c r="N97" s="75">
        <v>289.84649167529147</v>
      </c>
    </row>
    <row r="98" spans="1:14" ht="12" customHeight="1" x14ac:dyDescent="0.2">
      <c r="A98" s="13"/>
      <c r="B98" s="20"/>
      <c r="C98" s="9" t="s">
        <v>28</v>
      </c>
      <c r="D98" s="75">
        <v>2226.8374009561012</v>
      </c>
      <c r="E98" s="75">
        <v>2429.6409167347952</v>
      </c>
      <c r="F98" s="75">
        <v>3129.1730284609603</v>
      </c>
      <c r="G98" s="75">
        <v>-1225.9081759487651</v>
      </c>
      <c r="H98" s="75">
        <v>326.01036111739552</v>
      </c>
      <c r="I98" s="75">
        <v>1103.9422581242261</v>
      </c>
      <c r="J98" s="75">
        <v>2660.8697131617114</v>
      </c>
      <c r="K98" s="75">
        <v>1347.7108885083944</v>
      </c>
      <c r="L98" s="75">
        <v>2085.2007094239848</v>
      </c>
      <c r="M98" s="75">
        <v>2640.105965516073</v>
      </c>
      <c r="N98" s="75">
        <v>4205.9615255680446</v>
      </c>
    </row>
    <row r="99" spans="1:14" ht="12" customHeight="1" x14ac:dyDescent="0.2">
      <c r="A99" s="13"/>
      <c r="B99" s="20"/>
      <c r="C99" s="9" t="s">
        <v>3</v>
      </c>
      <c r="D99" s="75">
        <v>1127.5452528792482</v>
      </c>
      <c r="E99" s="75">
        <v>-194.33744080604203</v>
      </c>
      <c r="F99" s="75">
        <v>174.01267657343561</v>
      </c>
      <c r="G99" s="75">
        <v>586.83543752608512</v>
      </c>
      <c r="H99" s="75">
        <v>224.93154976437918</v>
      </c>
      <c r="I99" s="75">
        <v>-216.96845835711378</v>
      </c>
      <c r="J99" s="75">
        <v>433.03512151883024</v>
      </c>
      <c r="K99" s="75">
        <v>804.63961716584947</v>
      </c>
      <c r="L99" s="75">
        <v>101.27333872628419</v>
      </c>
      <c r="M99" s="75">
        <v>-57.498316606356504</v>
      </c>
      <c r="N99" s="75">
        <v>119.47039230772413</v>
      </c>
    </row>
    <row r="100" spans="1:14" ht="12" customHeight="1" x14ac:dyDescent="0.2">
      <c r="A100" s="13"/>
      <c r="B100" s="20"/>
      <c r="C100" s="9" t="s">
        <v>80</v>
      </c>
      <c r="D100" s="75">
        <v>8500.6913673574963</v>
      </c>
      <c r="E100" s="75">
        <v>2058.1114689388501</v>
      </c>
      <c r="F100" s="75">
        <v>3537.6305941049627</v>
      </c>
      <c r="G100" s="75">
        <v>1470.7186557040734</v>
      </c>
      <c r="H100" s="75">
        <v>1660.268626215837</v>
      </c>
      <c r="I100" s="75">
        <v>-3588.087944846452</v>
      </c>
      <c r="J100" s="75">
        <v>52.152414669110826</v>
      </c>
      <c r="K100" s="75">
        <v>1757.927194062841</v>
      </c>
      <c r="L100" s="75">
        <v>1554.6529780051194</v>
      </c>
      <c r="M100" s="75">
        <v>-1442.2852002782606</v>
      </c>
      <c r="N100" s="75">
        <v>1718.348345566433</v>
      </c>
    </row>
    <row r="101" spans="1:14" ht="12" customHeight="1" x14ac:dyDescent="0.2">
      <c r="A101" s="13"/>
      <c r="B101" s="20"/>
      <c r="C101" s="9" t="s">
        <v>31</v>
      </c>
      <c r="D101" s="75">
        <v>159.90894795887868</v>
      </c>
      <c r="E101" s="75">
        <v>-503.87462384844957</v>
      </c>
      <c r="F101" s="75">
        <v>274.24525309436552</v>
      </c>
      <c r="G101" s="75">
        <v>-351.17842247960596</v>
      </c>
      <c r="H101" s="75">
        <v>-47.011926588258298</v>
      </c>
      <c r="I101" s="75">
        <v>271.11939425178917</v>
      </c>
      <c r="J101" s="75">
        <v>-569.28894491047618</v>
      </c>
      <c r="K101" s="75">
        <v>-263.94228531290423</v>
      </c>
      <c r="L101" s="75">
        <v>213.277701312749</v>
      </c>
      <c r="M101" s="75">
        <v>164.70884988880076</v>
      </c>
      <c r="N101" s="75">
        <v>184.5274250112933</v>
      </c>
    </row>
    <row r="102" spans="1:14" ht="12" customHeight="1" x14ac:dyDescent="0.2">
      <c r="A102" s="13"/>
      <c r="B102" s="20"/>
      <c r="C102" s="9" t="s">
        <v>32</v>
      </c>
      <c r="D102" s="75">
        <v>938.46801754663284</v>
      </c>
      <c r="E102" s="75">
        <v>566.27969431144288</v>
      </c>
      <c r="F102" s="75">
        <v>160.51657665403036</v>
      </c>
      <c r="G102" s="75">
        <v>211.6334402679978</v>
      </c>
      <c r="H102" s="75">
        <v>-142.6651727819897</v>
      </c>
      <c r="I102" s="75">
        <v>191.09472243383229</v>
      </c>
      <c r="J102" s="75">
        <v>-128.1636084758465</v>
      </c>
      <c r="K102" s="75">
        <v>42.544607177995474</v>
      </c>
      <c r="L102" s="75">
        <v>-1184.1471119895059</v>
      </c>
      <c r="M102" s="75">
        <v>-361.17199774143512</v>
      </c>
      <c r="N102" s="75">
        <v>130.5619672855197</v>
      </c>
    </row>
    <row r="103" spans="1:14" ht="12" customHeight="1" x14ac:dyDescent="0.2">
      <c r="A103" s="13"/>
      <c r="B103" s="20"/>
      <c r="C103" s="9" t="s">
        <v>33</v>
      </c>
      <c r="D103" s="75">
        <v>-227.57578773041669</v>
      </c>
      <c r="E103" s="75">
        <v>-35.971153137571797</v>
      </c>
      <c r="F103" s="75">
        <v>1276.6746928995983</v>
      </c>
      <c r="G103" s="75">
        <v>128.44741560873479</v>
      </c>
      <c r="H103" s="75">
        <v>141.44165903944344</v>
      </c>
      <c r="I103" s="75">
        <v>-166.74949943395117</v>
      </c>
      <c r="J103" s="75">
        <v>-533.95500224043633</v>
      </c>
      <c r="K103" s="75">
        <v>-164.15502715485187</v>
      </c>
      <c r="L103" s="75">
        <v>-270.95183077496375</v>
      </c>
      <c r="M103" s="75">
        <v>33.434890918936624</v>
      </c>
      <c r="N103" s="75">
        <v>71.523570617989449</v>
      </c>
    </row>
    <row r="104" spans="1:14" ht="12" customHeight="1" x14ac:dyDescent="0.2">
      <c r="A104" s="13"/>
      <c r="B104" s="20"/>
      <c r="C104" s="9" t="s">
        <v>34</v>
      </c>
      <c r="D104" s="75">
        <v>80.048606091651209</v>
      </c>
      <c r="E104" s="75">
        <v>100.6450906007146</v>
      </c>
      <c r="F104" s="75">
        <v>32.172747603025108</v>
      </c>
      <c r="G104" s="75">
        <v>-14.416469575555553</v>
      </c>
      <c r="H104" s="75">
        <v>38.137419502074962</v>
      </c>
      <c r="I104" s="75">
        <v>-15.128739395222979</v>
      </c>
      <c r="J104" s="75">
        <v>74.243547739967909</v>
      </c>
      <c r="K104" s="75">
        <v>19.838632897723109</v>
      </c>
      <c r="L104" s="75">
        <v>39.814876129127242</v>
      </c>
      <c r="M104" s="75">
        <v>69.188788637031422</v>
      </c>
      <c r="N104" s="75">
        <v>22.323344779503447</v>
      </c>
    </row>
    <row r="105" spans="1:14" ht="12" customHeight="1" x14ac:dyDescent="0.2">
      <c r="A105" s="13"/>
      <c r="B105" s="20"/>
      <c r="C105" s="9" t="s">
        <v>6</v>
      </c>
      <c r="D105" s="75">
        <v>15.191844542440679</v>
      </c>
      <c r="E105" s="75">
        <v>24.908936822365767</v>
      </c>
      <c r="F105" s="75">
        <v>-2.5772365814028984</v>
      </c>
      <c r="G105" s="75">
        <v>23.708486982688768</v>
      </c>
      <c r="H105" s="75">
        <v>59.79035749500099</v>
      </c>
      <c r="I105" s="75">
        <v>-53.584694675345489</v>
      </c>
      <c r="J105" s="75">
        <v>28.081551486012312</v>
      </c>
      <c r="K105" s="75">
        <v>39.717097977597057</v>
      </c>
      <c r="L105" s="75">
        <v>9.2213535764006487</v>
      </c>
      <c r="M105" s="75">
        <v>36.166815306146688</v>
      </c>
      <c r="N105" s="75">
        <v>1.3760368733503867</v>
      </c>
    </row>
    <row r="106" spans="1:14" ht="12" customHeight="1" x14ac:dyDescent="0.2">
      <c r="A106" s="13"/>
      <c r="B106" s="20"/>
      <c r="C106" s="9" t="s">
        <v>35</v>
      </c>
      <c r="D106" s="75">
        <f>D93-SUM(D94:D105)</f>
        <v>2453.2718249706104</v>
      </c>
      <c r="E106" s="75">
        <f t="shared" ref="E106:N106" si="7">E93-SUM(E94:E105)</f>
        <v>661.91569510339286</v>
      </c>
      <c r="F106" s="75">
        <f t="shared" si="7"/>
        <v>1464.966644060265</v>
      </c>
      <c r="G106" s="75">
        <f t="shared" si="7"/>
        <v>1112.6052115381522</v>
      </c>
      <c r="H106" s="75">
        <f t="shared" si="7"/>
        <v>421.54584690959337</v>
      </c>
      <c r="I106" s="75">
        <f t="shared" si="7"/>
        <v>-1625.5925122427843</v>
      </c>
      <c r="J106" s="75">
        <f t="shared" si="7"/>
        <v>-219.3941005639831</v>
      </c>
      <c r="K106" s="75">
        <f t="shared" si="7"/>
        <v>605.23167096091038</v>
      </c>
      <c r="L106" s="75">
        <f t="shared" si="7"/>
        <v>243.20944458917756</v>
      </c>
      <c r="M106" s="75">
        <f t="shared" si="7"/>
        <v>70.472367600608777</v>
      </c>
      <c r="N106" s="75">
        <f t="shared" si="7"/>
        <v>-1309.0852058527162</v>
      </c>
    </row>
    <row r="107" spans="1:14" ht="12" customHeight="1" x14ac:dyDescent="0.2">
      <c r="A107" s="13"/>
      <c r="B107" s="37" t="s">
        <v>36</v>
      </c>
      <c r="D107" s="88">
        <v>9308.6501940955004</v>
      </c>
      <c r="E107" s="88">
        <v>11694.277505769684</v>
      </c>
      <c r="F107" s="88">
        <v>14157.877292494708</v>
      </c>
      <c r="G107" s="88">
        <v>6766.0691723821792</v>
      </c>
      <c r="H107" s="88">
        <v>5601.0111913684805</v>
      </c>
      <c r="I107" s="88">
        <v>3522.0642508299011</v>
      </c>
      <c r="J107" s="88">
        <v>7426.2849271579089</v>
      </c>
      <c r="K107" s="88">
        <v>6236.8536405468221</v>
      </c>
      <c r="L107" s="88">
        <v>4743.5356958415196</v>
      </c>
      <c r="M107" s="88">
        <v>11432.187466263529</v>
      </c>
      <c r="N107" s="88">
        <v>8681.20263724297</v>
      </c>
    </row>
    <row r="108" spans="1:14" ht="12" customHeight="1" x14ac:dyDescent="0.2">
      <c r="A108" s="13"/>
      <c r="B108" s="20"/>
      <c r="C108" s="9" t="s">
        <v>37</v>
      </c>
      <c r="D108" s="75">
        <v>-37.684260371026298</v>
      </c>
      <c r="E108" s="75">
        <v>372.18485699645146</v>
      </c>
      <c r="F108" s="75">
        <v>-194.81138202410673</v>
      </c>
      <c r="G108" s="75">
        <v>201.94260395828141</v>
      </c>
      <c r="H108" s="75">
        <v>65.591316562103813</v>
      </c>
      <c r="I108" s="75">
        <v>178.40786531348766</v>
      </c>
      <c r="J108" s="75">
        <v>118.90267628017018</v>
      </c>
      <c r="K108" s="75">
        <v>103.6287653410194</v>
      </c>
      <c r="L108" s="75">
        <v>112.00329651167323</v>
      </c>
      <c r="M108" s="75">
        <v>9.0531053919546203</v>
      </c>
      <c r="N108" s="75">
        <v>77.81690950275231</v>
      </c>
    </row>
    <row r="109" spans="1:14" ht="12" customHeight="1" x14ac:dyDescent="0.2">
      <c r="A109" s="13"/>
      <c r="B109" s="20"/>
      <c r="C109" s="9" t="s">
        <v>13</v>
      </c>
      <c r="D109" s="75">
        <v>91.555635079285281</v>
      </c>
      <c r="E109" s="75">
        <v>78.448991449836299</v>
      </c>
      <c r="F109" s="75">
        <v>-76.94682147257771</v>
      </c>
      <c r="G109" s="75">
        <v>94.301753693724095</v>
      </c>
      <c r="H109" s="75">
        <v>108.59550512314898</v>
      </c>
      <c r="I109" s="75">
        <v>60.076849598545913</v>
      </c>
      <c r="J109" s="75">
        <v>-21.4765202841525</v>
      </c>
      <c r="K109" s="75">
        <v>130.99269419526138</v>
      </c>
      <c r="L109" s="75">
        <v>22.339403103476414</v>
      </c>
      <c r="M109" s="75">
        <v>21.10721636682236</v>
      </c>
      <c r="N109" s="75">
        <v>39.822406238097685</v>
      </c>
    </row>
    <row r="110" spans="1:14" ht="12" customHeight="1" x14ac:dyDescent="0.2">
      <c r="A110" s="13"/>
      <c r="B110" s="20"/>
      <c r="C110" s="9" t="s">
        <v>38</v>
      </c>
      <c r="D110" s="75">
        <v>366.4977784507617</v>
      </c>
      <c r="E110" s="75">
        <v>372.81565125248665</v>
      </c>
      <c r="F110" s="75">
        <v>337.06056025110712</v>
      </c>
      <c r="G110" s="75">
        <v>9.6231563557569899E-2</v>
      </c>
      <c r="H110" s="75">
        <v>181.65807187105042</v>
      </c>
      <c r="I110" s="75">
        <v>-52.699784113278902</v>
      </c>
      <c r="J110" s="75">
        <v>-166.28445519765404</v>
      </c>
      <c r="K110" s="75">
        <v>160.2100092224016</v>
      </c>
      <c r="L110" s="75">
        <v>135.2571281618545</v>
      </c>
      <c r="M110" s="75">
        <v>2800.1486807584192</v>
      </c>
      <c r="N110" s="75">
        <v>1086.5568919897669</v>
      </c>
    </row>
    <row r="111" spans="1:14" ht="12" customHeight="1" x14ac:dyDescent="0.2">
      <c r="A111" s="13"/>
      <c r="B111" s="20"/>
      <c r="C111" s="9" t="s">
        <v>39</v>
      </c>
      <c r="D111" s="75">
        <v>1136.1479274520395</v>
      </c>
      <c r="E111" s="75">
        <v>1786.7458514534865</v>
      </c>
      <c r="F111" s="75">
        <v>7397.9213348353987</v>
      </c>
      <c r="G111" s="75">
        <v>1522.9640075593479</v>
      </c>
      <c r="H111" s="75">
        <v>1300.6639035287524</v>
      </c>
      <c r="I111" s="75">
        <v>861.32496510394412</v>
      </c>
      <c r="J111" s="75">
        <v>1305.7373639760947</v>
      </c>
      <c r="K111" s="75">
        <v>-66.432036669816682</v>
      </c>
      <c r="L111" s="75">
        <v>1017.2223813463805</v>
      </c>
      <c r="M111" s="75">
        <v>-2972.0172682055318</v>
      </c>
      <c r="N111" s="75">
        <v>1634.1177275215841</v>
      </c>
    </row>
    <row r="112" spans="1:14" ht="12" customHeight="1" x14ac:dyDescent="0.2">
      <c r="A112" s="13"/>
      <c r="B112" s="20"/>
      <c r="C112" s="9" t="s">
        <v>82</v>
      </c>
      <c r="D112" s="75">
        <v>263.8742972165706</v>
      </c>
      <c r="E112" s="75">
        <v>119.1320619211703</v>
      </c>
      <c r="F112" s="75">
        <v>92.720010254200957</v>
      </c>
      <c r="G112" s="75">
        <v>-25.325008159358177</v>
      </c>
      <c r="H112" s="75">
        <v>-1.5667104321352028</v>
      </c>
      <c r="I112" s="75">
        <v>-61.193198800971913</v>
      </c>
      <c r="J112" s="75">
        <v>121.23648942245845</v>
      </c>
      <c r="K112" s="75">
        <v>156.5171960744199</v>
      </c>
      <c r="L112" s="75">
        <v>370.49542430902636</v>
      </c>
      <c r="M112" s="75">
        <v>199.78767831446783</v>
      </c>
      <c r="N112" s="75">
        <v>155.78664580270794</v>
      </c>
    </row>
    <row r="113" spans="1:14" ht="12" customHeight="1" x14ac:dyDescent="0.2">
      <c r="A113" s="13"/>
      <c r="B113" s="20"/>
      <c r="C113" s="9" t="s">
        <v>55</v>
      </c>
      <c r="D113" s="75">
        <v>25.362407692924002</v>
      </c>
      <c r="E113" s="75">
        <v>-137.53792432855303</v>
      </c>
      <c r="F113" s="75">
        <v>57.776550918008816</v>
      </c>
      <c r="G113" s="75">
        <v>69.363085369769593</v>
      </c>
      <c r="H113" s="75">
        <v>2495.0805380070706</v>
      </c>
      <c r="I113" s="75">
        <v>17.075489292219487</v>
      </c>
      <c r="J113" s="75">
        <v>1043.4148210481521</v>
      </c>
      <c r="K113" s="75">
        <v>2093.5050472157345</v>
      </c>
      <c r="L113" s="75">
        <v>89.032799066344793</v>
      </c>
      <c r="M113" s="75">
        <v>7183.2275140833772</v>
      </c>
      <c r="N113" s="75">
        <v>1290.0487097631803</v>
      </c>
    </row>
    <row r="114" spans="1:14" ht="12" customHeight="1" x14ac:dyDescent="0.2">
      <c r="A114" s="13"/>
      <c r="B114" s="20"/>
      <c r="C114" s="9" t="s">
        <v>41</v>
      </c>
      <c r="D114" s="75">
        <v>163.70571017383512</v>
      </c>
      <c r="E114" s="75">
        <v>655.23693899719342</v>
      </c>
      <c r="F114" s="75">
        <v>447.2623796007951</v>
      </c>
      <c r="G114" s="75">
        <v>34.359997737098269</v>
      </c>
      <c r="H114" s="75">
        <v>-287.24321660030068</v>
      </c>
      <c r="I114" s="75">
        <v>-84.16085412200222</v>
      </c>
      <c r="J114" s="75">
        <v>-111.28815054571747</v>
      </c>
      <c r="K114" s="75">
        <v>73.184459176007493</v>
      </c>
      <c r="L114" s="75">
        <v>128.4018012874227</v>
      </c>
      <c r="M114" s="75">
        <v>-318.78424396529948</v>
      </c>
      <c r="N114" s="75">
        <v>171.72543647364049</v>
      </c>
    </row>
    <row r="115" spans="1:14" ht="12" customHeight="1" x14ac:dyDescent="0.2">
      <c r="A115" s="13"/>
      <c r="B115" s="20"/>
      <c r="C115" s="9" t="s">
        <v>42</v>
      </c>
      <c r="D115" s="75">
        <v>281.32932663086245</v>
      </c>
      <c r="E115" s="75">
        <v>142.44193222771031</v>
      </c>
      <c r="F115" s="75">
        <v>994.5836438590502</v>
      </c>
      <c r="G115" s="75">
        <v>56.150760968315694</v>
      </c>
      <c r="H115" s="75">
        <v>-312.44953244262973</v>
      </c>
      <c r="I115" s="75">
        <v>-20.471769944118481</v>
      </c>
      <c r="J115" s="75">
        <v>281.57386075972727</v>
      </c>
      <c r="K115" s="75">
        <v>85.627200090275096</v>
      </c>
      <c r="L115" s="75">
        <v>-50.161607443587762</v>
      </c>
      <c r="M115" s="75">
        <v>94.54221389655298</v>
      </c>
      <c r="N115" s="75">
        <v>242.46201034181041</v>
      </c>
    </row>
    <row r="116" spans="1:14" ht="12" customHeight="1" x14ac:dyDescent="0.2">
      <c r="A116" s="13"/>
      <c r="B116" s="20"/>
      <c r="C116" s="9" t="s">
        <v>43</v>
      </c>
      <c r="D116" s="75">
        <v>3536.596586459535</v>
      </c>
      <c r="E116" s="75">
        <v>6495.5006242520049</v>
      </c>
      <c r="F116" s="75">
        <v>2098.0952539898631</v>
      </c>
      <c r="G116" s="75">
        <v>1796.408512087042</v>
      </c>
      <c r="H116" s="75">
        <v>530.70000984140984</v>
      </c>
      <c r="I116" s="75">
        <v>331.6213957580411</v>
      </c>
      <c r="J116" s="75">
        <v>1215.9009855545573</v>
      </c>
      <c r="K116" s="75">
        <v>1778.5893654435768</v>
      </c>
      <c r="L116" s="75">
        <v>897.16842686279415</v>
      </c>
      <c r="M116" s="75">
        <v>2372.5619000395645</v>
      </c>
      <c r="N116" s="75">
        <v>1720.1660172366769</v>
      </c>
    </row>
    <row r="117" spans="1:14" ht="12" customHeight="1" x14ac:dyDescent="0.2">
      <c r="A117" s="13"/>
      <c r="B117" s="20"/>
      <c r="C117" s="9" t="s">
        <v>44</v>
      </c>
      <c r="D117" s="75">
        <v>2461.6842727852404</v>
      </c>
      <c r="E117" s="75">
        <v>-324.86542080136184</v>
      </c>
      <c r="F117" s="75">
        <v>1191.1500688628532</v>
      </c>
      <c r="G117" s="75">
        <v>2915.363550191862</v>
      </c>
      <c r="H117" s="75">
        <v>926.08102730183771</v>
      </c>
      <c r="I117" s="75">
        <v>2332.440336734739</v>
      </c>
      <c r="J117" s="75">
        <v>3179.1228752386219</v>
      </c>
      <c r="K117" s="75">
        <v>1333.1972311211664</v>
      </c>
      <c r="L117" s="75">
        <v>1638.8167988888022</v>
      </c>
      <c r="M117" s="75">
        <v>1541.9410203898087</v>
      </c>
      <c r="N117" s="75">
        <v>931.470707772487</v>
      </c>
    </row>
    <row r="118" spans="1:14" ht="12" customHeight="1" x14ac:dyDescent="0.2">
      <c r="A118" s="13"/>
      <c r="B118" s="20"/>
      <c r="C118" s="9" t="s">
        <v>45</v>
      </c>
      <c r="D118" s="75">
        <v>149.09849616474762</v>
      </c>
      <c r="E118" s="75">
        <v>-10.270721513180503</v>
      </c>
      <c r="F118" s="75">
        <v>117.31754565396237</v>
      </c>
      <c r="G118" s="75">
        <v>-40.830917481185907</v>
      </c>
      <c r="H118" s="75">
        <v>64.050770876910718</v>
      </c>
      <c r="I118" s="75">
        <v>219.64495820315938</v>
      </c>
      <c r="J118" s="75">
        <v>40.587528214024381</v>
      </c>
      <c r="K118" s="75">
        <v>-215.67785102897264</v>
      </c>
      <c r="L118" s="75">
        <v>49.49956262360076</v>
      </c>
      <c r="M118" s="75">
        <v>27.954519213972162</v>
      </c>
      <c r="N118" s="75">
        <v>167.24739905175036</v>
      </c>
    </row>
    <row r="119" spans="1:14" ht="12" customHeight="1" x14ac:dyDescent="0.2">
      <c r="A119" s="13"/>
      <c r="B119" s="20"/>
      <c r="C119" s="9" t="s">
        <v>46</v>
      </c>
      <c r="D119" s="75">
        <v>416.93904614631663</v>
      </c>
      <c r="E119" s="75">
        <v>-245.77114593492669</v>
      </c>
      <c r="F119" s="75">
        <v>-178.64019267694914</v>
      </c>
      <c r="G119" s="75">
        <v>-59.100306034059003</v>
      </c>
      <c r="H119" s="75">
        <v>47.392984960198078</v>
      </c>
      <c r="I119" s="75">
        <v>108.24807262917101</v>
      </c>
      <c r="J119" s="75">
        <v>668.76229924484926</v>
      </c>
      <c r="K119" s="75">
        <v>458.32959826435217</v>
      </c>
      <c r="L119" s="75">
        <v>147.3370907743936</v>
      </c>
      <c r="M119" s="75">
        <v>111.6119494136434</v>
      </c>
      <c r="N119" s="75">
        <v>137.01517683370173</v>
      </c>
    </row>
    <row r="120" spans="1:14" ht="12" customHeight="1" x14ac:dyDescent="0.2">
      <c r="A120" s="13"/>
      <c r="B120" s="20"/>
      <c r="C120" s="9" t="s">
        <v>47</v>
      </c>
      <c r="D120" s="75">
        <f>D107-SUM(D108:D119)</f>
        <v>453.54297021440652</v>
      </c>
      <c r="E120" s="75">
        <f t="shared" ref="E120:N120" si="8">E107-SUM(E108:E119)</f>
        <v>2390.2158097973661</v>
      </c>
      <c r="F120" s="75">
        <f t="shared" si="8"/>
        <v>1874.3883404431017</v>
      </c>
      <c r="G120" s="75">
        <f t="shared" si="8"/>
        <v>200.37490092778444</v>
      </c>
      <c r="H120" s="75">
        <f t="shared" si="8"/>
        <v>482.45652277106365</v>
      </c>
      <c r="I120" s="75">
        <f t="shared" si="8"/>
        <v>-368.25007482303499</v>
      </c>
      <c r="J120" s="75">
        <f t="shared" si="8"/>
        <v>-249.90484655322234</v>
      </c>
      <c r="K120" s="75">
        <f t="shared" si="8"/>
        <v>145.18196210139649</v>
      </c>
      <c r="L120" s="75">
        <f t="shared" si="8"/>
        <v>186.12319034933807</v>
      </c>
      <c r="M120" s="75">
        <f t="shared" si="8"/>
        <v>361.05318056577744</v>
      </c>
      <c r="N120" s="75">
        <f t="shared" si="8"/>
        <v>1026.9665987148128</v>
      </c>
    </row>
    <row r="121" spans="1:14" ht="12" customHeight="1" x14ac:dyDescent="0.2">
      <c r="A121" s="13"/>
      <c r="B121" s="10" t="s">
        <v>48</v>
      </c>
      <c r="D121" s="88">
        <v>42.084553743562196</v>
      </c>
      <c r="E121" s="88">
        <v>79.822738905296205</v>
      </c>
      <c r="F121" s="88">
        <v>63.351940055975504</v>
      </c>
      <c r="G121" s="88">
        <v>-1.4486356135864664</v>
      </c>
      <c r="H121" s="88">
        <v>14.1078655741026</v>
      </c>
      <c r="I121" s="88">
        <v>36.021117360663993</v>
      </c>
      <c r="J121" s="88">
        <v>14.88986612915452</v>
      </c>
      <c r="K121" s="88">
        <v>19.565246482430279</v>
      </c>
      <c r="L121" s="88">
        <v>0.3495145107878701</v>
      </c>
      <c r="M121" s="88">
        <v>2.4892975391878176</v>
      </c>
      <c r="N121" s="88">
        <v>3.81079407727663</v>
      </c>
    </row>
    <row r="122" spans="1:14" ht="12" customHeight="1" x14ac:dyDescent="0.2">
      <c r="A122" s="13"/>
      <c r="B122" s="37" t="s">
        <v>9</v>
      </c>
      <c r="D122" s="88">
        <v>954.80927636845604</v>
      </c>
      <c r="E122" s="88">
        <v>1205.5394807557518</v>
      </c>
      <c r="F122" s="88">
        <v>480.50975828461725</v>
      </c>
      <c r="G122" s="88">
        <v>9002.0846845867109</v>
      </c>
      <c r="H122" s="88">
        <v>484.26619353540946</v>
      </c>
      <c r="I122" s="88">
        <v>1494.1989429353655</v>
      </c>
      <c r="J122" s="88">
        <v>-5981.7989176940428</v>
      </c>
      <c r="K122" s="88">
        <v>661.90102998955444</v>
      </c>
      <c r="L122" s="88">
        <v>-272.27839198702583</v>
      </c>
      <c r="M122" s="88">
        <v>866.60066466892977</v>
      </c>
      <c r="N122" s="88">
        <v>1354.1175683103506</v>
      </c>
    </row>
    <row r="123" spans="1:14" ht="12" customHeight="1" x14ac:dyDescent="0.2">
      <c r="A123" s="13"/>
      <c r="B123" s="20"/>
      <c r="C123" s="9" t="s">
        <v>10</v>
      </c>
      <c r="D123" s="75">
        <v>5.8606265565651201</v>
      </c>
      <c r="E123" s="75">
        <v>-77.105648449950635</v>
      </c>
      <c r="F123" s="75">
        <v>1.5801153999999999</v>
      </c>
      <c r="G123" s="75">
        <v>40.862800457291669</v>
      </c>
      <c r="H123" s="75">
        <v>109.29532994393533</v>
      </c>
      <c r="I123" s="75">
        <v>6.4561993288664299</v>
      </c>
      <c r="J123" s="75">
        <v>-142.31032943115829</v>
      </c>
      <c r="K123" s="75">
        <v>140.78954154379443</v>
      </c>
      <c r="L123" s="75">
        <v>240.90696339767877</v>
      </c>
      <c r="M123" s="75">
        <v>-227.56248656719691</v>
      </c>
      <c r="N123" s="75">
        <v>212.46598170805393</v>
      </c>
    </row>
    <row r="124" spans="1:14" ht="12" customHeight="1" x14ac:dyDescent="0.2">
      <c r="A124" s="13"/>
      <c r="B124" s="20"/>
      <c r="C124" s="9" t="s">
        <v>49</v>
      </c>
      <c r="D124" s="75">
        <v>1015.8938173033711</v>
      </c>
      <c r="E124" s="75">
        <v>897.49138454190631</v>
      </c>
      <c r="F124" s="75">
        <v>390.71194504253242</v>
      </c>
      <c r="G124" s="75">
        <v>-31.431970728668261</v>
      </c>
      <c r="H124" s="75">
        <v>-155.95063513673506</v>
      </c>
      <c r="I124" s="75">
        <v>681.24988449984448</v>
      </c>
      <c r="J124" s="75">
        <v>-166.2739763393833</v>
      </c>
      <c r="K124" s="75">
        <v>805.84289852826214</v>
      </c>
      <c r="L124" s="75">
        <v>98.164622148606696</v>
      </c>
      <c r="M124" s="75">
        <v>856.47132137021197</v>
      </c>
      <c r="N124" s="75">
        <v>917.94984591632328</v>
      </c>
    </row>
    <row r="125" spans="1:14" ht="12" customHeight="1" x14ac:dyDescent="0.2">
      <c r="A125" s="13"/>
      <c r="B125" s="20"/>
      <c r="C125" s="9" t="s">
        <v>50</v>
      </c>
      <c r="D125" s="75">
        <f>D122-SUM(D123:D124)</f>
        <v>-66.945167491480106</v>
      </c>
      <c r="E125" s="75">
        <f t="shared" ref="E125:N125" si="9">E122-SUM(E123:E124)</f>
        <v>385.15374466379615</v>
      </c>
      <c r="F125" s="75">
        <f t="shared" si="9"/>
        <v>88.217697842084817</v>
      </c>
      <c r="G125" s="75">
        <f t="shared" si="9"/>
        <v>8992.6538548580866</v>
      </c>
      <c r="H125" s="75">
        <f t="shared" si="9"/>
        <v>530.92149872820914</v>
      </c>
      <c r="I125" s="75">
        <f t="shared" si="9"/>
        <v>806.49285910665458</v>
      </c>
      <c r="J125" s="75">
        <f t="shared" si="9"/>
        <v>-5673.2146119235013</v>
      </c>
      <c r="K125" s="75">
        <f t="shared" si="9"/>
        <v>-284.73141008250218</v>
      </c>
      <c r="L125" s="75">
        <f t="shared" si="9"/>
        <v>-611.34997753331129</v>
      </c>
      <c r="M125" s="75">
        <f t="shared" si="9"/>
        <v>237.69182986591477</v>
      </c>
      <c r="N125" s="75">
        <f t="shared" si="9"/>
        <v>223.70174068597339</v>
      </c>
    </row>
    <row r="126" spans="1:14" ht="12" customHeight="1" x14ac:dyDescent="0.2">
      <c r="A126" s="13"/>
      <c r="B126" s="37" t="s">
        <v>51</v>
      </c>
      <c r="D126" s="88">
        <v>146.32267844477386</v>
      </c>
      <c r="E126" s="88">
        <v>-17.791639258413603</v>
      </c>
      <c r="F126" s="88">
        <v>-295.49299194061894</v>
      </c>
      <c r="G126" s="88">
        <v>-34.105006654054428</v>
      </c>
      <c r="H126" s="88">
        <v>18.820661254987428</v>
      </c>
      <c r="I126" s="88">
        <v>95.338361018295259</v>
      </c>
      <c r="J126" s="88">
        <v>3384.9578963293752</v>
      </c>
      <c r="K126" s="88">
        <v>211.32768419832806</v>
      </c>
      <c r="L126" s="88">
        <v>384.49124045533136</v>
      </c>
      <c r="M126" s="88">
        <v>-94.755693160107356</v>
      </c>
      <c r="N126" s="88">
        <v>368.29877817447954</v>
      </c>
    </row>
    <row r="127" spans="1:14" ht="12" customHeight="1" x14ac:dyDescent="0.2">
      <c r="A127" s="13"/>
      <c r="B127" s="20"/>
      <c r="C127" s="9" t="s">
        <v>11</v>
      </c>
      <c r="D127" s="75">
        <v>139.41155230267117</v>
      </c>
      <c r="E127" s="75">
        <v>-26.857592477518004</v>
      </c>
      <c r="F127" s="75">
        <v>-295.04092713725089</v>
      </c>
      <c r="G127" s="75">
        <v>-25.164230305928122</v>
      </c>
      <c r="H127" s="75">
        <v>2.8057975810277274</v>
      </c>
      <c r="I127" s="75">
        <v>65.322737765053915</v>
      </c>
      <c r="J127" s="75">
        <v>3375.1403270868359</v>
      </c>
      <c r="K127" s="75">
        <v>214.28130739558299</v>
      </c>
      <c r="L127" s="75">
        <v>379.51152342117416</v>
      </c>
      <c r="M127" s="75">
        <v>-98.794336023325172</v>
      </c>
      <c r="N127" s="75">
        <v>373.23131230303966</v>
      </c>
    </row>
    <row r="128" spans="1:14" ht="12" customHeight="1" x14ac:dyDescent="0.2">
      <c r="A128" s="13"/>
      <c r="B128" s="20"/>
      <c r="C128" s="9" t="s">
        <v>56</v>
      </c>
      <c r="D128" s="75">
        <v>6.9111261421026597</v>
      </c>
      <c r="E128" s="75">
        <v>9.065953219104399</v>
      </c>
      <c r="F128" s="75">
        <v>-0.45206480336808141</v>
      </c>
      <c r="G128" s="75">
        <v>-8.9407763481263007</v>
      </c>
      <c r="H128" s="75">
        <v>16.014863673959699</v>
      </c>
      <c r="I128" s="75">
        <v>30.01562325324133</v>
      </c>
      <c r="J128" s="75">
        <v>9.8175692425392196</v>
      </c>
      <c r="K128" s="75">
        <v>-2.9536231972549105</v>
      </c>
      <c r="L128" s="75">
        <v>4.9797170341571801</v>
      </c>
      <c r="M128" s="75">
        <v>4.0386428632178202</v>
      </c>
      <c r="N128" s="75">
        <v>-4.932534128560123</v>
      </c>
    </row>
    <row r="129" spans="1:14" ht="12" customHeight="1" x14ac:dyDescent="0.2">
      <c r="A129" s="13"/>
      <c r="B129" s="20"/>
      <c r="C129" s="9" t="s">
        <v>52</v>
      </c>
      <c r="D129" s="75">
        <f>D126-SUM(D127:D128)</f>
        <v>0</v>
      </c>
      <c r="E129" s="75">
        <f t="shared" ref="E129:N129" si="10">E126-SUM(E127:E128)</f>
        <v>0</v>
      </c>
      <c r="F129" s="75">
        <f t="shared" si="10"/>
        <v>0</v>
      </c>
      <c r="G129" s="75">
        <f t="shared" si="10"/>
        <v>0</v>
      </c>
      <c r="H129" s="75">
        <f t="shared" si="10"/>
        <v>0</v>
      </c>
      <c r="I129" s="75">
        <f t="shared" si="10"/>
        <v>0</v>
      </c>
      <c r="J129" s="75">
        <f t="shared" si="10"/>
        <v>0</v>
      </c>
      <c r="K129" s="75">
        <f t="shared" si="10"/>
        <v>0</v>
      </c>
      <c r="L129" s="75">
        <f t="shared" si="10"/>
        <v>0</v>
      </c>
      <c r="M129" s="75">
        <f t="shared" si="10"/>
        <v>0</v>
      </c>
      <c r="N129" s="75">
        <f t="shared" si="10"/>
        <v>0</v>
      </c>
    </row>
    <row r="130" spans="1:14" ht="12" customHeight="1" x14ac:dyDescent="0.2">
      <c r="A130" s="13"/>
      <c r="B130" s="37" t="s">
        <v>53</v>
      </c>
      <c r="D130" s="88">
        <v>3216.6789616097735</v>
      </c>
      <c r="E130" s="88">
        <v>2727.2311078770085</v>
      </c>
      <c r="F130" s="88">
        <v>1381.1992775577949</v>
      </c>
      <c r="G130" s="88">
        <v>464.54564163686285</v>
      </c>
      <c r="H130" s="88">
        <v>2631.3911890506438</v>
      </c>
      <c r="I130" s="88">
        <v>4109.6701610977461</v>
      </c>
      <c r="J130" s="88">
        <v>1041.3512565703813</v>
      </c>
      <c r="K130" s="88">
        <v>2990.4170579286542</v>
      </c>
      <c r="L130" s="88">
        <v>3403.7415819903526</v>
      </c>
      <c r="M130" s="88">
        <v>1355.5755930707764</v>
      </c>
      <c r="N130" s="88">
        <v>1624.5342658822337</v>
      </c>
    </row>
    <row r="131" spans="1:14" ht="12" customHeight="1" x14ac:dyDescent="0.2">
      <c r="A131" s="13"/>
      <c r="B131" s="10" t="s">
        <v>12</v>
      </c>
      <c r="D131" s="89">
        <v>31801.970676060828</v>
      </c>
      <c r="E131" s="89">
        <v>21120.756844017938</v>
      </c>
      <c r="F131" s="89">
        <v>25527.831848954604</v>
      </c>
      <c r="G131" s="89">
        <v>17766.285629092654</v>
      </c>
      <c r="H131" s="89">
        <v>11362.832162489152</v>
      </c>
      <c r="I131" s="89">
        <v>5237.1835182124869</v>
      </c>
      <c r="J131" s="89">
        <v>7942.6319350488784</v>
      </c>
      <c r="K131" s="89">
        <v>13579.090978759888</v>
      </c>
      <c r="L131" s="89">
        <v>11447.397288617954</v>
      </c>
      <c r="M131" s="89">
        <v>15176.902318553783</v>
      </c>
      <c r="N131" s="89">
        <v>18236.599109430619</v>
      </c>
    </row>
    <row r="132" spans="1:14" x14ac:dyDescent="0.2">
      <c r="A132" s="83"/>
      <c r="C132" s="13"/>
      <c r="D132" s="17"/>
      <c r="E132" s="17"/>
      <c r="F132" s="17"/>
      <c r="G132" s="17"/>
      <c r="H132" s="17"/>
      <c r="I132" s="17"/>
      <c r="J132" s="17"/>
      <c r="K132" s="17"/>
      <c r="L132" s="17"/>
      <c r="M132" s="17"/>
      <c r="N132" s="17"/>
    </row>
    <row r="133" spans="1:14" x14ac:dyDescent="0.2">
      <c r="A133" s="83"/>
      <c r="B133" s="2" t="s">
        <v>100</v>
      </c>
      <c r="C133" s="37"/>
      <c r="D133" s="47"/>
      <c r="E133" s="47"/>
      <c r="F133" s="47"/>
      <c r="G133" s="47"/>
      <c r="H133" s="47"/>
      <c r="I133" s="47"/>
      <c r="J133" s="47"/>
      <c r="K133" s="47"/>
      <c r="L133" s="47"/>
    </row>
    <row r="134" spans="1:14" x14ac:dyDescent="0.2">
      <c r="A134" s="83"/>
      <c r="C134" s="37"/>
      <c r="D134" s="17"/>
      <c r="E134" s="17"/>
      <c r="F134" s="17"/>
      <c r="G134" s="17"/>
      <c r="H134" s="17"/>
      <c r="I134" s="17"/>
      <c r="J134" s="17"/>
      <c r="K134" s="17"/>
      <c r="L134" s="21"/>
    </row>
    <row r="135" spans="1:14" ht="15.75" x14ac:dyDescent="0.25">
      <c r="B135" s="36" t="s">
        <v>104</v>
      </c>
    </row>
    <row r="136" spans="1:14" x14ac:dyDescent="0.2">
      <c r="A136" s="83"/>
      <c r="B136" s="22" t="s">
        <v>75</v>
      </c>
      <c r="D136" s="42"/>
      <c r="E136" s="42"/>
      <c r="F136" s="42"/>
      <c r="G136" s="42"/>
      <c r="H136" s="42"/>
      <c r="I136" s="42"/>
      <c r="J136" s="42"/>
      <c r="K136" s="42"/>
      <c r="L136" s="42"/>
    </row>
    <row r="137" spans="1:14" x14ac:dyDescent="0.2">
      <c r="A137" s="83"/>
      <c r="C137" s="22"/>
      <c r="D137" s="42"/>
      <c r="E137" s="42"/>
      <c r="F137" s="42"/>
      <c r="G137" s="42"/>
      <c r="H137" s="42"/>
      <c r="I137" s="42"/>
      <c r="J137" s="42"/>
      <c r="K137" s="42"/>
      <c r="L137" s="42"/>
    </row>
    <row r="138" spans="1:14" ht="12" customHeight="1" x14ac:dyDescent="0.2">
      <c r="C138" s="22"/>
      <c r="D138" s="25">
        <v>2012</v>
      </c>
      <c r="E138" s="29">
        <v>2013</v>
      </c>
      <c r="F138" s="25">
        <v>2014</v>
      </c>
      <c r="G138" s="25">
        <v>2015</v>
      </c>
      <c r="H138" s="25">
        <v>2016</v>
      </c>
      <c r="I138" s="25">
        <v>2017</v>
      </c>
      <c r="J138" s="25">
        <v>2018</v>
      </c>
      <c r="K138" s="25">
        <v>2019</v>
      </c>
      <c r="L138" s="25">
        <v>2020</v>
      </c>
      <c r="M138" s="25">
        <v>2021</v>
      </c>
      <c r="N138" s="25">
        <v>2022</v>
      </c>
    </row>
    <row r="139" spans="1:14" ht="12" customHeight="1" x14ac:dyDescent="0.2">
      <c r="A139" s="13"/>
      <c r="B139" s="37" t="s">
        <v>26</v>
      </c>
      <c r="D139" s="88">
        <v>83273.558109518795</v>
      </c>
      <c r="E139" s="88">
        <v>85409.821452679404</v>
      </c>
      <c r="F139" s="88">
        <v>89202.363567733104</v>
      </c>
      <c r="G139" s="88">
        <v>86735.896661248538</v>
      </c>
      <c r="H139" s="88">
        <v>90071.098670952808</v>
      </c>
      <c r="I139" s="88">
        <v>90735.367013106661</v>
      </c>
      <c r="J139" s="88">
        <v>83633.977161387244</v>
      </c>
      <c r="K139" s="88">
        <v>82039.051747080739</v>
      </c>
      <c r="L139" s="88">
        <v>78470.691753456078</v>
      </c>
      <c r="M139" s="88">
        <v>75871.855073109313</v>
      </c>
      <c r="N139" s="88">
        <v>78165.556539166602</v>
      </c>
    </row>
    <row r="140" spans="1:14" ht="12" customHeight="1" x14ac:dyDescent="0.2">
      <c r="A140" s="13"/>
      <c r="C140" s="9" t="s">
        <v>0</v>
      </c>
      <c r="D140" s="75">
        <v>807.26947129767518</v>
      </c>
      <c r="E140" s="75">
        <v>754.91315706716387</v>
      </c>
      <c r="F140" s="75">
        <v>812.7141794252384</v>
      </c>
      <c r="G140" s="75">
        <v>756.40290030933079</v>
      </c>
      <c r="H140" s="75">
        <v>750.63546234807541</v>
      </c>
      <c r="I140" s="75">
        <v>692.42082985832656</v>
      </c>
      <c r="J140" s="75">
        <v>643.21659253496705</v>
      </c>
      <c r="K140" s="75">
        <v>141.93852755562</v>
      </c>
      <c r="L140" s="75">
        <v>113.60786390042861</v>
      </c>
      <c r="M140" s="75">
        <v>49.087565508524904</v>
      </c>
      <c r="N140" s="75">
        <v>54.388758687404703</v>
      </c>
    </row>
    <row r="141" spans="1:14" ht="12" customHeight="1" x14ac:dyDescent="0.2">
      <c r="A141" s="13"/>
      <c r="C141" s="9" t="s">
        <v>1</v>
      </c>
      <c r="D141" s="75">
        <v>3016.7627303047998</v>
      </c>
      <c r="E141" s="75">
        <v>2915.2320930250116</v>
      </c>
      <c r="F141" s="75">
        <v>2202.2862826046435</v>
      </c>
      <c r="G141" s="75">
        <v>2218.1474898666634</v>
      </c>
      <c r="H141" s="75">
        <v>2147.3884555903642</v>
      </c>
      <c r="I141" s="75">
        <v>1817.9664977468092</v>
      </c>
      <c r="J141" s="75">
        <v>119.0120183434048</v>
      </c>
      <c r="K141" s="75">
        <v>125.1287824451024</v>
      </c>
      <c r="L141" s="75">
        <v>25.5866828483333</v>
      </c>
      <c r="M141" s="75">
        <v>23.300211614166702</v>
      </c>
      <c r="N141" s="75">
        <v>24.411182020000002</v>
      </c>
    </row>
    <row r="142" spans="1:14" ht="12" customHeight="1" x14ac:dyDescent="0.2">
      <c r="A142" s="13"/>
      <c r="C142" s="9" t="s">
        <v>2</v>
      </c>
      <c r="D142" s="75">
        <v>8428.3437650672295</v>
      </c>
      <c r="E142" s="75">
        <v>8760.7410377679662</v>
      </c>
      <c r="F142" s="75">
        <v>7407.9633240375742</v>
      </c>
      <c r="G142" s="75">
        <v>6774.2589879839379</v>
      </c>
      <c r="H142" s="75">
        <v>7157.1110741410721</v>
      </c>
      <c r="I142" s="75">
        <v>6607.7569718301265</v>
      </c>
      <c r="J142" s="75">
        <v>4557.4023568447783</v>
      </c>
      <c r="K142" s="75">
        <v>3572.4751054269623</v>
      </c>
      <c r="L142" s="75">
        <v>3501.5136103747518</v>
      </c>
      <c r="M142" s="75">
        <v>3072.4519424410032</v>
      </c>
      <c r="N142" s="75">
        <v>3099.0259827766286</v>
      </c>
    </row>
    <row r="143" spans="1:14" ht="12" customHeight="1" x14ac:dyDescent="0.2">
      <c r="A143" s="13"/>
      <c r="C143" s="9" t="s">
        <v>27</v>
      </c>
      <c r="D143" s="75">
        <v>6309.7643726829674</v>
      </c>
      <c r="E143" s="75">
        <v>5740.2130693004747</v>
      </c>
      <c r="F143" s="75">
        <v>4464.3223062776324</v>
      </c>
      <c r="G143" s="75">
        <v>4192.9799500756235</v>
      </c>
      <c r="H143" s="75">
        <v>4376.4459092838842</v>
      </c>
      <c r="I143" s="75">
        <v>5211.1865875259418</v>
      </c>
      <c r="J143" s="75">
        <v>4759.7221477731719</v>
      </c>
      <c r="K143" s="75">
        <v>3954.5717493190486</v>
      </c>
      <c r="L143" s="75">
        <v>3630.1178080840332</v>
      </c>
      <c r="M143" s="75">
        <v>3595.9249594791113</v>
      </c>
      <c r="N143" s="75">
        <v>3605.1257536463768</v>
      </c>
    </row>
    <row r="144" spans="1:14" ht="12" customHeight="1" x14ac:dyDescent="0.2">
      <c r="A144" s="13"/>
      <c r="C144" s="9" t="s">
        <v>28</v>
      </c>
      <c r="D144" s="75">
        <v>17010.875952170296</v>
      </c>
      <c r="E144" s="75">
        <v>21734.254299421242</v>
      </c>
      <c r="F144" s="75">
        <v>24075.616445273321</v>
      </c>
      <c r="G144" s="75">
        <v>24523.112171862769</v>
      </c>
      <c r="H144" s="75">
        <v>26664.747266749549</v>
      </c>
      <c r="I144" s="75">
        <v>28413.339999395732</v>
      </c>
      <c r="J144" s="75">
        <v>29454.195218858913</v>
      </c>
      <c r="K144" s="75">
        <v>29819.382754609433</v>
      </c>
      <c r="L144" s="75">
        <v>30474.353224127721</v>
      </c>
      <c r="M144" s="75">
        <v>32166.591504111089</v>
      </c>
      <c r="N144" s="75">
        <v>36216.46662274257</v>
      </c>
    </row>
    <row r="145" spans="1:14" ht="12" customHeight="1" x14ac:dyDescent="0.2">
      <c r="A145" s="13"/>
      <c r="C145" s="9" t="s">
        <v>3</v>
      </c>
      <c r="D145" s="75">
        <v>1863.3962699709</v>
      </c>
      <c r="E145" s="75">
        <v>1830.199749629546</v>
      </c>
      <c r="F145" s="75">
        <v>1828.2536838008045</v>
      </c>
      <c r="G145" s="75">
        <v>2429.3919308280188</v>
      </c>
      <c r="H145" s="75">
        <v>2389.2181359103733</v>
      </c>
      <c r="I145" s="75">
        <v>2458.9252368563803</v>
      </c>
      <c r="J145" s="75">
        <v>2697.6123340335871</v>
      </c>
      <c r="K145" s="75">
        <v>3316.1697717434295</v>
      </c>
      <c r="L145" s="75">
        <v>3767.4812580983198</v>
      </c>
      <c r="M145" s="75">
        <v>3312.351052333207</v>
      </c>
      <c r="N145" s="75">
        <v>3225.187717086812</v>
      </c>
    </row>
    <row r="146" spans="1:14" ht="12" customHeight="1" x14ac:dyDescent="0.2">
      <c r="A146" s="13"/>
      <c r="C146" s="9" t="s">
        <v>80</v>
      </c>
      <c r="D146" s="75">
        <v>26556.586505657313</v>
      </c>
      <c r="E146" s="75">
        <v>25357.242676658985</v>
      </c>
      <c r="F146" s="75">
        <v>27952.270861363337</v>
      </c>
      <c r="G146" s="75">
        <v>28142.946949701673</v>
      </c>
      <c r="H146" s="75">
        <v>29480.977277876038</v>
      </c>
      <c r="I146" s="75">
        <v>29611.714097558033</v>
      </c>
      <c r="J146" s="75">
        <v>26635.167923719535</v>
      </c>
      <c r="K146" s="75">
        <v>27834.834527749575</v>
      </c>
      <c r="L146" s="75">
        <v>27740.384403496944</v>
      </c>
      <c r="M146" s="75">
        <v>24813.827927243397</v>
      </c>
      <c r="N146" s="75">
        <v>25188.693486602704</v>
      </c>
    </row>
    <row r="147" spans="1:14" ht="12" customHeight="1" x14ac:dyDescent="0.2">
      <c r="A147" s="13"/>
      <c r="C147" s="9" t="s">
        <v>31</v>
      </c>
      <c r="D147" s="75">
        <v>2986.7208424211308</v>
      </c>
      <c r="E147" s="75">
        <v>2898.965298790732</v>
      </c>
      <c r="F147" s="75">
        <v>2942.3552383011784</v>
      </c>
      <c r="G147" s="75">
        <v>3036.5109139751567</v>
      </c>
      <c r="H147" s="75">
        <v>3281.8264474054772</v>
      </c>
      <c r="I147" s="75">
        <v>4932.9243386230719</v>
      </c>
      <c r="J147" s="75">
        <v>4139.2305502255786</v>
      </c>
      <c r="K147" s="75">
        <v>3657.2212502741099</v>
      </c>
      <c r="L147" s="75">
        <v>1247.7806941600377</v>
      </c>
      <c r="M147" s="75">
        <v>1446.038666623713</v>
      </c>
      <c r="N147" s="75">
        <v>1657.7395714851993</v>
      </c>
    </row>
    <row r="148" spans="1:14" ht="12" customHeight="1" x14ac:dyDescent="0.2">
      <c r="A148" s="13"/>
      <c r="C148" s="9" t="s">
        <v>32</v>
      </c>
      <c r="D148" s="75">
        <v>3151.3480980865952</v>
      </c>
      <c r="E148" s="75">
        <v>2145.0627828152642</v>
      </c>
      <c r="F148" s="75">
        <v>2263.624589440617</v>
      </c>
      <c r="G148" s="75">
        <v>2195.7479166253288</v>
      </c>
      <c r="H148" s="75">
        <v>2144.8802298769001</v>
      </c>
      <c r="I148" s="75">
        <v>2276.5198236761839</v>
      </c>
      <c r="J148" s="75">
        <v>2032.2990847866981</v>
      </c>
      <c r="K148" s="75">
        <v>2186.4860652983652</v>
      </c>
      <c r="L148" s="75">
        <v>1850.801873646471</v>
      </c>
      <c r="M148" s="75">
        <v>1438.9424671831598</v>
      </c>
      <c r="N148" s="75">
        <v>731.67608158654104</v>
      </c>
    </row>
    <row r="149" spans="1:14" ht="12" customHeight="1" x14ac:dyDescent="0.2">
      <c r="A149" s="13"/>
      <c r="C149" s="9" t="s">
        <v>33</v>
      </c>
      <c r="D149" s="75">
        <v>1609.0050016438054</v>
      </c>
      <c r="E149" s="75">
        <v>1581.848436381126</v>
      </c>
      <c r="F149" s="75">
        <v>2713.5029912464092</v>
      </c>
      <c r="G149" s="75">
        <v>2796.0940104005199</v>
      </c>
      <c r="H149" s="75">
        <v>2808.2392408747705</v>
      </c>
      <c r="I149" s="75">
        <v>1768.882883583176</v>
      </c>
      <c r="J149" s="75">
        <v>1076.7075590190398</v>
      </c>
      <c r="K149" s="75">
        <v>908.0081309325144</v>
      </c>
      <c r="L149" s="75">
        <v>559.80468200613007</v>
      </c>
      <c r="M149" s="75">
        <v>690.68254906293623</v>
      </c>
      <c r="N149" s="75">
        <v>739.89674705697428</v>
      </c>
    </row>
    <row r="150" spans="1:14" ht="12" customHeight="1" x14ac:dyDescent="0.2">
      <c r="A150" s="13"/>
      <c r="C150" s="9" t="s">
        <v>34</v>
      </c>
      <c r="D150" s="75">
        <v>545.7036250337203</v>
      </c>
      <c r="E150" s="75">
        <v>631.68535283362064</v>
      </c>
      <c r="F150" s="75">
        <v>768.30480937385846</v>
      </c>
      <c r="G150" s="75">
        <v>716.21731380318158</v>
      </c>
      <c r="H150" s="75">
        <v>680.09195820018306</v>
      </c>
      <c r="I150" s="75">
        <v>668.52239020594322</v>
      </c>
      <c r="J150" s="75">
        <v>625.61034433526652</v>
      </c>
      <c r="K150" s="75">
        <v>562.57333520600605</v>
      </c>
      <c r="L150" s="75">
        <v>498.40955615239875</v>
      </c>
      <c r="M150" s="75">
        <v>522.91582280475393</v>
      </c>
      <c r="N150" s="75">
        <v>513.33299806420689</v>
      </c>
    </row>
    <row r="151" spans="1:14" ht="12" customHeight="1" x14ac:dyDescent="0.2">
      <c r="A151" s="13"/>
      <c r="C151" s="9" t="s">
        <v>6</v>
      </c>
      <c r="D151" s="75">
        <v>135.43166309682732</v>
      </c>
      <c r="E151" s="75">
        <v>158.2465661372573</v>
      </c>
      <c r="F151" s="75">
        <v>716.32439372632223</v>
      </c>
      <c r="G151" s="75">
        <v>740.32699732871663</v>
      </c>
      <c r="H151" s="75">
        <v>815.63027873126759</v>
      </c>
      <c r="I151" s="75">
        <v>756.44434662493859</v>
      </c>
      <c r="J151" s="75">
        <v>813.33512260194561</v>
      </c>
      <c r="K151" s="75">
        <v>850.47294744417513</v>
      </c>
      <c r="L151" s="75">
        <v>138.81109494011952</v>
      </c>
      <c r="M151" s="75">
        <v>149.6218407856903</v>
      </c>
      <c r="N151" s="75">
        <v>148.92239037008159</v>
      </c>
    </row>
    <row r="152" spans="1:14" ht="12" customHeight="1" x14ac:dyDescent="0.2">
      <c r="C152" s="9" t="s">
        <v>35</v>
      </c>
      <c r="D152" s="75">
        <f>D139-SUM(D140:D151)</f>
        <v>10852.349812085537</v>
      </c>
      <c r="E152" s="75">
        <f t="shared" ref="E152" si="11">E139-SUM(E140:E151)</f>
        <v>10901.216932851006</v>
      </c>
      <c r="F152" s="75">
        <f t="shared" ref="F152:N152" si="12">F139-SUM(F140:F151)</f>
        <v>11054.824462862161</v>
      </c>
      <c r="G152" s="75">
        <f t="shared" si="12"/>
        <v>8213.7591284876398</v>
      </c>
      <c r="H152" s="75">
        <f t="shared" si="12"/>
        <v>7373.9069339648559</v>
      </c>
      <c r="I152" s="75">
        <f t="shared" si="12"/>
        <v>5518.7630096220091</v>
      </c>
      <c r="J152" s="75">
        <f t="shared" si="12"/>
        <v>6080.4659083103616</v>
      </c>
      <c r="K152" s="75">
        <f t="shared" si="12"/>
        <v>5109.7887990763847</v>
      </c>
      <c r="L152" s="75">
        <f t="shared" si="12"/>
        <v>4922.0390016203892</v>
      </c>
      <c r="M152" s="75">
        <f t="shared" si="12"/>
        <v>4590.1185639185278</v>
      </c>
      <c r="N152" s="75">
        <f t="shared" si="12"/>
        <v>2960.6892470411112</v>
      </c>
    </row>
    <row r="153" spans="1:14" ht="11.25" customHeight="1" x14ac:dyDescent="0.2">
      <c r="A153" s="13"/>
      <c r="B153" s="37" t="s">
        <v>36</v>
      </c>
      <c r="D153" s="88">
        <v>55137.093877837782</v>
      </c>
      <c r="E153" s="88">
        <v>61680.42906887034</v>
      </c>
      <c r="F153" s="88">
        <v>73629.614935638194</v>
      </c>
      <c r="G153" s="88">
        <v>78877.865087840968</v>
      </c>
      <c r="H153" s="88">
        <v>79645.742587876608</v>
      </c>
      <c r="I153" s="88">
        <v>86983.45329873536</v>
      </c>
      <c r="J153" s="88">
        <v>88891.308436177002</v>
      </c>
      <c r="K153" s="88">
        <v>93483.743562751333</v>
      </c>
      <c r="L153" s="88">
        <v>90473.062396705805</v>
      </c>
      <c r="M153" s="88">
        <v>88895.774339634998</v>
      </c>
      <c r="N153" s="88">
        <v>97997.857454404017</v>
      </c>
    </row>
    <row r="154" spans="1:14" ht="12" customHeight="1" x14ac:dyDescent="0.2">
      <c r="A154" s="13"/>
      <c r="B154" s="22"/>
      <c r="C154" s="9" t="s">
        <v>37</v>
      </c>
      <c r="D154" s="75">
        <v>806.635050827035</v>
      </c>
      <c r="E154" s="75">
        <v>1337.8654708231882</v>
      </c>
      <c r="F154" s="75">
        <v>1162.8836946707911</v>
      </c>
      <c r="G154" s="75">
        <v>1285.5415408228484</v>
      </c>
      <c r="H154" s="75">
        <v>1209.3310099258565</v>
      </c>
      <c r="I154" s="75">
        <v>1359.5282873239969</v>
      </c>
      <c r="J154" s="75">
        <v>1325.4754761996614</v>
      </c>
      <c r="K154" s="75">
        <v>1313.0250003416793</v>
      </c>
      <c r="L154" s="75">
        <v>978.84401336478334</v>
      </c>
      <c r="M154" s="75">
        <v>989.36901226898055</v>
      </c>
      <c r="N154" s="75">
        <v>1073.1391771803735</v>
      </c>
    </row>
    <row r="155" spans="1:14" ht="12" customHeight="1" x14ac:dyDescent="0.2">
      <c r="A155" s="13"/>
      <c r="B155" s="22"/>
      <c r="C155" s="9" t="s">
        <v>13</v>
      </c>
      <c r="D155" s="75">
        <v>1470.4509735405579</v>
      </c>
      <c r="E155" s="75">
        <v>1100.6233487602378</v>
      </c>
      <c r="F155" s="75">
        <v>1091.1832661205397</v>
      </c>
      <c r="G155" s="75">
        <v>1167.375863651873</v>
      </c>
      <c r="H155" s="75">
        <v>1229.132969485732</v>
      </c>
      <c r="I155" s="75">
        <v>1396.4858073000901</v>
      </c>
      <c r="J155" s="75">
        <v>1085.6412929279634</v>
      </c>
      <c r="K155" s="75">
        <v>1145.8155077593051</v>
      </c>
      <c r="L155" s="75">
        <v>894.49039360039092</v>
      </c>
      <c r="M155" s="75">
        <v>623.28275106661101</v>
      </c>
      <c r="N155" s="75">
        <v>643.38480489669098</v>
      </c>
    </row>
    <row r="156" spans="1:14" ht="12" customHeight="1" x14ac:dyDescent="0.2">
      <c r="A156" s="13"/>
      <c r="B156" s="22"/>
      <c r="C156" s="9" t="s">
        <v>38</v>
      </c>
      <c r="D156" s="75">
        <v>3064.693366399822</v>
      </c>
      <c r="E156" s="75">
        <v>2566.2896486458412</v>
      </c>
      <c r="F156" s="75">
        <v>2691.7355659803052</v>
      </c>
      <c r="G156" s="75">
        <v>2611.3300661692256</v>
      </c>
      <c r="H156" s="75">
        <v>2619.8763292092799</v>
      </c>
      <c r="I156" s="75">
        <v>2684.8178315073624</v>
      </c>
      <c r="J156" s="75">
        <v>2451.7777984337117</v>
      </c>
      <c r="K156" s="75">
        <v>2424.742355984451</v>
      </c>
      <c r="L156" s="75">
        <v>2458.1366344326148</v>
      </c>
      <c r="M156" s="75">
        <v>5383.307123996985</v>
      </c>
      <c r="N156" s="75">
        <v>6205.9057690757527</v>
      </c>
    </row>
    <row r="157" spans="1:14" ht="12" customHeight="1" x14ac:dyDescent="0.2">
      <c r="A157" s="13"/>
      <c r="B157" s="22"/>
      <c r="C157" s="9" t="s">
        <v>39</v>
      </c>
      <c r="D157" s="75">
        <v>15323.883688816173</v>
      </c>
      <c r="E157" s="75">
        <v>14819.554267709431</v>
      </c>
      <c r="F157" s="75">
        <v>21132.848426460885</v>
      </c>
      <c r="G157" s="75">
        <v>24994.783491473292</v>
      </c>
      <c r="H157" s="75">
        <v>18037.392334400567</v>
      </c>
      <c r="I157" s="75">
        <v>21013.657575195659</v>
      </c>
      <c r="J157" s="75">
        <v>21887.331721286228</v>
      </c>
      <c r="K157" s="75">
        <v>21866.27050117512</v>
      </c>
      <c r="L157" s="75">
        <v>21931.436069021522</v>
      </c>
      <c r="M157" s="75">
        <v>16886.592123970124</v>
      </c>
      <c r="N157" s="75">
        <v>18290.709358074248</v>
      </c>
    </row>
    <row r="158" spans="1:14" ht="12" customHeight="1" x14ac:dyDescent="0.2">
      <c r="A158" s="13"/>
      <c r="B158" s="22"/>
      <c r="C158" s="9" t="s">
        <v>82</v>
      </c>
      <c r="D158" s="75">
        <v>1371.4639295482989</v>
      </c>
      <c r="E158" s="75">
        <v>1572.3259021518841</v>
      </c>
      <c r="F158" s="75">
        <v>1731.6450393736391</v>
      </c>
      <c r="G158" s="75">
        <v>1612.2534541266759</v>
      </c>
      <c r="H158" s="75">
        <v>1526.6416462282921</v>
      </c>
      <c r="I158" s="75">
        <v>1382.5451922696002</v>
      </c>
      <c r="J158" s="75">
        <v>1515.5948831700209</v>
      </c>
      <c r="K158" s="75">
        <v>1642.0175432679939</v>
      </c>
      <c r="L158" s="75">
        <v>1473.173867304441</v>
      </c>
      <c r="M158" s="75">
        <v>1677.9506602526549</v>
      </c>
      <c r="N158" s="75">
        <v>1820.889378690046</v>
      </c>
    </row>
    <row r="159" spans="1:14" ht="12" customHeight="1" x14ac:dyDescent="0.2">
      <c r="A159" s="13"/>
      <c r="B159" s="22"/>
      <c r="C159" s="9" t="s">
        <v>55</v>
      </c>
      <c r="D159" s="75">
        <v>893.85045918005301</v>
      </c>
      <c r="E159" s="75">
        <v>695.47462054652101</v>
      </c>
      <c r="F159" s="75">
        <v>574.96557616205223</v>
      </c>
      <c r="G159" s="75">
        <v>1279.6584321963437</v>
      </c>
      <c r="H159" s="75">
        <v>8949.3049512707603</v>
      </c>
      <c r="I159" s="75">
        <v>12487.260509203514</v>
      </c>
      <c r="J159" s="75">
        <v>12537.982741983122</v>
      </c>
      <c r="K159" s="75">
        <v>16760.796121144787</v>
      </c>
      <c r="L159" s="75">
        <v>14631.217067795065</v>
      </c>
      <c r="M159" s="75">
        <v>12983.377400611978</v>
      </c>
      <c r="N159" s="75">
        <v>15871.506715725465</v>
      </c>
    </row>
    <row r="160" spans="1:14" ht="12" customHeight="1" x14ac:dyDescent="0.2">
      <c r="A160" s="13"/>
      <c r="B160" s="22"/>
      <c r="C160" s="9" t="s">
        <v>41</v>
      </c>
      <c r="D160" s="75">
        <v>714.4939154481051</v>
      </c>
      <c r="E160" s="75">
        <v>1384.6743266822659</v>
      </c>
      <c r="F160" s="75">
        <v>1800.672733072885</v>
      </c>
      <c r="G160" s="75">
        <v>1755.140952171967</v>
      </c>
      <c r="H160" s="75">
        <v>1433.1187482654159</v>
      </c>
      <c r="I160" s="75">
        <v>1403.8208489085371</v>
      </c>
      <c r="J160" s="75">
        <v>875.245123230996</v>
      </c>
      <c r="K160" s="75">
        <v>944.09530641752895</v>
      </c>
      <c r="L160" s="75">
        <v>1579.9582617749211</v>
      </c>
      <c r="M160" s="75">
        <v>1240.1853413140861</v>
      </c>
      <c r="N160" s="75">
        <v>1386.7616541849241</v>
      </c>
    </row>
    <row r="161" spans="1:14" ht="12" customHeight="1" x14ac:dyDescent="0.2">
      <c r="A161" s="13"/>
      <c r="B161" s="22"/>
      <c r="C161" s="9" t="s">
        <v>42</v>
      </c>
      <c r="D161" s="75">
        <v>1632.9079588603392</v>
      </c>
      <c r="E161" s="75">
        <v>1291.7032258321233</v>
      </c>
      <c r="F161" s="75">
        <v>2119.5122934669575</v>
      </c>
      <c r="G161" s="75">
        <v>1957.6319880513001</v>
      </c>
      <c r="H161" s="75">
        <v>1570.6465008076711</v>
      </c>
      <c r="I161" s="75">
        <v>1250.325848650828</v>
      </c>
      <c r="J161" s="75">
        <v>1434.103325856677</v>
      </c>
      <c r="K161" s="75">
        <v>1229.9549288150581</v>
      </c>
      <c r="L161" s="75">
        <v>1167.398198792459</v>
      </c>
      <c r="M161" s="75">
        <v>1230.6733332438039</v>
      </c>
      <c r="N161" s="75">
        <v>1474.91601373965</v>
      </c>
    </row>
    <row r="162" spans="1:14" ht="12" customHeight="1" x14ac:dyDescent="0.2">
      <c r="A162" s="13"/>
      <c r="B162" s="22"/>
      <c r="C162" s="9" t="s">
        <v>43</v>
      </c>
      <c r="D162" s="75">
        <v>14565.92095624307</v>
      </c>
      <c r="E162" s="75">
        <v>20196.367517157647</v>
      </c>
      <c r="F162" s="75">
        <v>22485.396416937518</v>
      </c>
      <c r="G162" s="75">
        <v>21884.367928825621</v>
      </c>
      <c r="H162" s="75">
        <v>21576.009746385542</v>
      </c>
      <c r="I162" s="75">
        <v>18196.407327521469</v>
      </c>
      <c r="J162" s="75">
        <v>19552.608234056039</v>
      </c>
      <c r="K162" s="75">
        <v>19814.87950674563</v>
      </c>
      <c r="L162" s="75">
        <v>19712.581103819874</v>
      </c>
      <c r="M162" s="75">
        <v>21331.991121890278</v>
      </c>
      <c r="N162" s="75">
        <v>21220.539764876481</v>
      </c>
    </row>
    <row r="163" spans="1:14" ht="12" customHeight="1" x14ac:dyDescent="0.2">
      <c r="A163" s="13"/>
      <c r="B163" s="22"/>
      <c r="C163" s="9" t="s">
        <v>44</v>
      </c>
      <c r="D163" s="75">
        <v>8346.5008669714498</v>
      </c>
      <c r="E163" s="75">
        <v>7764.3628226321298</v>
      </c>
      <c r="F163" s="75">
        <v>8919.9336632921131</v>
      </c>
      <c r="G163" s="75">
        <v>11291.959082077788</v>
      </c>
      <c r="H163" s="75">
        <v>11711.276543537009</v>
      </c>
      <c r="I163" s="75">
        <v>14745.351072466925</v>
      </c>
      <c r="J163" s="75">
        <v>16207.075123426461</v>
      </c>
      <c r="K163" s="75">
        <v>17363.534089814249</v>
      </c>
      <c r="L163" s="75">
        <v>16878.422588924979</v>
      </c>
      <c r="M163" s="75">
        <v>18091.44975180813</v>
      </c>
      <c r="N163" s="75">
        <v>20005.001750611988</v>
      </c>
    </row>
    <row r="164" spans="1:14" ht="12" customHeight="1" x14ac:dyDescent="0.2">
      <c r="A164" s="13"/>
      <c r="B164" s="22"/>
      <c r="C164" s="9" t="s">
        <v>45</v>
      </c>
      <c r="D164" s="75">
        <v>983.28138607908897</v>
      </c>
      <c r="E164" s="75">
        <v>1035.7459054626979</v>
      </c>
      <c r="F164" s="75">
        <v>1092.7268804244491</v>
      </c>
      <c r="G164" s="75">
        <v>1005.772337101281</v>
      </c>
      <c r="H164" s="75">
        <v>1041.135616450088</v>
      </c>
      <c r="I164" s="75">
        <v>1089.0558994488481</v>
      </c>
      <c r="J164" s="75">
        <v>1087.0115478170289</v>
      </c>
      <c r="K164" s="75">
        <v>883.54919849730391</v>
      </c>
      <c r="L164" s="75">
        <v>899.30251444171699</v>
      </c>
      <c r="M164" s="75">
        <v>1002.067425968742</v>
      </c>
      <c r="N164" s="75">
        <v>1167.71545706388</v>
      </c>
    </row>
    <row r="165" spans="1:14" ht="12" customHeight="1" x14ac:dyDescent="0.2">
      <c r="A165" s="13"/>
      <c r="B165" s="22"/>
      <c r="C165" s="9" t="s">
        <v>46</v>
      </c>
      <c r="D165" s="75">
        <v>1612.8632474564859</v>
      </c>
      <c r="E165" s="75">
        <v>1380.9626938206075</v>
      </c>
      <c r="F165" s="75">
        <v>1134.7711453038712</v>
      </c>
      <c r="G165" s="75">
        <v>1066.918390157163</v>
      </c>
      <c r="H165" s="75">
        <v>1103.9759032564803</v>
      </c>
      <c r="I165" s="75">
        <v>1154.2296851174031</v>
      </c>
      <c r="J165" s="75">
        <v>1771.37066274177</v>
      </c>
      <c r="K165" s="75">
        <v>2156.4414313783054</v>
      </c>
      <c r="L165" s="75">
        <v>1892.762116637894</v>
      </c>
      <c r="M165" s="75">
        <v>1789.9472520271597</v>
      </c>
      <c r="N165" s="75">
        <v>1939.530337663411</v>
      </c>
    </row>
    <row r="166" spans="1:14" ht="12" customHeight="1" x14ac:dyDescent="0.2">
      <c r="B166" s="22"/>
      <c r="C166" s="9" t="s">
        <v>47</v>
      </c>
      <c r="D166" s="75">
        <f>D153-SUM(D154:D165)</f>
        <v>4350.1480784672967</v>
      </c>
      <c r="E166" s="75">
        <f t="shared" ref="E166" si="13">E153-SUM(E154:E165)</f>
        <v>6534.4793186457755</v>
      </c>
      <c r="F166" s="75">
        <f t="shared" ref="F166:N166" si="14">F153-SUM(F154:F165)</f>
        <v>7691.3402343721827</v>
      </c>
      <c r="G166" s="75">
        <f t="shared" si="14"/>
        <v>6965.1315610155871</v>
      </c>
      <c r="H166" s="75">
        <f t="shared" si="14"/>
        <v>7637.9002886539238</v>
      </c>
      <c r="I166" s="75">
        <f t="shared" si="14"/>
        <v>8819.9674138211121</v>
      </c>
      <c r="J166" s="75">
        <f t="shared" si="14"/>
        <v>7160.0905050473229</v>
      </c>
      <c r="K166" s="75">
        <f t="shared" si="14"/>
        <v>5938.6220714099181</v>
      </c>
      <c r="L166" s="75">
        <f t="shared" si="14"/>
        <v>5975.3395667951409</v>
      </c>
      <c r="M166" s="75">
        <f t="shared" si="14"/>
        <v>5665.5810412154678</v>
      </c>
      <c r="N166" s="75">
        <f t="shared" si="14"/>
        <v>6897.8572726210987</v>
      </c>
    </row>
    <row r="167" spans="1:14" ht="12" customHeight="1" x14ac:dyDescent="0.2">
      <c r="A167" s="13"/>
      <c r="B167" s="37" t="s">
        <v>48</v>
      </c>
      <c r="D167" s="88">
        <v>377.40336349663596</v>
      </c>
      <c r="E167" s="88">
        <v>481.22276308621502</v>
      </c>
      <c r="F167" s="88">
        <v>541.79444548375068</v>
      </c>
      <c r="G167" s="88">
        <v>540.34580987015693</v>
      </c>
      <c r="H167" s="88">
        <v>424.03106011800702</v>
      </c>
      <c r="I167" s="88">
        <v>460.0521774786701</v>
      </c>
      <c r="J167" s="88">
        <v>474.94927079018254</v>
      </c>
      <c r="K167" s="88">
        <v>496.23216235461945</v>
      </c>
      <c r="L167" s="88">
        <v>72.950015467713285</v>
      </c>
      <c r="M167" s="88">
        <v>74.440673059724645</v>
      </c>
      <c r="N167" s="88">
        <v>77.943166171068626</v>
      </c>
    </row>
    <row r="168" spans="1:14" ht="12" customHeight="1" x14ac:dyDescent="0.2">
      <c r="A168" s="13"/>
      <c r="B168" s="37" t="s">
        <v>9</v>
      </c>
      <c r="D168" s="88">
        <v>4524.9305621254844</v>
      </c>
      <c r="E168" s="88">
        <v>4855.54825913889</v>
      </c>
      <c r="F168" s="88">
        <v>4571.5590740312919</v>
      </c>
      <c r="G168" s="88">
        <v>12911.974245308194</v>
      </c>
      <c r="H168" s="88">
        <v>12881.072474345761</v>
      </c>
      <c r="I168" s="88">
        <v>13453.172482368727</v>
      </c>
      <c r="J168" s="88">
        <v>7408.4514590946956</v>
      </c>
      <c r="K168" s="88">
        <v>7703.8034333206597</v>
      </c>
      <c r="L168" s="88">
        <v>6748.2128155478076</v>
      </c>
      <c r="M168" s="88">
        <v>7811.3245927730322</v>
      </c>
      <c r="N168" s="88">
        <v>9321.7509341281839</v>
      </c>
    </row>
    <row r="169" spans="1:14" ht="12" customHeight="1" x14ac:dyDescent="0.2">
      <c r="A169" s="13"/>
      <c r="C169" s="9" t="s">
        <v>10</v>
      </c>
      <c r="D169" s="75">
        <v>81.599000000000004</v>
      </c>
      <c r="E169" s="75">
        <v>3.44812148333334</v>
      </c>
      <c r="F169" s="75">
        <v>25.028236883333342</v>
      </c>
      <c r="G169" s="75">
        <v>245.89103734062502</v>
      </c>
      <c r="H169" s="75">
        <v>348.46981484213131</v>
      </c>
      <c r="I169" s="75">
        <v>379.03004114587338</v>
      </c>
      <c r="J169" s="75">
        <v>403.88785979865236</v>
      </c>
      <c r="K169" s="75">
        <v>516.56186441496698</v>
      </c>
      <c r="L169" s="75">
        <v>770.41273640835107</v>
      </c>
      <c r="M169" s="75">
        <v>492.23020144742895</v>
      </c>
      <c r="N169" s="75">
        <v>701.02885425658201</v>
      </c>
    </row>
    <row r="170" spans="1:14" ht="12" customHeight="1" x14ac:dyDescent="0.2">
      <c r="A170" s="13"/>
      <c r="C170" s="9" t="s">
        <v>49</v>
      </c>
      <c r="D170" s="75">
        <v>4022.0566714200627</v>
      </c>
      <c r="E170" s="75">
        <v>4229.3071405167657</v>
      </c>
      <c r="F170" s="75">
        <v>3870.9756869525695</v>
      </c>
      <c r="G170" s="75">
        <v>3025.6439989336895</v>
      </c>
      <c r="H170" s="75">
        <v>2389.0243370378498</v>
      </c>
      <c r="I170" s="75">
        <v>2062.2773666119501</v>
      </c>
      <c r="J170" s="75">
        <v>1671.1426241352372</v>
      </c>
      <c r="K170" s="75">
        <v>2287.8143046276441</v>
      </c>
      <c r="L170" s="75">
        <v>1848.1650679585555</v>
      </c>
      <c r="M170" s="75">
        <v>3017.4240263215097</v>
      </c>
      <c r="N170" s="75">
        <v>4066.7282364135635</v>
      </c>
    </row>
    <row r="171" spans="1:14" ht="12" customHeight="1" x14ac:dyDescent="0.2">
      <c r="C171" s="9" t="s">
        <v>50</v>
      </c>
      <c r="D171" s="75">
        <f>D168-SUM(D169:D170)</f>
        <v>421.27489070542197</v>
      </c>
      <c r="E171" s="75">
        <f t="shared" ref="E171" si="15">E168-SUM(E169:E170)</f>
        <v>622.79299713879118</v>
      </c>
      <c r="F171" s="75">
        <f t="shared" ref="F171:N171" si="16">F168-SUM(F169:F170)</f>
        <v>675.55515019538916</v>
      </c>
      <c r="G171" s="75">
        <f t="shared" si="16"/>
        <v>9640.4392090338806</v>
      </c>
      <c r="H171" s="75">
        <f t="shared" si="16"/>
        <v>10143.578322465781</v>
      </c>
      <c r="I171" s="75">
        <f t="shared" si="16"/>
        <v>11011.865074610903</v>
      </c>
      <c r="J171" s="75">
        <f t="shared" si="16"/>
        <v>5333.4209751608059</v>
      </c>
      <c r="K171" s="75">
        <f t="shared" si="16"/>
        <v>4899.4272642780488</v>
      </c>
      <c r="L171" s="75">
        <f t="shared" si="16"/>
        <v>4129.6350111809006</v>
      </c>
      <c r="M171" s="75">
        <f t="shared" si="16"/>
        <v>4301.6703650040936</v>
      </c>
      <c r="N171" s="75">
        <f t="shared" si="16"/>
        <v>4553.9938434580381</v>
      </c>
    </row>
    <row r="172" spans="1:14" ht="12" customHeight="1" x14ac:dyDescent="0.2">
      <c r="A172" s="13"/>
      <c r="B172" s="37" t="s">
        <v>51</v>
      </c>
      <c r="D172" s="88">
        <v>1275.6380784991143</v>
      </c>
      <c r="E172" s="88">
        <v>1455.08632456641</v>
      </c>
      <c r="F172" s="88">
        <v>1159.5764410314478</v>
      </c>
      <c r="G172" s="88">
        <v>1003.565159940617</v>
      </c>
      <c r="H172" s="88">
        <v>1025.046684390707</v>
      </c>
      <c r="I172" s="88">
        <v>1132.0283563748192</v>
      </c>
      <c r="J172" s="88">
        <v>4742.1038948618097</v>
      </c>
      <c r="K172" s="88">
        <v>4821.8773674020513</v>
      </c>
      <c r="L172" s="88">
        <v>4987.7910917443396</v>
      </c>
      <c r="M172" s="88">
        <v>3708.2012577015003</v>
      </c>
      <c r="N172" s="88">
        <v>2558.6159327080059</v>
      </c>
    </row>
    <row r="173" spans="1:14" ht="12" customHeight="1" x14ac:dyDescent="0.2">
      <c r="A173" s="13"/>
      <c r="C173" s="9" t="s">
        <v>11</v>
      </c>
      <c r="D173" s="75">
        <v>1228.6747864243009</v>
      </c>
      <c r="E173" s="75">
        <v>1302.8684647608179</v>
      </c>
      <c r="F173" s="75">
        <v>1001.4235281831189</v>
      </c>
      <c r="G173" s="75">
        <v>880.59419576279606</v>
      </c>
      <c r="H173" s="75">
        <v>885.34087013612202</v>
      </c>
      <c r="I173" s="75">
        <v>949.00396611035103</v>
      </c>
      <c r="J173" s="75">
        <v>4578.5412179656978</v>
      </c>
      <c r="K173" s="75">
        <v>4661.1730688758762</v>
      </c>
      <c r="L173" s="75">
        <v>4855.3736517451916</v>
      </c>
      <c r="M173" s="75">
        <v>3573.1258858589322</v>
      </c>
      <c r="N173" s="75">
        <v>2409.5744428433859</v>
      </c>
    </row>
    <row r="174" spans="1:14" ht="12" customHeight="1" x14ac:dyDescent="0.2">
      <c r="A174" s="13"/>
      <c r="C174" s="9" t="s">
        <v>56</v>
      </c>
      <c r="D174" s="75">
        <v>46.963292074813296</v>
      </c>
      <c r="E174" s="75">
        <v>152.21785980559201</v>
      </c>
      <c r="F174" s="75">
        <v>158.15291284832898</v>
      </c>
      <c r="G174" s="75">
        <v>122.970964177821</v>
      </c>
      <c r="H174" s="75">
        <v>139.70581425458502</v>
      </c>
      <c r="I174" s="75">
        <v>183.024390264468</v>
      </c>
      <c r="J174" s="75">
        <v>163.56267689611198</v>
      </c>
      <c r="K174" s="75">
        <v>160.70429852617499</v>
      </c>
      <c r="L174" s="75">
        <v>132.417439999148</v>
      </c>
      <c r="M174" s="75">
        <v>135.07537184256802</v>
      </c>
      <c r="N174" s="75">
        <v>149.04148986462002</v>
      </c>
    </row>
    <row r="175" spans="1:14" ht="12" customHeight="1" x14ac:dyDescent="0.2">
      <c r="C175" s="9" t="s">
        <v>52</v>
      </c>
      <c r="D175" s="75">
        <f>D172-SUM(D173:D174)</f>
        <v>0</v>
      </c>
      <c r="E175" s="75">
        <f t="shared" ref="E175" si="17">E172-SUM(E173:E174)</f>
        <v>0</v>
      </c>
      <c r="F175" s="75">
        <f t="shared" ref="F175:N175" si="18">F172-SUM(F173:F174)</f>
        <v>0</v>
      </c>
      <c r="G175" s="75">
        <f t="shared" si="18"/>
        <v>0</v>
      </c>
      <c r="H175" s="75">
        <f t="shared" si="18"/>
        <v>0</v>
      </c>
      <c r="I175" s="75">
        <f t="shared" si="18"/>
        <v>0</v>
      </c>
      <c r="J175" s="75">
        <f t="shared" si="18"/>
        <v>0</v>
      </c>
      <c r="K175" s="75">
        <f t="shared" si="18"/>
        <v>0</v>
      </c>
      <c r="L175" s="75">
        <f t="shared" si="18"/>
        <v>0</v>
      </c>
      <c r="M175" s="75">
        <f t="shared" si="18"/>
        <v>0</v>
      </c>
      <c r="N175" s="75">
        <f t="shared" si="18"/>
        <v>0</v>
      </c>
    </row>
    <row r="176" spans="1:14" ht="12" customHeight="1" x14ac:dyDescent="0.2">
      <c r="A176" s="13"/>
      <c r="B176" s="37" t="s">
        <v>53</v>
      </c>
      <c r="D176" s="88">
        <v>60186.440949185533</v>
      </c>
      <c r="E176" s="88">
        <v>56462.284851883473</v>
      </c>
      <c r="F176" s="88">
        <v>53453.064814822166</v>
      </c>
      <c r="G176" s="88">
        <v>42914.216400035722</v>
      </c>
      <c r="H176" s="88">
        <v>52704.671695508892</v>
      </c>
      <c r="I176" s="88">
        <v>64984.28434444857</v>
      </c>
      <c r="J176" s="88">
        <v>69009.078022879534</v>
      </c>
      <c r="K176" s="88">
        <v>69163.936035502498</v>
      </c>
      <c r="L176" s="88">
        <v>79962.698458609637</v>
      </c>
      <c r="M176" s="88">
        <v>77363.429799021425</v>
      </c>
      <c r="N176" s="88">
        <v>80272.342656942143</v>
      </c>
    </row>
    <row r="177" spans="1:14" ht="12" customHeight="1" x14ac:dyDescent="0.2">
      <c r="A177" s="13"/>
      <c r="B177" s="10" t="s">
        <v>12</v>
      </c>
      <c r="D177" s="89">
        <v>204775.0649406634</v>
      </c>
      <c r="E177" s="89">
        <v>210344.39272022469</v>
      </c>
      <c r="F177" s="89">
        <v>222557.97327874001</v>
      </c>
      <c r="G177" s="89">
        <v>222983.8633642442</v>
      </c>
      <c r="H177" s="89">
        <v>236751.6631731927</v>
      </c>
      <c r="I177" s="89">
        <v>257748.35767251274</v>
      </c>
      <c r="J177" s="89">
        <v>254159.86824519053</v>
      </c>
      <c r="K177" s="89">
        <v>257708.64430841192</v>
      </c>
      <c r="L177" s="89">
        <v>260715.40653153139</v>
      </c>
      <c r="M177" s="89">
        <v>253725.02573530001</v>
      </c>
      <c r="N177" s="89">
        <v>268394.06668351998</v>
      </c>
    </row>
    <row r="178" spans="1:14" x14ac:dyDescent="0.2">
      <c r="D178" s="17"/>
      <c r="E178" s="17"/>
      <c r="F178" s="17"/>
      <c r="G178" s="17"/>
      <c r="H178" s="17"/>
      <c r="I178" s="17"/>
      <c r="J178" s="17"/>
      <c r="K178" s="17"/>
      <c r="L178" s="17"/>
      <c r="M178" s="17"/>
      <c r="N178" s="17"/>
    </row>
    <row r="179" spans="1:14" x14ac:dyDescent="0.2">
      <c r="B179" s="2" t="s">
        <v>103</v>
      </c>
      <c r="D179" s="47"/>
      <c r="E179" s="47"/>
      <c r="F179" s="47"/>
      <c r="G179" s="47"/>
      <c r="H179" s="47"/>
      <c r="I179" s="47"/>
      <c r="J179" s="47"/>
      <c r="K179" s="47"/>
    </row>
    <row r="180" spans="1:14" x14ac:dyDescent="0.2">
      <c r="D180" s="47"/>
      <c r="E180" s="47"/>
      <c r="F180" s="47"/>
      <c r="G180" s="47"/>
      <c r="H180" s="47"/>
      <c r="I180" s="47"/>
      <c r="J180" s="47"/>
      <c r="K180" s="47"/>
    </row>
    <row r="181" spans="1:14" ht="56.25" customHeight="1" x14ac:dyDescent="0.2">
      <c r="B181" s="100" t="s">
        <v>78</v>
      </c>
      <c r="C181" s="100"/>
      <c r="D181" s="100"/>
      <c r="E181" s="100"/>
      <c r="F181" s="100"/>
      <c r="G181" s="100"/>
      <c r="H181" s="100"/>
      <c r="I181" s="100"/>
      <c r="J181" s="100"/>
      <c r="K181" s="100"/>
      <c r="L181" s="100"/>
    </row>
    <row r="182" spans="1:14" ht="54.75" customHeight="1" x14ac:dyDescent="0.2">
      <c r="B182" s="100" t="s">
        <v>83</v>
      </c>
      <c r="C182" s="100"/>
      <c r="D182" s="100"/>
      <c r="E182" s="100"/>
      <c r="F182" s="100"/>
      <c r="G182" s="100"/>
      <c r="H182" s="100"/>
      <c r="I182" s="100"/>
      <c r="J182" s="100"/>
      <c r="K182" s="100"/>
      <c r="L182" s="100"/>
    </row>
    <row r="183" spans="1:14" ht="17.25" customHeight="1" x14ac:dyDescent="0.2">
      <c r="B183" s="99" t="s">
        <v>118</v>
      </c>
      <c r="C183" s="99"/>
      <c r="D183" s="99"/>
      <c r="E183" s="99"/>
      <c r="F183" s="99"/>
      <c r="G183" s="99"/>
      <c r="H183" s="99"/>
      <c r="I183" s="99"/>
      <c r="J183" s="99"/>
      <c r="K183" s="99"/>
      <c r="L183" s="73"/>
    </row>
    <row r="184" spans="1:14" ht="17.25" customHeight="1" x14ac:dyDescent="0.2">
      <c r="B184" s="99" t="s">
        <v>84</v>
      </c>
      <c r="C184" s="99"/>
      <c r="D184" s="99"/>
      <c r="E184" s="99"/>
      <c r="F184" s="99"/>
      <c r="G184" s="99"/>
      <c r="H184" s="99"/>
      <c r="I184" s="99"/>
      <c r="J184" s="99"/>
      <c r="K184" s="99"/>
      <c r="L184" s="73"/>
    </row>
    <row r="185" spans="1:14" ht="17.25" customHeight="1" x14ac:dyDescent="0.2">
      <c r="B185" s="99" t="s">
        <v>85</v>
      </c>
      <c r="C185" s="99"/>
      <c r="D185" s="99"/>
      <c r="E185" s="99"/>
      <c r="F185" s="99"/>
      <c r="G185" s="99"/>
      <c r="H185" s="99"/>
      <c r="I185" s="99"/>
      <c r="J185" s="99"/>
      <c r="K185" s="99"/>
      <c r="L185" s="73"/>
    </row>
  </sheetData>
  <mergeCells count="5">
    <mergeCell ref="B185:K185"/>
    <mergeCell ref="B183:K183"/>
    <mergeCell ref="B181:L181"/>
    <mergeCell ref="B182:L182"/>
    <mergeCell ref="B184:K184"/>
  </mergeCells>
  <conditionalFormatting sqref="D154:K166">
    <cfRule type="cellIs" dxfId="18" priority="30" stopIfTrue="1" operator="lessThan">
      <formula>0</formula>
    </cfRule>
  </conditionalFormatting>
  <conditionalFormatting sqref="D169:K171">
    <cfRule type="cellIs" dxfId="17" priority="12" stopIfTrue="1" operator="lessThan">
      <formula>0</formula>
    </cfRule>
  </conditionalFormatting>
  <conditionalFormatting sqref="D173:K176">
    <cfRule type="cellIs" dxfId="16" priority="57" stopIfTrue="1" operator="lessThan">
      <formula>0</formula>
    </cfRule>
  </conditionalFormatting>
  <conditionalFormatting sqref="D167:L167 D168:M168 D172:M172 D177:M177">
    <cfRule type="cellIs" dxfId="15" priority="66" stopIfTrue="1" operator="lessThan">
      <formula>0</formula>
    </cfRule>
  </conditionalFormatting>
  <conditionalFormatting sqref="D50:M50 D67:M67">
    <cfRule type="cellIs" dxfId="14" priority="80" stopIfTrue="1" operator="lessThan">
      <formula>0</formula>
    </cfRule>
  </conditionalFormatting>
  <conditionalFormatting sqref="D79:M83">
    <cfRule type="cellIs" dxfId="13" priority="78" stopIfTrue="1" operator="lessThan">
      <formula>0</formula>
    </cfRule>
  </conditionalFormatting>
  <conditionalFormatting sqref="D139:M153">
    <cfRule type="cellIs" dxfId="12" priority="45" stopIfTrue="1" operator="lessThan">
      <formula>0</formula>
    </cfRule>
  </conditionalFormatting>
  <conditionalFormatting sqref="L153:L166">
    <cfRule type="cellIs" dxfId="11" priority="27" stopIfTrue="1" operator="lessThan">
      <formula>0</formula>
    </cfRule>
  </conditionalFormatting>
  <conditionalFormatting sqref="L168:L177">
    <cfRule type="cellIs" dxfId="10" priority="9" stopIfTrue="1" operator="lessThan">
      <formula>0</formula>
    </cfRule>
  </conditionalFormatting>
  <conditionalFormatting sqref="M153:M177">
    <cfRule type="cellIs" dxfId="9" priority="6" stopIfTrue="1" operator="lessThan">
      <formula>0</formula>
    </cfRule>
  </conditionalFormatting>
  <conditionalFormatting sqref="N168 N172 N177">
    <cfRule type="cellIs" dxfId="8" priority="3" stopIfTrue="1" operator="lessThan">
      <formula>0</formula>
    </cfRule>
  </conditionalFormatting>
  <conditionalFormatting sqref="N50 N67">
    <cfRule type="cellIs" dxfId="7" priority="5" stopIfTrue="1" operator="lessThan">
      <formula>0</formula>
    </cfRule>
  </conditionalFormatting>
  <conditionalFormatting sqref="N79:N83">
    <cfRule type="cellIs" dxfId="6" priority="4" stopIfTrue="1" operator="lessThan">
      <formula>0</formula>
    </cfRule>
  </conditionalFormatting>
  <conditionalFormatting sqref="N139:N153">
    <cfRule type="cellIs" dxfId="5" priority="2" stopIfTrue="1" operator="lessThan">
      <formula>0</formula>
    </cfRule>
  </conditionalFormatting>
  <conditionalFormatting sqref="N153:N177">
    <cfRule type="cellIs" dxfId="4" priority="1" stopIfTrue="1" operator="lessThan">
      <formula>0</formula>
    </cfRule>
  </conditionalFormatting>
  <pageMargins left="0" right="0" top="0.74803149606299213" bottom="0.74803149606299213" header="0.31496062992125984" footer="0.31496062992125984"/>
  <pageSetup scale="35"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M95"/>
  <sheetViews>
    <sheetView showGridLines="0" topLeftCell="A58" zoomScaleNormal="100" workbookViewId="0">
      <selection activeCell="L86" sqref="L86:M86"/>
    </sheetView>
  </sheetViews>
  <sheetFormatPr baseColWidth="10" defaultColWidth="11.42578125" defaultRowHeight="12" x14ac:dyDescent="0.2"/>
  <cols>
    <col min="1" max="1" width="4.85546875" style="2" customWidth="1"/>
    <col min="2" max="2" width="35.7109375" style="2" customWidth="1"/>
    <col min="3" max="11" width="10.7109375" style="2" customWidth="1"/>
    <col min="12" max="16384" width="11.42578125" style="2"/>
  </cols>
  <sheetData>
    <row r="1" spans="1:13" s="33" customFormat="1" ht="18.75" x14ac:dyDescent="0.3">
      <c r="A1" s="84"/>
      <c r="B1" s="68" t="s">
        <v>57</v>
      </c>
      <c r="C1" s="34"/>
    </row>
    <row r="2" spans="1:13" s="33" customFormat="1" ht="15.75" x14ac:dyDescent="0.25">
      <c r="A2" s="84"/>
      <c r="C2" s="34"/>
    </row>
    <row r="3" spans="1:13" s="33" customFormat="1" ht="18.75" x14ac:dyDescent="0.3">
      <c r="A3" s="84"/>
      <c r="B3" s="69" t="s">
        <v>24</v>
      </c>
      <c r="C3" s="36"/>
    </row>
    <row r="4" spans="1:13" x14ac:dyDescent="0.2">
      <c r="B4" s="4"/>
    </row>
    <row r="5" spans="1:13" s="33" customFormat="1" ht="15.75" x14ac:dyDescent="0.25">
      <c r="A5" s="84"/>
      <c r="B5" s="36" t="s">
        <v>105</v>
      </c>
      <c r="C5" s="36"/>
    </row>
    <row r="6" spans="1:13" x14ac:dyDescent="0.2">
      <c r="B6" s="4" t="s">
        <v>75</v>
      </c>
    </row>
    <row r="7" spans="1:13" x14ac:dyDescent="0.2">
      <c r="C7" s="20"/>
    </row>
    <row r="8" spans="1:13" ht="12" customHeight="1" x14ac:dyDescent="0.2">
      <c r="B8" s="5" t="s">
        <v>58</v>
      </c>
      <c r="C8" s="6">
        <v>2012</v>
      </c>
      <c r="D8" s="6">
        <v>2013</v>
      </c>
      <c r="E8" s="6">
        <v>2014</v>
      </c>
      <c r="F8" s="6">
        <v>2015</v>
      </c>
      <c r="G8" s="6">
        <v>2016</v>
      </c>
      <c r="H8" s="6">
        <v>2017</v>
      </c>
      <c r="I8" s="6">
        <v>2018</v>
      </c>
      <c r="J8" s="6">
        <v>2019</v>
      </c>
      <c r="K8" s="6">
        <v>2020</v>
      </c>
      <c r="L8" s="6">
        <v>2021</v>
      </c>
      <c r="M8" s="6">
        <v>2022</v>
      </c>
    </row>
    <row r="9" spans="1:13" ht="12" customHeight="1" x14ac:dyDescent="0.2">
      <c r="A9" s="13"/>
      <c r="B9" s="7" t="s">
        <v>59</v>
      </c>
      <c r="C9" s="75">
        <v>-2.0631360000000001</v>
      </c>
      <c r="D9" s="75">
        <v>74.813179000000005</v>
      </c>
      <c r="E9" s="75">
        <v>-1.06085900000001</v>
      </c>
      <c r="F9" s="75">
        <v>-8.8449284018438643</v>
      </c>
      <c r="G9" s="75">
        <v>20.085479819925798</v>
      </c>
      <c r="H9" s="75">
        <v>-8.340532481811584</v>
      </c>
      <c r="I9" s="75">
        <v>23.70397756335737</v>
      </c>
      <c r="J9" s="75">
        <v>41.166803301952086</v>
      </c>
      <c r="K9" s="75">
        <v>73.31368885711089</v>
      </c>
      <c r="L9" s="75">
        <v>-267.83787309431005</v>
      </c>
      <c r="M9" s="75">
        <v>6.8586647753003396</v>
      </c>
    </row>
    <row r="10" spans="1:13" ht="12" customHeight="1" x14ac:dyDescent="0.2">
      <c r="A10" s="13"/>
      <c r="B10" s="7" t="s">
        <v>60</v>
      </c>
      <c r="C10" s="75">
        <v>786.46794020976279</v>
      </c>
      <c r="D10" s="75">
        <v>138.34849011160202</v>
      </c>
      <c r="E10" s="75">
        <v>-2008.5578191832601</v>
      </c>
      <c r="F10" s="75">
        <v>-1968.1245264917113</v>
      </c>
      <c r="G10" s="75">
        <v>61.836939838110318</v>
      </c>
      <c r="H10" s="75">
        <v>101.8362359639882</v>
      </c>
      <c r="I10" s="75">
        <v>128.40223071699899</v>
      </c>
      <c r="J10" s="75">
        <v>877.71735582127167</v>
      </c>
      <c r="K10" s="75">
        <v>875.31626130637824</v>
      </c>
      <c r="L10" s="75">
        <v>2094.0723428901729</v>
      </c>
      <c r="M10" s="75">
        <v>2035.2528389977199</v>
      </c>
    </row>
    <row r="11" spans="1:13" ht="12" customHeight="1" x14ac:dyDescent="0.2">
      <c r="A11" s="13"/>
      <c r="B11" s="7" t="s">
        <v>61</v>
      </c>
      <c r="C11" s="75">
        <v>1273.4374998602461</v>
      </c>
      <c r="D11" s="75">
        <v>1997.3679495465922</v>
      </c>
      <c r="E11" s="75">
        <v>3614.543595512886</v>
      </c>
      <c r="F11" s="75">
        <v>1622.466231797996</v>
      </c>
      <c r="G11" s="75">
        <v>702.70345229122495</v>
      </c>
      <c r="H11" s="75">
        <v>505.03278164182058</v>
      </c>
      <c r="I11" s="75">
        <v>270.10329293252494</v>
      </c>
      <c r="J11" s="75">
        <v>817.05294642462593</v>
      </c>
      <c r="K11" s="75">
        <v>430.01312356975103</v>
      </c>
      <c r="L11" s="75">
        <v>619.23182145879605</v>
      </c>
      <c r="M11" s="75">
        <v>2925.7688431290098</v>
      </c>
    </row>
    <row r="12" spans="1:13" ht="12" customHeight="1" x14ac:dyDescent="0.2">
      <c r="A12" s="13"/>
      <c r="B12" s="7" t="s">
        <v>62</v>
      </c>
      <c r="C12" s="75">
        <v>316.827343217926</v>
      </c>
      <c r="D12" s="75">
        <v>3187.4592362761623</v>
      </c>
      <c r="E12" s="75">
        <v>357.96722880021002</v>
      </c>
      <c r="F12" s="75">
        <v>683.72945854378895</v>
      </c>
      <c r="G12" s="75">
        <v>-1235.8520481268158</v>
      </c>
      <c r="H12" s="75">
        <v>2032.1006337998031</v>
      </c>
      <c r="I12" s="75">
        <v>1223.7085253097589</v>
      </c>
      <c r="J12" s="75">
        <v>4426.3241102236098</v>
      </c>
      <c r="K12" s="75">
        <v>583.55912564446294</v>
      </c>
      <c r="L12" s="75">
        <v>4681.2187138565887</v>
      </c>
      <c r="M12" s="75">
        <v>883.27097050999384</v>
      </c>
    </row>
    <row r="13" spans="1:13" ht="12" customHeight="1" x14ac:dyDescent="0.2">
      <c r="A13" s="13"/>
      <c r="B13" s="7" t="s">
        <v>63</v>
      </c>
      <c r="C13" s="75">
        <v>35.515065999999997</v>
      </c>
      <c r="D13" s="75">
        <v>37.440345999999998</v>
      </c>
      <c r="E13" s="75">
        <v>1.701284</v>
      </c>
      <c r="F13" s="75">
        <v>-3.233112117423151</v>
      </c>
      <c r="G13" s="75">
        <v>1.5251587030736005</v>
      </c>
      <c r="H13" s="75">
        <v>1.9764082824245091</v>
      </c>
      <c r="I13" s="75">
        <v>6.0727987893761757</v>
      </c>
      <c r="J13" s="75">
        <v>53.517173999999997</v>
      </c>
      <c r="K13" s="75">
        <v>21.015958701871497</v>
      </c>
      <c r="L13" s="75">
        <v>37.339134999999999</v>
      </c>
      <c r="M13" s="75">
        <v>5.0828457692610804</v>
      </c>
    </row>
    <row r="14" spans="1:13" ht="12" customHeight="1" x14ac:dyDescent="0.2">
      <c r="A14" s="13"/>
      <c r="B14" s="7" t="s">
        <v>64</v>
      </c>
      <c r="C14" s="75">
        <v>4833.7148465017226</v>
      </c>
      <c r="D14" s="75">
        <v>1207.970142612473</v>
      </c>
      <c r="E14" s="75">
        <v>983.78584979426296</v>
      </c>
      <c r="F14" s="75">
        <v>882.59177539412349</v>
      </c>
      <c r="G14" s="75">
        <v>1485.1055065390419</v>
      </c>
      <c r="H14" s="75">
        <v>221.049971222761</v>
      </c>
      <c r="I14" s="75">
        <v>851.36319563379993</v>
      </c>
      <c r="J14" s="75">
        <v>391.62733406779199</v>
      </c>
      <c r="K14" s="75">
        <v>-255.55106540719001</v>
      </c>
      <c r="L14" s="75">
        <v>520.94197626608002</v>
      </c>
      <c r="M14" s="75">
        <v>918.91462917299896</v>
      </c>
    </row>
    <row r="15" spans="1:13" ht="12" customHeight="1" x14ac:dyDescent="0.2">
      <c r="A15" s="13"/>
      <c r="B15" s="7" t="s">
        <v>65</v>
      </c>
      <c r="C15" s="75">
        <v>-0.64658500000000008</v>
      </c>
      <c r="D15" s="75">
        <v>140.77950902063199</v>
      </c>
      <c r="E15" s="75">
        <v>4.7294289999999997</v>
      </c>
      <c r="F15" s="75">
        <v>32.575328999999996</v>
      </c>
      <c r="G15" s="75">
        <v>0.90936223090875112</v>
      </c>
      <c r="H15" s="75">
        <v>199.41660200000001</v>
      </c>
      <c r="I15" s="75">
        <v>3.1444749999999999</v>
      </c>
      <c r="J15" s="75">
        <v>-37.43150852523371</v>
      </c>
      <c r="K15" s="75">
        <v>-79.10343389092165</v>
      </c>
      <c r="L15" s="75">
        <v>-13.662151441525539</v>
      </c>
      <c r="M15" s="75">
        <v>8.2695396220462793</v>
      </c>
    </row>
    <row r="16" spans="1:13" ht="12" customHeight="1" x14ac:dyDescent="0.2">
      <c r="A16" s="13"/>
      <c r="B16" s="7" t="s">
        <v>66</v>
      </c>
      <c r="C16" s="75">
        <v>3530.3632928555699</v>
      </c>
      <c r="D16" s="75">
        <v>2375.385319564507</v>
      </c>
      <c r="E16" s="75">
        <v>397.48584478209295</v>
      </c>
      <c r="F16" s="75">
        <v>789.17032084204925</v>
      </c>
      <c r="G16" s="75">
        <v>-156.50304157722601</v>
      </c>
      <c r="H16" s="75">
        <v>640.46582247018102</v>
      </c>
      <c r="I16" s="75">
        <v>994.34630408360408</v>
      </c>
      <c r="J16" s="75">
        <v>1588.2649703627521</v>
      </c>
      <c r="K16" s="75">
        <v>-618.14539019717404</v>
      </c>
      <c r="L16" s="75">
        <v>1493.6543606871051</v>
      </c>
      <c r="M16" s="75">
        <v>4013.6767380149859</v>
      </c>
    </row>
    <row r="17" spans="1:13" ht="12" customHeight="1" x14ac:dyDescent="0.2">
      <c r="A17" s="13"/>
      <c r="B17" s="7" t="s">
        <v>67</v>
      </c>
      <c r="C17" s="75">
        <v>81.236554731381602</v>
      </c>
      <c r="D17" s="75">
        <v>431.74350534343432</v>
      </c>
      <c r="E17" s="75">
        <v>123.19290029962599</v>
      </c>
      <c r="F17" s="75">
        <v>354.102851684754</v>
      </c>
      <c r="G17" s="75">
        <v>560.99541708186712</v>
      </c>
      <c r="H17" s="75">
        <v>206.79232593596498</v>
      </c>
      <c r="I17" s="75">
        <v>188.86692231662201</v>
      </c>
      <c r="J17" s="75">
        <v>-20.586907307928868</v>
      </c>
      <c r="K17" s="75">
        <v>-372.89670313646479</v>
      </c>
      <c r="L17" s="75">
        <v>-277.2225408864831</v>
      </c>
      <c r="M17" s="75">
        <v>-639.35755978000009</v>
      </c>
    </row>
    <row r="18" spans="1:13" ht="12" customHeight="1" x14ac:dyDescent="0.2">
      <c r="A18" s="13"/>
      <c r="B18" s="7" t="s">
        <v>68</v>
      </c>
      <c r="C18" s="75">
        <v>3335.4236373490339</v>
      </c>
      <c r="D18" s="75">
        <v>-2293.2154117191785</v>
      </c>
      <c r="E18" s="75">
        <v>4577.0956188740465</v>
      </c>
      <c r="F18" s="75">
        <v>9329.9443724006087</v>
      </c>
      <c r="G18" s="75">
        <v>3140.5680235503387</v>
      </c>
      <c r="H18" s="75">
        <v>-1184.0564871807671</v>
      </c>
      <c r="I18" s="75">
        <v>-6219.6758279929618</v>
      </c>
      <c r="J18" s="75">
        <v>1002.3395648704209</v>
      </c>
      <c r="K18" s="75">
        <v>2114.570577288282</v>
      </c>
      <c r="L18" s="75">
        <v>567.53633323756765</v>
      </c>
      <c r="M18" s="75">
        <v>-809.32426333445994</v>
      </c>
    </row>
    <row r="19" spans="1:13" ht="12" customHeight="1" x14ac:dyDescent="0.2">
      <c r="A19" s="13"/>
      <c r="B19" s="7" t="s">
        <v>69</v>
      </c>
      <c r="C19" s="75">
        <v>190.6795382560496</v>
      </c>
      <c r="D19" s="75">
        <v>186.2264975609707</v>
      </c>
      <c r="E19" s="75">
        <v>441.68274031707392</v>
      </c>
      <c r="F19" s="75">
        <v>309.51726815325839</v>
      </c>
      <c r="G19" s="75">
        <v>182.88296456004778</v>
      </c>
      <c r="H19" s="75">
        <v>-50.858557232049101</v>
      </c>
      <c r="I19" s="75">
        <v>169.84860788219231</v>
      </c>
      <c r="J19" s="75">
        <v>380.62687268354949</v>
      </c>
      <c r="K19" s="75">
        <v>113.858088833059</v>
      </c>
      <c r="L19" s="75">
        <v>121.8631418756746</v>
      </c>
      <c r="M19" s="75">
        <v>626.21160278570824</v>
      </c>
    </row>
    <row r="20" spans="1:13" ht="12" customHeight="1" x14ac:dyDescent="0.2">
      <c r="A20" s="13"/>
      <c r="B20" s="7" t="s">
        <v>70</v>
      </c>
      <c r="C20" s="75">
        <v>265.52447512922453</v>
      </c>
      <c r="D20" s="75">
        <v>104.8406286626263</v>
      </c>
      <c r="E20" s="75">
        <v>9.5387999788599878</v>
      </c>
      <c r="F20" s="75">
        <v>62.082774991103904</v>
      </c>
      <c r="G20" s="75">
        <v>132.56128044080498</v>
      </c>
      <c r="H20" s="75">
        <v>101.51524155639638</v>
      </c>
      <c r="I20" s="75">
        <v>115.83637813506381</v>
      </c>
      <c r="J20" s="75">
        <v>93.273811003045608</v>
      </c>
      <c r="K20" s="75">
        <v>-66.762105043323999</v>
      </c>
      <c r="L20" s="75">
        <v>-20.218040262115103</v>
      </c>
      <c r="M20" s="75">
        <v>84.555365424327007</v>
      </c>
    </row>
    <row r="21" spans="1:13" ht="12" customHeight="1" x14ac:dyDescent="0.2">
      <c r="A21" s="13"/>
      <c r="B21" s="9" t="s">
        <v>53</v>
      </c>
      <c r="C21" s="75">
        <v>5288.5051158173246</v>
      </c>
      <c r="D21" s="75">
        <v>1733.8362193996402</v>
      </c>
      <c r="E21" s="75">
        <v>1577.7690383573811</v>
      </c>
      <c r="F21" s="75">
        <v>3765.1557175831722</v>
      </c>
      <c r="G21" s="75">
        <v>2979.0341994203736</v>
      </c>
      <c r="H21" s="75">
        <v>-231.99450602425316</v>
      </c>
      <c r="I21" s="75">
        <v>4090.8783934753965</v>
      </c>
      <c r="J21" s="75">
        <v>731.18389319412211</v>
      </c>
      <c r="K21" s="75">
        <v>3579.0993669317218</v>
      </c>
      <c r="L21" s="75">
        <v>5016.1219541325408</v>
      </c>
      <c r="M21" s="75">
        <v>3147.1138358175485</v>
      </c>
    </row>
    <row r="22" spans="1:13" ht="12" customHeight="1" x14ac:dyDescent="0.2">
      <c r="A22" s="13"/>
      <c r="B22" s="10" t="s">
        <v>12</v>
      </c>
      <c r="C22" s="89">
        <f>SUM(C9:C21)</f>
        <v>19934.985588928241</v>
      </c>
      <c r="D22" s="89">
        <f t="shared" ref="D22:M22" si="0">SUM(D9:D21)</f>
        <v>9322.9956113794615</v>
      </c>
      <c r="E22" s="89">
        <f t="shared" si="0"/>
        <v>10079.87365153318</v>
      </c>
      <c r="F22" s="89">
        <f t="shared" si="0"/>
        <v>15851.133533379878</v>
      </c>
      <c r="G22" s="89">
        <f t="shared" si="0"/>
        <v>7875.8526947716755</v>
      </c>
      <c r="H22" s="89">
        <f t="shared" si="0"/>
        <v>2534.9359399544587</v>
      </c>
      <c r="I22" s="89">
        <f t="shared" si="0"/>
        <v>1846.5992738457335</v>
      </c>
      <c r="J22" s="89">
        <f t="shared" si="0"/>
        <v>10345.076420119978</v>
      </c>
      <c r="K22" s="89">
        <f t="shared" si="0"/>
        <v>6398.287493457563</v>
      </c>
      <c r="L22" s="89">
        <f t="shared" si="0"/>
        <v>14573.039173720092</v>
      </c>
      <c r="M22" s="89">
        <f t="shared" si="0"/>
        <v>13206.294050904438</v>
      </c>
    </row>
    <row r="23" spans="1:13" x14ac:dyDescent="0.2">
      <c r="A23" s="13"/>
      <c r="B23" s="13"/>
      <c r="C23" s="21">
        <v>0</v>
      </c>
      <c r="D23" s="21">
        <v>0</v>
      </c>
      <c r="E23" s="21">
        <v>0</v>
      </c>
      <c r="F23" s="21">
        <v>0</v>
      </c>
      <c r="G23" s="21">
        <v>0</v>
      </c>
      <c r="H23" s="21">
        <v>0</v>
      </c>
      <c r="I23" s="21">
        <v>0</v>
      </c>
      <c r="J23" s="21">
        <v>0</v>
      </c>
      <c r="K23" s="21">
        <v>0</v>
      </c>
      <c r="L23" s="21">
        <v>0</v>
      </c>
      <c r="M23" s="21">
        <v>0</v>
      </c>
    </row>
    <row r="24" spans="1:13" x14ac:dyDescent="0.2">
      <c r="B24" s="2" t="s">
        <v>100</v>
      </c>
      <c r="C24" s="21"/>
      <c r="D24" s="21"/>
      <c r="E24" s="21"/>
      <c r="F24" s="21"/>
      <c r="G24" s="21"/>
      <c r="H24" s="21"/>
      <c r="I24" s="21"/>
      <c r="J24" s="21"/>
    </row>
    <row r="26" spans="1:13" s="33" customFormat="1" ht="15.75" x14ac:dyDescent="0.25">
      <c r="A26" s="84"/>
      <c r="B26" s="36" t="s">
        <v>106</v>
      </c>
      <c r="C26" s="36"/>
    </row>
    <row r="27" spans="1:13" x14ac:dyDescent="0.2">
      <c r="B27" s="4" t="s">
        <v>75</v>
      </c>
      <c r="C27" s="12"/>
      <c r="D27" s="12"/>
      <c r="E27" s="12"/>
      <c r="F27" s="12"/>
      <c r="G27" s="12"/>
      <c r="H27" s="12"/>
      <c r="I27" s="12"/>
      <c r="J27" s="12"/>
    </row>
    <row r="28" spans="1:13" x14ac:dyDescent="0.2">
      <c r="B28" s="4"/>
      <c r="C28" s="12"/>
      <c r="D28" s="12"/>
      <c r="E28" s="12"/>
      <c r="F28" s="4"/>
      <c r="G28" s="4"/>
      <c r="H28" s="4"/>
      <c r="I28" s="4"/>
      <c r="J28" s="4"/>
    </row>
    <row r="29" spans="1:13" ht="12" customHeight="1" x14ac:dyDescent="0.2">
      <c r="B29" s="5" t="s">
        <v>58</v>
      </c>
      <c r="C29" s="6">
        <v>2012</v>
      </c>
      <c r="D29" s="6">
        <v>2013</v>
      </c>
      <c r="E29" s="6">
        <v>2014</v>
      </c>
      <c r="F29" s="6">
        <v>2015</v>
      </c>
      <c r="G29" s="6">
        <v>2016</v>
      </c>
      <c r="H29" s="6">
        <v>2017</v>
      </c>
      <c r="I29" s="6">
        <v>2018</v>
      </c>
      <c r="J29" s="6">
        <v>2019</v>
      </c>
      <c r="K29" s="6">
        <v>2020</v>
      </c>
      <c r="L29" s="6">
        <v>2021</v>
      </c>
      <c r="M29" s="6">
        <v>2022</v>
      </c>
    </row>
    <row r="30" spans="1:13" ht="12" customHeight="1" x14ac:dyDescent="0.2">
      <c r="A30" s="13"/>
      <c r="B30" s="7" t="s">
        <v>59</v>
      </c>
      <c r="C30" s="8">
        <v>58.034238999999999</v>
      </c>
      <c r="D30" s="8">
        <v>138.94762600000001</v>
      </c>
      <c r="E30" s="8">
        <v>133.76930999999999</v>
      </c>
      <c r="F30" s="8">
        <v>138.74535800000001</v>
      </c>
      <c r="G30" s="8">
        <v>110.49766700000001</v>
      </c>
      <c r="H30" s="8">
        <v>106.847953</v>
      </c>
      <c r="I30" s="8">
        <v>113.013623</v>
      </c>
      <c r="J30" s="8">
        <v>149.74194199999999</v>
      </c>
      <c r="K30" s="8">
        <v>246.80836300000001</v>
      </c>
      <c r="L30" s="8">
        <v>154.475953</v>
      </c>
      <c r="M30" s="8">
        <v>152.84867</v>
      </c>
    </row>
    <row r="31" spans="1:13" ht="12" customHeight="1" x14ac:dyDescent="0.2">
      <c r="A31" s="13"/>
      <c r="B31" s="7" t="s">
        <v>60</v>
      </c>
      <c r="C31" s="8">
        <v>3699.0591007541698</v>
      </c>
      <c r="D31" s="8">
        <v>4061.0329511243399</v>
      </c>
      <c r="E31" s="8">
        <v>2466.9670454074699</v>
      </c>
      <c r="F31" s="8">
        <v>483.10783142811403</v>
      </c>
      <c r="G31" s="8">
        <v>517.28525800131399</v>
      </c>
      <c r="H31" s="8">
        <v>620.45174676605495</v>
      </c>
      <c r="I31" s="8">
        <v>757.81814499400105</v>
      </c>
      <c r="J31" s="8">
        <v>1814.1485522339199</v>
      </c>
      <c r="K31" s="8">
        <v>2651.7611770142603</v>
      </c>
      <c r="L31" s="8">
        <v>4295.3170631410803</v>
      </c>
      <c r="M31" s="8">
        <v>6066.0274559999998</v>
      </c>
    </row>
    <row r="32" spans="1:13" ht="12" customHeight="1" x14ac:dyDescent="0.2">
      <c r="A32" s="13"/>
      <c r="B32" s="7" t="s">
        <v>61</v>
      </c>
      <c r="C32" s="8">
        <v>8896.7676279999996</v>
      </c>
      <c r="D32" s="8">
        <v>9850.9871699999985</v>
      </c>
      <c r="E32" s="8">
        <v>12891.041261999999</v>
      </c>
      <c r="F32" s="8">
        <v>11231.0823975812</v>
      </c>
      <c r="G32" s="8">
        <v>11698.2649999152</v>
      </c>
      <c r="H32" s="8">
        <v>12185.288238499999</v>
      </c>
      <c r="I32" s="8">
        <v>11129.751531</v>
      </c>
      <c r="J32" s="8">
        <v>11720.817413323201</v>
      </c>
      <c r="K32" s="8">
        <v>11680.856816</v>
      </c>
      <c r="L32" s="8">
        <v>11994.2102159894</v>
      </c>
      <c r="M32" s="8">
        <v>14004.730882553398</v>
      </c>
    </row>
    <row r="33" spans="1:13" ht="12" customHeight="1" x14ac:dyDescent="0.2">
      <c r="A33" s="13"/>
      <c r="B33" s="7" t="s">
        <v>62</v>
      </c>
      <c r="C33" s="8">
        <v>5709.5695278488902</v>
      </c>
      <c r="D33" s="8">
        <v>6413.7108429723203</v>
      </c>
      <c r="E33" s="8">
        <v>6700.0086678153893</v>
      </c>
      <c r="F33" s="8">
        <v>7391.72859584456</v>
      </c>
      <c r="G33" s="8">
        <v>7322.8233459943003</v>
      </c>
      <c r="H33" s="8">
        <v>8428.3502090000002</v>
      </c>
      <c r="I33" s="8">
        <v>9366.961855900001</v>
      </c>
      <c r="J33" s="8">
        <v>12742.8731761</v>
      </c>
      <c r="K33" s="8">
        <v>10944.5245263</v>
      </c>
      <c r="L33" s="8">
        <v>13438.81202555</v>
      </c>
      <c r="M33" s="8">
        <v>14158.6856685</v>
      </c>
    </row>
    <row r="34" spans="1:13" ht="12" customHeight="1" x14ac:dyDescent="0.2">
      <c r="A34" s="13"/>
      <c r="B34" s="7" t="s">
        <v>63</v>
      </c>
      <c r="C34" s="8">
        <v>129.80789899999999</v>
      </c>
      <c r="D34" s="8">
        <v>148.776758</v>
      </c>
      <c r="E34" s="8">
        <v>103.55466300000001</v>
      </c>
      <c r="F34" s="8">
        <v>198.54947999999999</v>
      </c>
      <c r="G34" s="8">
        <v>202.25986700000001</v>
      </c>
      <c r="H34" s="8">
        <v>90.325721999999999</v>
      </c>
      <c r="I34" s="8">
        <v>100.43428400000001</v>
      </c>
      <c r="J34" s="8">
        <v>132.770938</v>
      </c>
      <c r="K34" s="8">
        <v>166.41621799999999</v>
      </c>
      <c r="L34" s="8">
        <v>198.45617300000001</v>
      </c>
      <c r="M34" s="8">
        <v>461.39116799999999</v>
      </c>
    </row>
    <row r="35" spans="1:13" ht="12" customHeight="1" x14ac:dyDescent="0.2">
      <c r="A35" s="13"/>
      <c r="B35" s="7" t="s">
        <v>64</v>
      </c>
      <c r="C35" s="8">
        <v>10029.367390101181</v>
      </c>
      <c r="D35" s="8">
        <v>10276.94796022222</v>
      </c>
      <c r="E35" s="8">
        <v>9775.5237271000788</v>
      </c>
      <c r="F35" s="8">
        <v>8788.9943009339204</v>
      </c>
      <c r="G35" s="8">
        <v>10164.96587941554</v>
      </c>
      <c r="H35" s="8">
        <v>10106.81668325912</v>
      </c>
      <c r="I35" s="8">
        <v>10791.214511848901</v>
      </c>
      <c r="J35" s="8">
        <v>10710.049657711899</v>
      </c>
      <c r="K35" s="8">
        <v>10431.124789609519</v>
      </c>
      <c r="L35" s="8">
        <v>10213.347853907249</v>
      </c>
      <c r="M35" s="8">
        <v>11014.0008228402</v>
      </c>
    </row>
    <row r="36" spans="1:13" ht="12" customHeight="1" x14ac:dyDescent="0.2">
      <c r="A36" s="13"/>
      <c r="B36" s="7" t="s">
        <v>65</v>
      </c>
      <c r="C36" s="8">
        <v>7.6889120000000002</v>
      </c>
      <c r="D36" s="8">
        <v>152.37913</v>
      </c>
      <c r="E36" s="8">
        <v>152.83404100000001</v>
      </c>
      <c r="F36" s="8">
        <v>173.57273599999999</v>
      </c>
      <c r="G36" s="8">
        <v>145.148954</v>
      </c>
      <c r="H36" s="8">
        <v>344.47230100000002</v>
      </c>
      <c r="I36" s="8">
        <v>347.61677600000002</v>
      </c>
      <c r="J36" s="8">
        <v>345.73555099999999</v>
      </c>
      <c r="K36" s="8">
        <v>277.60685100000001</v>
      </c>
      <c r="L36" s="8">
        <v>255.27479</v>
      </c>
      <c r="M36" s="8">
        <v>285.37482399999999</v>
      </c>
    </row>
    <row r="37" spans="1:13" ht="12" customHeight="1" x14ac:dyDescent="0.2">
      <c r="A37" s="13"/>
      <c r="B37" s="7" t="s">
        <v>66</v>
      </c>
      <c r="C37" s="8">
        <v>2591.4485249999998</v>
      </c>
      <c r="D37" s="8">
        <v>4870.8904110000003</v>
      </c>
      <c r="E37" s="8">
        <v>4957.9421459999994</v>
      </c>
      <c r="F37" s="8">
        <v>5355.6163080000106</v>
      </c>
      <c r="G37" s="8">
        <v>5636.7967644140999</v>
      </c>
      <c r="H37" s="8">
        <v>6301.7454080000007</v>
      </c>
      <c r="I37" s="8">
        <v>6220.7684009999994</v>
      </c>
      <c r="J37" s="8">
        <v>7365.1250760000003</v>
      </c>
      <c r="K37" s="8">
        <v>6725.9267763626094</v>
      </c>
      <c r="L37" s="8">
        <v>7838.7317670000002</v>
      </c>
      <c r="M37" s="8">
        <v>11533.3886103979</v>
      </c>
    </row>
    <row r="38" spans="1:13" ht="12" customHeight="1" x14ac:dyDescent="0.2">
      <c r="A38" s="13"/>
      <c r="B38" s="7" t="s">
        <v>67</v>
      </c>
      <c r="C38" s="8">
        <v>146.70860050950179</v>
      </c>
      <c r="D38" s="8">
        <v>732.66198080808101</v>
      </c>
      <c r="E38" s="8">
        <v>738.29571862997102</v>
      </c>
      <c r="F38" s="8">
        <v>1019.8448198620561</v>
      </c>
      <c r="G38" s="8">
        <v>1556.147775288817</v>
      </c>
      <c r="H38" s="8">
        <v>1784.0199900608779</v>
      </c>
      <c r="I38" s="8">
        <v>2058.6574623681609</v>
      </c>
      <c r="J38" s="8">
        <v>2289.1975528349699</v>
      </c>
      <c r="K38" s="8">
        <v>1720.2031375939509</v>
      </c>
      <c r="L38" s="8">
        <v>1555.57089736323</v>
      </c>
      <c r="M38" s="8">
        <v>921.77032999999994</v>
      </c>
    </row>
    <row r="39" spans="1:13" ht="12" customHeight="1" x14ac:dyDescent="0.2">
      <c r="A39" s="13"/>
      <c r="B39" s="7" t="s">
        <v>68</v>
      </c>
      <c r="C39" s="8">
        <v>32932.283856244103</v>
      </c>
      <c r="D39" s="8">
        <v>30735.948083507501</v>
      </c>
      <c r="E39" s="8">
        <v>34449.611130298392</v>
      </c>
      <c r="F39" s="8">
        <v>43279.580275105203</v>
      </c>
      <c r="G39" s="8">
        <v>45710.769868511299</v>
      </c>
      <c r="H39" s="8">
        <v>45043.275045961695</v>
      </c>
      <c r="I39" s="8">
        <v>30891.867730724298</v>
      </c>
      <c r="J39" s="8">
        <v>31807.668759394401</v>
      </c>
      <c r="K39" s="8">
        <v>34063.671242030898</v>
      </c>
      <c r="L39" s="8">
        <v>34779.989274245992</v>
      </c>
      <c r="M39" s="8">
        <v>31613.722523229997</v>
      </c>
    </row>
    <row r="40" spans="1:13" ht="12" customHeight="1" x14ac:dyDescent="0.2">
      <c r="A40" s="13"/>
      <c r="B40" s="7" t="s">
        <v>69</v>
      </c>
      <c r="C40" s="8">
        <v>1184.5946180000001</v>
      </c>
      <c r="D40" s="8">
        <v>1276.1002159999998</v>
      </c>
      <c r="E40" s="8">
        <v>1665.1618580000002</v>
      </c>
      <c r="F40" s="8">
        <v>1819.06167</v>
      </c>
      <c r="G40" s="8">
        <v>2004.868819</v>
      </c>
      <c r="H40" s="8">
        <v>2180.9405432869899</v>
      </c>
      <c r="I40" s="8">
        <v>2638.1361862869899</v>
      </c>
      <c r="J40" s="8">
        <v>2405.1329822869902</v>
      </c>
      <c r="K40" s="8">
        <v>2476.0774982869898</v>
      </c>
      <c r="L40" s="8">
        <v>2501.0360652869995</v>
      </c>
      <c r="M40" s="8">
        <v>2950.7200353643798</v>
      </c>
    </row>
    <row r="41" spans="1:13" ht="12" customHeight="1" x14ac:dyDescent="0.2">
      <c r="A41" s="13"/>
      <c r="B41" s="7" t="s">
        <v>70</v>
      </c>
      <c r="C41" s="8">
        <v>647.88280061438104</v>
      </c>
      <c r="D41" s="8">
        <v>871.65195806565703</v>
      </c>
      <c r="E41" s="8">
        <v>851.44575883426592</v>
      </c>
      <c r="F41" s="8">
        <v>946.60200648498301</v>
      </c>
      <c r="G41" s="8">
        <v>670.85248411318901</v>
      </c>
      <c r="H41" s="8">
        <v>548.43869891930103</v>
      </c>
      <c r="I41" s="8">
        <v>642.356958401459</v>
      </c>
      <c r="J41" s="8">
        <v>714.24353131022008</v>
      </c>
      <c r="K41" s="8">
        <v>636.49932198798297</v>
      </c>
      <c r="L41" s="8">
        <v>676.78489695441704</v>
      </c>
      <c r="M41" s="8">
        <v>823.5098342645</v>
      </c>
    </row>
    <row r="42" spans="1:13" ht="12" customHeight="1" x14ac:dyDescent="0.2">
      <c r="A42" s="13"/>
      <c r="B42" s="9" t="s">
        <v>53</v>
      </c>
      <c r="C42" s="8">
        <v>30932.251828212302</v>
      </c>
      <c r="D42" s="8">
        <v>32205.668993901301</v>
      </c>
      <c r="E42" s="8">
        <v>30116.639536673454</v>
      </c>
      <c r="F42" s="8">
        <v>24750.930971004494</v>
      </c>
      <c r="G42" s="8">
        <v>30281.769838383443</v>
      </c>
      <c r="H42" s="8">
        <v>32093.311506599654</v>
      </c>
      <c r="I42" s="8">
        <v>45209.26192510593</v>
      </c>
      <c r="J42" s="8">
        <v>48063.490271227754</v>
      </c>
      <c r="K42" s="8">
        <v>49699.57831418977</v>
      </c>
      <c r="L42" s="8">
        <v>57179.828452231654</v>
      </c>
      <c r="M42" s="8">
        <v>59089.614537089627</v>
      </c>
    </row>
    <row r="43" spans="1:13" ht="12" customHeight="1" x14ac:dyDescent="0.2">
      <c r="A43" s="13"/>
      <c r="B43" s="10" t="s">
        <v>12</v>
      </c>
      <c r="C43" s="11">
        <f>SUM(C30:C42)</f>
        <v>96965.464925284527</v>
      </c>
      <c r="D43" s="11">
        <f t="shared" ref="D43:M43" si="1">SUM(D30:D42)</f>
        <v>101735.70408160143</v>
      </c>
      <c r="E43" s="11">
        <f t="shared" si="1"/>
        <v>105002.79486475901</v>
      </c>
      <c r="F43" s="11">
        <f t="shared" si="1"/>
        <v>105577.41675024453</v>
      </c>
      <c r="G43" s="11">
        <f t="shared" si="1"/>
        <v>116022.4515210372</v>
      </c>
      <c r="H43" s="11">
        <f t="shared" si="1"/>
        <v>119834.2840463537</v>
      </c>
      <c r="I43" s="11">
        <f t="shared" si="1"/>
        <v>120267.85939062975</v>
      </c>
      <c r="J43" s="11">
        <f t="shared" si="1"/>
        <v>130260.99540342335</v>
      </c>
      <c r="K43" s="11">
        <f t="shared" si="1"/>
        <v>131721.05503137596</v>
      </c>
      <c r="L43" s="11">
        <f t="shared" si="1"/>
        <v>145081.83542767001</v>
      </c>
      <c r="M43" s="11">
        <f t="shared" si="1"/>
        <v>153075.78536224001</v>
      </c>
    </row>
    <row r="44" spans="1:13" x14ac:dyDescent="0.2">
      <c r="A44" s="13"/>
      <c r="B44" s="13"/>
      <c r="C44" s="17">
        <v>0</v>
      </c>
      <c r="D44" s="17">
        <v>0</v>
      </c>
      <c r="E44" s="17">
        <v>0</v>
      </c>
      <c r="F44" s="17">
        <v>0</v>
      </c>
      <c r="G44" s="17">
        <v>0</v>
      </c>
      <c r="H44" s="17">
        <v>0</v>
      </c>
      <c r="I44" s="17">
        <v>0</v>
      </c>
      <c r="J44" s="17">
        <v>0</v>
      </c>
      <c r="K44" s="17">
        <v>0</v>
      </c>
      <c r="L44" s="17">
        <v>0</v>
      </c>
      <c r="M44" s="17">
        <v>0</v>
      </c>
    </row>
    <row r="45" spans="1:13" x14ac:dyDescent="0.2">
      <c r="B45" s="2" t="s">
        <v>103</v>
      </c>
      <c r="C45" s="21"/>
      <c r="D45" s="21"/>
      <c r="E45" s="21"/>
      <c r="F45" s="21"/>
      <c r="G45" s="21"/>
      <c r="H45" s="21"/>
      <c r="I45" s="21"/>
      <c r="J45" s="21"/>
      <c r="K45" s="21"/>
    </row>
    <row r="46" spans="1:13" x14ac:dyDescent="0.2">
      <c r="C46" s="21"/>
      <c r="D46" s="21"/>
      <c r="E46" s="21"/>
      <c r="F46" s="21"/>
      <c r="G46" s="21"/>
      <c r="H46" s="21"/>
      <c r="I46" s="21"/>
      <c r="J46" s="21"/>
      <c r="K46" s="21"/>
    </row>
    <row r="47" spans="1:13" s="33" customFormat="1" ht="18.75" x14ac:dyDescent="0.3">
      <c r="A47" s="84"/>
      <c r="B47" s="69" t="s">
        <v>54</v>
      </c>
      <c r="C47" s="36"/>
    </row>
    <row r="48" spans="1:13" x14ac:dyDescent="0.2">
      <c r="B48" s="14"/>
      <c r="C48" s="14"/>
      <c r="D48" s="14"/>
      <c r="E48" s="14"/>
      <c r="F48" s="4"/>
      <c r="G48" s="4"/>
      <c r="H48" s="4"/>
      <c r="I48" s="4"/>
      <c r="J48" s="4"/>
    </row>
    <row r="49" spans="1:13" s="33" customFormat="1" ht="15.75" x14ac:dyDescent="0.25">
      <c r="A49" s="84"/>
      <c r="B49" s="36" t="s">
        <v>107</v>
      </c>
      <c r="C49" s="36"/>
    </row>
    <row r="50" spans="1:13" x14ac:dyDescent="0.2">
      <c r="B50" s="4" t="s">
        <v>75</v>
      </c>
      <c r="C50" s="12"/>
      <c r="D50" s="12"/>
      <c r="E50" s="12"/>
      <c r="F50" s="12"/>
      <c r="G50" s="12"/>
      <c r="H50" s="12"/>
      <c r="I50" s="12"/>
      <c r="J50" s="12"/>
    </row>
    <row r="51" spans="1:13" x14ac:dyDescent="0.2">
      <c r="B51" s="4"/>
      <c r="C51" s="12"/>
      <c r="D51" s="15"/>
      <c r="E51" s="12"/>
      <c r="F51" s="4"/>
      <c r="G51" s="4"/>
      <c r="H51" s="4"/>
      <c r="I51" s="4"/>
      <c r="J51" s="4"/>
    </row>
    <row r="52" spans="1:13" ht="12" customHeight="1" x14ac:dyDescent="0.2">
      <c r="B52" s="5" t="s">
        <v>58</v>
      </c>
      <c r="C52" s="6">
        <v>2012</v>
      </c>
      <c r="D52" s="6">
        <v>2013</v>
      </c>
      <c r="E52" s="6">
        <v>2014</v>
      </c>
      <c r="F52" s="6">
        <v>2015</v>
      </c>
      <c r="G52" s="6">
        <v>2016</v>
      </c>
      <c r="H52" s="6">
        <v>2017</v>
      </c>
      <c r="I52" s="6">
        <v>2018</v>
      </c>
      <c r="J52" s="6">
        <v>2019</v>
      </c>
      <c r="K52" s="6">
        <v>2020</v>
      </c>
      <c r="L52" s="6">
        <v>2021</v>
      </c>
      <c r="M52" s="6">
        <v>2022</v>
      </c>
    </row>
    <row r="53" spans="1:13" ht="12" customHeight="1" x14ac:dyDescent="0.2">
      <c r="A53" s="13"/>
      <c r="B53" s="7" t="s">
        <v>59</v>
      </c>
      <c r="C53" s="75">
        <v>180.48239659813964</v>
      </c>
      <c r="D53" s="75">
        <v>30.322036184278954</v>
      </c>
      <c r="E53" s="75">
        <v>508.31305648437814</v>
      </c>
      <c r="F53" s="75">
        <v>619.20875085973319</v>
      </c>
      <c r="G53" s="75">
        <v>319.30425356473461</v>
      </c>
      <c r="H53" s="75">
        <v>156.46540332633538</v>
      </c>
      <c r="I53" s="75">
        <v>95.430607257768301</v>
      </c>
      <c r="J53" s="75">
        <v>183.75229503743401</v>
      </c>
      <c r="K53" s="75">
        <v>564.2189368726373</v>
      </c>
      <c r="L53" s="75">
        <v>151.78753377623966</v>
      </c>
      <c r="M53" s="75">
        <v>266.55094386825795</v>
      </c>
    </row>
    <row r="54" spans="1:13" ht="12" customHeight="1" x14ac:dyDescent="0.2">
      <c r="A54" s="13"/>
      <c r="B54" s="7" t="s">
        <v>60</v>
      </c>
      <c r="C54" s="75">
        <v>13003.372316435863</v>
      </c>
      <c r="D54" s="75">
        <v>6121.5544790240738</v>
      </c>
      <c r="E54" s="75">
        <v>6082.3263876516903</v>
      </c>
      <c r="F54" s="75">
        <v>8346.5348030841596</v>
      </c>
      <c r="G54" s="75">
        <v>698.10156377162548</v>
      </c>
      <c r="H54" s="75">
        <v>836.65202632051501</v>
      </c>
      <c r="I54" s="75">
        <v>-1665.8872387684783</v>
      </c>
      <c r="J54" s="75">
        <v>1481.751272904316</v>
      </c>
      <c r="K54" s="75">
        <v>2157.288410325571</v>
      </c>
      <c r="L54" s="75">
        <v>3589.0287736365849</v>
      </c>
      <c r="M54" s="75">
        <v>7304.64779805126</v>
      </c>
    </row>
    <row r="55" spans="1:13" ht="12" customHeight="1" x14ac:dyDescent="0.2">
      <c r="A55" s="13"/>
      <c r="B55" s="7" t="s">
        <v>61</v>
      </c>
      <c r="C55" s="75">
        <v>1106.6159374399379</v>
      </c>
      <c r="D55" s="75">
        <v>1464.5093749882653</v>
      </c>
      <c r="E55" s="75">
        <v>3630.3458290598637</v>
      </c>
      <c r="F55" s="75">
        <v>525.84869811708609</v>
      </c>
      <c r="G55" s="75">
        <v>303.24020587143974</v>
      </c>
      <c r="H55" s="75">
        <v>-275.90888670242384</v>
      </c>
      <c r="I55" s="75">
        <v>-223.90795601425066</v>
      </c>
      <c r="J55" s="75">
        <v>328.47713436941444</v>
      </c>
      <c r="K55" s="75">
        <v>-225.77453409467972</v>
      </c>
      <c r="L55" s="75">
        <v>166.8767825911755</v>
      </c>
      <c r="M55" s="75">
        <v>641.26474686022789</v>
      </c>
    </row>
    <row r="56" spans="1:13" ht="12" customHeight="1" x14ac:dyDescent="0.2">
      <c r="A56" s="13"/>
      <c r="B56" s="7" t="s">
        <v>62</v>
      </c>
      <c r="C56" s="75">
        <v>1248.4078603133519</v>
      </c>
      <c r="D56" s="75">
        <v>4372.8297580785847</v>
      </c>
      <c r="E56" s="75">
        <v>6070.4426716694688</v>
      </c>
      <c r="F56" s="75">
        <v>5244.108119166649</v>
      </c>
      <c r="G56" s="75">
        <v>4377.7282942046286</v>
      </c>
      <c r="H56" s="75">
        <v>377.55435612811704</v>
      </c>
      <c r="I56" s="75">
        <v>1527.4136967570073</v>
      </c>
      <c r="J56" s="75">
        <v>3987.7750502108088</v>
      </c>
      <c r="K56" s="75">
        <v>3860.2483611909629</v>
      </c>
      <c r="L56" s="75">
        <v>9422.5950256787346</v>
      </c>
      <c r="M56" s="75">
        <v>3451.5723590130374</v>
      </c>
    </row>
    <row r="57" spans="1:13" ht="12" customHeight="1" x14ac:dyDescent="0.2">
      <c r="A57" s="13"/>
      <c r="B57" s="7" t="s">
        <v>63</v>
      </c>
      <c r="C57" s="75">
        <v>1521.9265885239452</v>
      </c>
      <c r="D57" s="75">
        <v>320.94136823334185</v>
      </c>
      <c r="E57" s="75">
        <v>459.18395674392673</v>
      </c>
      <c r="F57" s="75">
        <v>365.45675178059253</v>
      </c>
      <c r="G57" s="75">
        <v>132.37307542726936</v>
      </c>
      <c r="H57" s="75">
        <v>564.89539099720616</v>
      </c>
      <c r="I57" s="75">
        <v>104.9888358609854</v>
      </c>
      <c r="J57" s="75">
        <v>153.30777596170151</v>
      </c>
      <c r="K57" s="75">
        <v>1285.7971756667291</v>
      </c>
      <c r="L57" s="75">
        <v>771.53045908222305</v>
      </c>
      <c r="M57" s="75">
        <v>456.23965011162716</v>
      </c>
    </row>
    <row r="58" spans="1:13" ht="12" customHeight="1" x14ac:dyDescent="0.2">
      <c r="A58" s="13"/>
      <c r="B58" s="7" t="s">
        <v>64</v>
      </c>
      <c r="C58" s="75">
        <v>938.52144755900508</v>
      </c>
      <c r="D58" s="75">
        <v>841.14003839021075</v>
      </c>
      <c r="E58" s="75">
        <v>2860.2124508184129</v>
      </c>
      <c r="F58" s="75">
        <v>1705.2056058323274</v>
      </c>
      <c r="G58" s="75">
        <v>705.46845309210187</v>
      </c>
      <c r="H58" s="75">
        <v>565.38003273495337</v>
      </c>
      <c r="I58" s="75">
        <v>159.11050712892336</v>
      </c>
      <c r="J58" s="75">
        <v>1449.4626792829217</v>
      </c>
      <c r="K58" s="75">
        <v>1077.4501605033931</v>
      </c>
      <c r="L58" s="75">
        <v>463.07128627637883</v>
      </c>
      <c r="M58" s="75">
        <v>-150.2401885619023</v>
      </c>
    </row>
    <row r="59" spans="1:13" ht="12" customHeight="1" x14ac:dyDescent="0.2">
      <c r="A59" s="13"/>
      <c r="B59" s="7" t="s">
        <v>65</v>
      </c>
      <c r="C59" s="75">
        <v>56.489982738793401</v>
      </c>
      <c r="D59" s="75">
        <v>-15.815344347866841</v>
      </c>
      <c r="E59" s="75">
        <v>-8.6518780853120703</v>
      </c>
      <c r="F59" s="75">
        <v>-38.548007123857566</v>
      </c>
      <c r="G59" s="75">
        <v>10.239224392335259</v>
      </c>
      <c r="H59" s="75">
        <v>-4.5872328692077202</v>
      </c>
      <c r="I59" s="75">
        <v>12.062923747623589</v>
      </c>
      <c r="J59" s="75">
        <v>6.8478393744817003</v>
      </c>
      <c r="K59" s="75">
        <v>1.4676296706205401</v>
      </c>
      <c r="L59" s="75">
        <v>1.8856887587564399</v>
      </c>
      <c r="M59" s="75">
        <v>14.610106277425899</v>
      </c>
    </row>
    <row r="60" spans="1:13" ht="12" customHeight="1" x14ac:dyDescent="0.2">
      <c r="A60" s="13"/>
      <c r="B60" s="7" t="s">
        <v>66</v>
      </c>
      <c r="C60" s="75">
        <v>3484.9360685426495</v>
      </c>
      <c r="D60" s="75">
        <v>1573.9375000711698</v>
      </c>
      <c r="E60" s="75">
        <v>1028.4855534206415</v>
      </c>
      <c r="F60" s="75">
        <v>-1154.5124661953846</v>
      </c>
      <c r="G60" s="75">
        <v>224.82666270401245</v>
      </c>
      <c r="H60" s="75">
        <v>-573.84853627715734</v>
      </c>
      <c r="I60" s="75">
        <v>-308.71593141136537</v>
      </c>
      <c r="J60" s="75">
        <v>-202.67561411031951</v>
      </c>
      <c r="K60" s="75">
        <v>639.19770111206697</v>
      </c>
      <c r="L60" s="75">
        <v>-1739.0375085114779</v>
      </c>
      <c r="M60" s="75">
        <v>83.467520955229929</v>
      </c>
    </row>
    <row r="61" spans="1:13" ht="12" customHeight="1" x14ac:dyDescent="0.2">
      <c r="A61" s="13"/>
      <c r="B61" s="7" t="s">
        <v>67</v>
      </c>
      <c r="C61" s="75">
        <v>1219.3872009264796</v>
      </c>
      <c r="D61" s="75">
        <v>1286.1485389767342</v>
      </c>
      <c r="E61" s="75">
        <v>2030.7381611710166</v>
      </c>
      <c r="F61" s="75">
        <v>-211.8680863286227</v>
      </c>
      <c r="G61" s="75">
        <v>-245.17617763425233</v>
      </c>
      <c r="H61" s="75">
        <v>-1033.5853298162081</v>
      </c>
      <c r="I61" s="75">
        <v>421.71425867792709</v>
      </c>
      <c r="J61" s="75">
        <v>1235.5779885410479</v>
      </c>
      <c r="K61" s="75">
        <v>-1603.4844645771959</v>
      </c>
      <c r="L61" s="75">
        <v>-276.53988901299147</v>
      </c>
      <c r="M61" s="75">
        <v>1466.3928224342142</v>
      </c>
    </row>
    <row r="62" spans="1:13" ht="12" customHeight="1" x14ac:dyDescent="0.2">
      <c r="A62" s="13"/>
      <c r="B62" s="7" t="s">
        <v>68</v>
      </c>
      <c r="C62" s="75">
        <v>6580.4829016993936</v>
      </c>
      <c r="D62" s="75">
        <v>2304.9810658952078</v>
      </c>
      <c r="E62" s="75">
        <v>1638.1783347716846</v>
      </c>
      <c r="F62" s="75">
        <v>1769.8890449724704</v>
      </c>
      <c r="G62" s="75">
        <v>1980.0006217175912</v>
      </c>
      <c r="H62" s="75">
        <v>717.42686099638024</v>
      </c>
      <c r="I62" s="75">
        <v>6736.0124103244125</v>
      </c>
      <c r="J62" s="75">
        <v>2107.8074199485027</v>
      </c>
      <c r="K62" s="75">
        <v>135.5963270710109</v>
      </c>
      <c r="L62" s="75">
        <v>789.3197619913484</v>
      </c>
      <c r="M62" s="75">
        <v>3322.0521744644998</v>
      </c>
    </row>
    <row r="63" spans="1:13" ht="12" customHeight="1" x14ac:dyDescent="0.2">
      <c r="A63" s="13"/>
      <c r="B63" s="7" t="s">
        <v>69</v>
      </c>
      <c r="C63" s="75">
        <v>16.92508473609865</v>
      </c>
      <c r="D63" s="75">
        <v>4.8156310531955047</v>
      </c>
      <c r="E63" s="75">
        <v>-21.764583511299215</v>
      </c>
      <c r="F63" s="75">
        <v>-0.82945069899750568</v>
      </c>
      <c r="G63" s="75">
        <v>-101.40254573405949</v>
      </c>
      <c r="H63" s="75">
        <v>92.599605969957963</v>
      </c>
      <c r="I63" s="75">
        <v>-45.662632493544109</v>
      </c>
      <c r="J63" s="75">
        <v>16.304727730677683</v>
      </c>
      <c r="K63" s="75">
        <v>10.272733194176205</v>
      </c>
      <c r="L63" s="75">
        <v>-13.390909794319715</v>
      </c>
      <c r="M63" s="75">
        <v>0.93329468724448184</v>
      </c>
    </row>
    <row r="64" spans="1:13" ht="12" customHeight="1" x14ac:dyDescent="0.2">
      <c r="A64" s="13"/>
      <c r="B64" s="7" t="s">
        <v>70</v>
      </c>
      <c r="C64" s="75">
        <v>-779.19394127146779</v>
      </c>
      <c r="D64" s="75">
        <v>68.565793150633056</v>
      </c>
      <c r="E64" s="75">
        <v>261.20241104559165</v>
      </c>
      <c r="F64" s="75">
        <v>80.302612682415543</v>
      </c>
      <c r="G64" s="75">
        <v>90.565891032832255</v>
      </c>
      <c r="H64" s="75">
        <v>-70.305053614703382</v>
      </c>
      <c r="I64" s="75">
        <v>215.4068316157132</v>
      </c>
      <c r="J64" s="75">
        <v>-315.97799716359674</v>
      </c>
      <c r="K64" s="75">
        <v>169.2229387446159</v>
      </c>
      <c r="L64" s="75">
        <v>313.84460348397005</v>
      </c>
      <c r="M64" s="75">
        <v>85.234748722150002</v>
      </c>
    </row>
    <row r="65" spans="1:13" ht="12" customHeight="1" x14ac:dyDescent="0.2">
      <c r="A65" s="13"/>
      <c r="B65" s="9" t="s">
        <v>53</v>
      </c>
      <c r="C65" s="75">
        <v>3223.6168318186301</v>
      </c>
      <c r="D65" s="75">
        <v>2746.826604320117</v>
      </c>
      <c r="E65" s="75">
        <v>988.81949771454208</v>
      </c>
      <c r="F65" s="75">
        <v>515.489252944079</v>
      </c>
      <c r="G65" s="75">
        <v>2867.5626400788988</v>
      </c>
      <c r="H65" s="75">
        <v>3884.44488101873</v>
      </c>
      <c r="I65" s="75">
        <v>914.66562236613379</v>
      </c>
      <c r="J65" s="75">
        <v>3146.6804066725026</v>
      </c>
      <c r="K65" s="75">
        <v>3375.8959129380396</v>
      </c>
      <c r="L65" s="75">
        <v>1535.9307105971566</v>
      </c>
      <c r="M65" s="75">
        <v>1293.8731325473454</v>
      </c>
    </row>
    <row r="66" spans="1:13" ht="12" customHeight="1" x14ac:dyDescent="0.2">
      <c r="A66" s="13"/>
      <c r="B66" s="16" t="s">
        <v>12</v>
      </c>
      <c r="C66" s="94">
        <f>SUM(C53:C65)</f>
        <v>31801.970676060817</v>
      </c>
      <c r="D66" s="94">
        <f t="shared" ref="D66:M66" si="2">SUM(D53:D65)</f>
        <v>21120.756844017946</v>
      </c>
      <c r="E66" s="94">
        <f t="shared" si="2"/>
        <v>25527.831848954607</v>
      </c>
      <c r="F66" s="94">
        <f t="shared" si="2"/>
        <v>17766.28562909265</v>
      </c>
      <c r="G66" s="94">
        <f t="shared" si="2"/>
        <v>11362.832162489158</v>
      </c>
      <c r="H66" s="94">
        <f t="shared" si="2"/>
        <v>5237.1835182124951</v>
      </c>
      <c r="I66" s="94">
        <f t="shared" si="2"/>
        <v>7942.6319350488566</v>
      </c>
      <c r="J66" s="94">
        <f t="shared" si="2"/>
        <v>13579.090978759894</v>
      </c>
      <c r="K66" s="94">
        <f t="shared" si="2"/>
        <v>11447.397288617949</v>
      </c>
      <c r="L66" s="94">
        <f t="shared" si="2"/>
        <v>15176.902318553783</v>
      </c>
      <c r="M66" s="94">
        <f t="shared" si="2"/>
        <v>18236.599109430619</v>
      </c>
    </row>
    <row r="67" spans="1:13" x14ac:dyDescent="0.2">
      <c r="A67" s="13"/>
      <c r="B67" s="13"/>
      <c r="C67" s="21">
        <v>0</v>
      </c>
      <c r="D67" s="21">
        <v>0</v>
      </c>
      <c r="E67" s="21">
        <v>0</v>
      </c>
      <c r="F67" s="21">
        <v>0</v>
      </c>
      <c r="G67" s="21">
        <v>0</v>
      </c>
      <c r="H67" s="21">
        <v>0</v>
      </c>
      <c r="I67" s="21">
        <v>0</v>
      </c>
      <c r="J67" s="21">
        <v>0</v>
      </c>
      <c r="K67" s="21">
        <v>0</v>
      </c>
      <c r="L67" s="21">
        <v>0</v>
      </c>
      <c r="M67" s="21">
        <v>0</v>
      </c>
    </row>
    <row r="68" spans="1:13" x14ac:dyDescent="0.2">
      <c r="B68" s="2" t="s">
        <v>100</v>
      </c>
      <c r="C68" s="18"/>
      <c r="D68" s="18"/>
      <c r="E68" s="18"/>
      <c r="F68" s="18"/>
      <c r="G68" s="18"/>
      <c r="H68" s="18"/>
      <c r="I68" s="18"/>
      <c r="J68" s="18"/>
    </row>
    <row r="69" spans="1:13" x14ac:dyDescent="0.2">
      <c r="C69" s="18"/>
      <c r="D69" s="18"/>
      <c r="E69" s="18"/>
      <c r="F69" s="18"/>
      <c r="G69" s="18"/>
      <c r="H69" s="18"/>
      <c r="I69" s="18"/>
      <c r="J69" s="18"/>
    </row>
    <row r="70" spans="1:13" s="33" customFormat="1" ht="15.75" x14ac:dyDescent="0.25">
      <c r="A70" s="84"/>
      <c r="B70" s="36" t="s">
        <v>108</v>
      </c>
      <c r="C70" s="36"/>
    </row>
    <row r="71" spans="1:13" x14ac:dyDescent="0.2">
      <c r="B71" s="4" t="s">
        <v>75</v>
      </c>
      <c r="C71" s="12"/>
      <c r="D71" s="12"/>
      <c r="E71" s="12"/>
      <c r="F71" s="12"/>
      <c r="G71" s="12"/>
      <c r="H71" s="12"/>
      <c r="I71" s="12"/>
      <c r="J71" s="12"/>
    </row>
    <row r="72" spans="1:13" x14ac:dyDescent="0.2">
      <c r="B72" s="4"/>
      <c r="C72" s="12"/>
      <c r="D72" s="12"/>
      <c r="E72" s="12"/>
      <c r="F72" s="4"/>
      <c r="G72" s="4"/>
      <c r="H72" s="4"/>
      <c r="I72" s="4"/>
      <c r="J72" s="4"/>
    </row>
    <row r="73" spans="1:13" ht="12" customHeight="1" x14ac:dyDescent="0.2">
      <c r="B73" s="19" t="s">
        <v>58</v>
      </c>
      <c r="C73" s="6">
        <v>2012</v>
      </c>
      <c r="D73" s="6">
        <v>2013</v>
      </c>
      <c r="E73" s="6">
        <v>2014</v>
      </c>
      <c r="F73" s="6">
        <v>2015</v>
      </c>
      <c r="G73" s="6">
        <v>2016</v>
      </c>
      <c r="H73" s="6">
        <v>2017</v>
      </c>
      <c r="I73" s="6">
        <v>2018</v>
      </c>
      <c r="J73" s="6">
        <v>2019</v>
      </c>
      <c r="K73" s="6">
        <v>2020</v>
      </c>
      <c r="L73" s="6">
        <v>2021</v>
      </c>
      <c r="M73" s="6">
        <v>2022</v>
      </c>
    </row>
    <row r="74" spans="1:13" ht="12" customHeight="1" x14ac:dyDescent="0.2">
      <c r="A74" s="13"/>
      <c r="B74" s="7" t="s">
        <v>59</v>
      </c>
      <c r="C74" s="75">
        <v>1529.4060047569319</v>
      </c>
      <c r="D74" s="75">
        <v>1592.0143313812966</v>
      </c>
      <c r="E74" s="75">
        <v>2037.1542156311225</v>
      </c>
      <c r="F74" s="75">
        <v>2650.3246664717499</v>
      </c>
      <c r="G74" s="75">
        <v>2949.5483162601149</v>
      </c>
      <c r="H74" s="75">
        <v>3129.2925265528092</v>
      </c>
      <c r="I74" s="75">
        <v>2978.1325315751783</v>
      </c>
      <c r="J74" s="75">
        <v>2903.6545586520633</v>
      </c>
      <c r="K74" s="75">
        <v>3414.0475885519791</v>
      </c>
      <c r="L74" s="75">
        <v>3620.8166627225946</v>
      </c>
      <c r="M74" s="75">
        <v>3950.5047138103218</v>
      </c>
    </row>
    <row r="75" spans="1:13" ht="12" customHeight="1" x14ac:dyDescent="0.2">
      <c r="A75" s="13"/>
      <c r="B75" s="7" t="s">
        <v>60</v>
      </c>
      <c r="C75" s="75">
        <v>59359.997079044697</v>
      </c>
      <c r="D75" s="75">
        <v>61749.755711319274</v>
      </c>
      <c r="E75" s="75">
        <v>63506.236249113113</v>
      </c>
      <c r="F75" s="75">
        <v>70816.638931652677</v>
      </c>
      <c r="G75" s="75">
        <v>68771.617382892946</v>
      </c>
      <c r="H75" s="75">
        <v>66862.52780762162</v>
      </c>
      <c r="I75" s="75">
        <v>62528.438635188832</v>
      </c>
      <c r="J75" s="75">
        <v>62220.04374957519</v>
      </c>
      <c r="K75" s="75">
        <v>61422.690964165042</v>
      </c>
      <c r="L75" s="75">
        <v>66060.346209205265</v>
      </c>
      <c r="M75" s="75">
        <v>70892.840619338138</v>
      </c>
    </row>
    <row r="76" spans="1:13" ht="12" customHeight="1" x14ac:dyDescent="0.2">
      <c r="A76" s="13"/>
      <c r="B76" s="7" t="s">
        <v>61</v>
      </c>
      <c r="C76" s="75">
        <v>8029.3014265140619</v>
      </c>
      <c r="D76" s="75">
        <v>10344.886857469301</v>
      </c>
      <c r="E76" s="75">
        <v>15258.605222706241</v>
      </c>
      <c r="F76" s="75">
        <v>14765.576417054715</v>
      </c>
      <c r="G76" s="75">
        <v>13580.474061836439</v>
      </c>
      <c r="H76" s="75">
        <v>13353.407844527861</v>
      </c>
      <c r="I76" s="75">
        <v>10786.682756622524</v>
      </c>
      <c r="J76" s="75">
        <v>10472.662090017515</v>
      </c>
      <c r="K76" s="75">
        <v>10136.049416381637</v>
      </c>
      <c r="L76" s="75">
        <v>9355.1457005527664</v>
      </c>
      <c r="M76" s="75">
        <v>9768.7120964834648</v>
      </c>
    </row>
    <row r="77" spans="1:13" ht="12" customHeight="1" x14ac:dyDescent="0.2">
      <c r="A77" s="13"/>
      <c r="B77" s="7" t="s">
        <v>62</v>
      </c>
      <c r="C77" s="75">
        <v>15127.82396758872</v>
      </c>
      <c r="D77" s="75">
        <v>17726.858617185979</v>
      </c>
      <c r="E77" s="75">
        <v>20083.756011586302</v>
      </c>
      <c r="F77" s="75">
        <v>28311.510281896914</v>
      </c>
      <c r="G77" s="75">
        <v>29092.198169901094</v>
      </c>
      <c r="H77" s="75">
        <v>34800.019069207548</v>
      </c>
      <c r="I77" s="75">
        <v>32943.308315997572</v>
      </c>
      <c r="J77" s="75">
        <v>37090.185563677223</v>
      </c>
      <c r="K77" s="75">
        <v>38306.994424352808</v>
      </c>
      <c r="L77" s="75">
        <v>34350.760018634508</v>
      </c>
      <c r="M77" s="75">
        <v>39855.16680821593</v>
      </c>
    </row>
    <row r="78" spans="1:13" ht="12" customHeight="1" x14ac:dyDescent="0.2">
      <c r="A78" s="13"/>
      <c r="B78" s="7" t="s">
        <v>63</v>
      </c>
      <c r="C78" s="75">
        <v>3467.4168333441789</v>
      </c>
      <c r="D78" s="75">
        <v>2866.9605433957768</v>
      </c>
      <c r="E78" s="75">
        <v>3525.503355171114</v>
      </c>
      <c r="F78" s="75">
        <v>3221.8504052053831</v>
      </c>
      <c r="G78" s="75">
        <v>3357.8717904879791</v>
      </c>
      <c r="H78" s="75">
        <v>3589.908842699987</v>
      </c>
      <c r="I78" s="75">
        <v>4219.1594696468528</v>
      </c>
      <c r="J78" s="75">
        <v>4280.3557944440436</v>
      </c>
      <c r="K78" s="75">
        <v>7068.7031400517099</v>
      </c>
      <c r="L78" s="75">
        <v>6896.1454722630406</v>
      </c>
      <c r="M78" s="75">
        <v>6099.75036904639</v>
      </c>
    </row>
    <row r="79" spans="1:13" ht="12" customHeight="1" x14ac:dyDescent="0.2">
      <c r="A79" s="13"/>
      <c r="B79" s="7" t="s">
        <v>64</v>
      </c>
      <c r="C79" s="75">
        <v>5238.5376121647732</v>
      </c>
      <c r="D79" s="75">
        <v>6755.2429928118099</v>
      </c>
      <c r="E79" s="75">
        <v>8457.5515370607482</v>
      </c>
      <c r="F79" s="75">
        <v>9179.752068521957</v>
      </c>
      <c r="G79" s="75">
        <v>9405.7449856912226</v>
      </c>
      <c r="H79" s="75">
        <v>11297.370003272066</v>
      </c>
      <c r="I79" s="75">
        <v>11426.806136050143</v>
      </c>
      <c r="J79" s="75">
        <v>12064.00815845332</v>
      </c>
      <c r="K79" s="75">
        <v>12330.825377236817</v>
      </c>
      <c r="L79" s="75">
        <v>12155.159340442633</v>
      </c>
      <c r="M79" s="75">
        <v>10757.343331241875</v>
      </c>
    </row>
    <row r="80" spans="1:13" ht="12" customHeight="1" x14ac:dyDescent="0.2">
      <c r="A80" s="13"/>
      <c r="B80" s="7" t="s">
        <v>65</v>
      </c>
      <c r="C80" s="75">
        <v>280.56237156766599</v>
      </c>
      <c r="D80" s="75">
        <v>272.96481659888201</v>
      </c>
      <c r="E80" s="75">
        <v>221.548959645119</v>
      </c>
      <c r="F80" s="75">
        <v>178.332088106398</v>
      </c>
      <c r="G80" s="75">
        <v>57.530762619249202</v>
      </c>
      <c r="H80" s="75">
        <v>51.822672455289897</v>
      </c>
      <c r="I80" s="75">
        <v>52.124208255587497</v>
      </c>
      <c r="J80" s="75">
        <v>58.725100494431601</v>
      </c>
      <c r="K80" s="75">
        <v>61.727938387577403</v>
      </c>
      <c r="L80" s="75">
        <v>52.740750785100303</v>
      </c>
      <c r="M80" s="75">
        <v>66.784045509341396</v>
      </c>
    </row>
    <row r="81" spans="1:13" ht="12" customHeight="1" x14ac:dyDescent="0.2">
      <c r="A81" s="13"/>
      <c r="B81" s="7" t="s">
        <v>66</v>
      </c>
      <c r="C81" s="75">
        <v>9893.7339528809171</v>
      </c>
      <c r="D81" s="75">
        <v>11114.926570571248</v>
      </c>
      <c r="E81" s="75">
        <v>11849.069637383047</v>
      </c>
      <c r="F81" s="75">
        <v>10092.097494512942</v>
      </c>
      <c r="G81" s="75">
        <v>10526.537410381374</v>
      </c>
      <c r="H81" s="75">
        <v>10062.447771603409</v>
      </c>
      <c r="I81" s="75">
        <v>9124.8538753691937</v>
      </c>
      <c r="J81" s="75">
        <v>8789.1513369311288</v>
      </c>
      <c r="K81" s="75">
        <v>4766.483322430141</v>
      </c>
      <c r="L81" s="75">
        <v>4115.6750920080003</v>
      </c>
      <c r="M81" s="75">
        <v>3338.8230638584441</v>
      </c>
    </row>
    <row r="82" spans="1:13" ht="12" customHeight="1" x14ac:dyDescent="0.2">
      <c r="A82" s="13"/>
      <c r="B82" s="7" t="s">
        <v>67</v>
      </c>
      <c r="C82" s="75">
        <v>9784.6890134918012</v>
      </c>
      <c r="D82" s="75">
        <v>8369.2664423087372</v>
      </c>
      <c r="E82" s="75">
        <v>9454.5895532033592</v>
      </c>
      <c r="F82" s="75">
        <v>8237.1271218033326</v>
      </c>
      <c r="G82" s="75">
        <v>8276.8473037306485</v>
      </c>
      <c r="H82" s="75">
        <v>6847.3508193458292</v>
      </c>
      <c r="I82" s="75">
        <v>6873.1175948965629</v>
      </c>
      <c r="J82" s="75">
        <v>7554.1575764515401</v>
      </c>
      <c r="K82" s="75">
        <v>8110.9039425320516</v>
      </c>
      <c r="L82" s="75">
        <v>7260.9986337851733</v>
      </c>
      <c r="M82" s="75">
        <v>7334.7376210559369</v>
      </c>
    </row>
    <row r="83" spans="1:13" ht="12" customHeight="1" x14ac:dyDescent="0.2">
      <c r="A83" s="13"/>
      <c r="B83" s="7" t="s">
        <v>68</v>
      </c>
      <c r="C83" s="75">
        <v>30719.256365997931</v>
      </c>
      <c r="D83" s="75">
        <v>31910.719613812787</v>
      </c>
      <c r="E83" s="75">
        <v>33784.804371691971</v>
      </c>
      <c r="F83" s="75">
        <v>33330.441269575516</v>
      </c>
      <c r="G83" s="75">
        <v>38480.281831854874</v>
      </c>
      <c r="H83" s="75">
        <v>43370.450936101959</v>
      </c>
      <c r="I83" s="75">
        <v>44522.735080900929</v>
      </c>
      <c r="J83" s="75">
        <v>43746.013124956109</v>
      </c>
      <c r="K83" s="75">
        <v>35964.826258114415</v>
      </c>
      <c r="L83" s="75">
        <v>33529.308011506917</v>
      </c>
      <c r="M83" s="75">
        <v>37041.858467911123</v>
      </c>
    </row>
    <row r="84" spans="1:13" ht="12" customHeight="1" x14ac:dyDescent="0.2">
      <c r="A84" s="13"/>
      <c r="B84" s="7" t="s">
        <v>69</v>
      </c>
      <c r="C84" s="75">
        <v>318.00346532585104</v>
      </c>
      <c r="D84" s="75">
        <v>320.68681350688701</v>
      </c>
      <c r="E84" s="75">
        <v>302.82978906518701</v>
      </c>
      <c r="F84" s="75">
        <v>230.22737258241801</v>
      </c>
      <c r="G84" s="75">
        <v>178.44790594762171</v>
      </c>
      <c r="H84" s="75">
        <v>189.68646701009442</v>
      </c>
      <c r="I84" s="75">
        <v>142.08506551142031</v>
      </c>
      <c r="J84" s="75">
        <v>149.0212943883686</v>
      </c>
      <c r="K84" s="75">
        <v>147.82558438935931</v>
      </c>
      <c r="L84" s="75">
        <v>118.4780327791143</v>
      </c>
      <c r="M84" s="75">
        <v>240.1233195326877</v>
      </c>
    </row>
    <row r="85" spans="1:13" ht="12" customHeight="1" x14ac:dyDescent="0.2">
      <c r="A85" s="13"/>
      <c r="B85" s="7" t="s">
        <v>70</v>
      </c>
      <c r="C85" s="75">
        <v>1511.6964527622299</v>
      </c>
      <c r="D85" s="75">
        <v>1491.931932132874</v>
      </c>
      <c r="E85" s="75">
        <v>1681.6540023148937</v>
      </c>
      <c r="F85" s="75">
        <v>1839.1280566946102</v>
      </c>
      <c r="G85" s="75">
        <v>2006.2490179172996</v>
      </c>
      <c r="H85" s="75">
        <v>2212.6982252584307</v>
      </c>
      <c r="I85" s="75">
        <v>2307.6388406865108</v>
      </c>
      <c r="J85" s="75">
        <v>1852.0288066194305</v>
      </c>
      <c r="K85" s="75">
        <v>2116.6074994683968</v>
      </c>
      <c r="L85" s="75">
        <v>2394.261227539258</v>
      </c>
      <c r="M85" s="75">
        <v>2617.0199216266014</v>
      </c>
    </row>
    <row r="86" spans="1:13" ht="12" customHeight="1" x14ac:dyDescent="0.2">
      <c r="A86" s="13"/>
      <c r="B86" s="9" t="s">
        <v>53</v>
      </c>
      <c r="C86" s="75">
        <v>59514.640395223665</v>
      </c>
      <c r="D86" s="75">
        <v>55828.177477730009</v>
      </c>
      <c r="E86" s="75">
        <v>52394.670374167894</v>
      </c>
      <c r="F86" s="75">
        <v>40130.857190165691</v>
      </c>
      <c r="G86" s="75">
        <v>50068.314233671801</v>
      </c>
      <c r="H86" s="75">
        <v>61981.374686855823</v>
      </c>
      <c r="I86" s="75">
        <v>66254.785734489124</v>
      </c>
      <c r="J86" s="75">
        <v>66528.637153751712</v>
      </c>
      <c r="K86" s="75">
        <v>76867.721075469337</v>
      </c>
      <c r="L86" s="75">
        <v>73815.19058307563</v>
      </c>
      <c r="M86" s="75">
        <v>76430.402305889729</v>
      </c>
    </row>
    <row r="87" spans="1:13" ht="12" customHeight="1" x14ac:dyDescent="0.2">
      <c r="A87" s="13"/>
      <c r="B87" s="16" t="s">
        <v>12</v>
      </c>
      <c r="C87" s="89">
        <f>SUM(C74:C86)</f>
        <v>204775.06494066343</v>
      </c>
      <c r="D87" s="89">
        <f t="shared" ref="D87:M87" si="3">SUM(D74:D86)</f>
        <v>210344.39272022483</v>
      </c>
      <c r="E87" s="89">
        <f t="shared" si="3"/>
        <v>222557.97327874013</v>
      </c>
      <c r="F87" s="89">
        <f t="shared" si="3"/>
        <v>222983.86336424429</v>
      </c>
      <c r="G87" s="89">
        <f t="shared" si="3"/>
        <v>236751.66317319265</v>
      </c>
      <c r="H87" s="89">
        <f t="shared" si="3"/>
        <v>257748.35767251271</v>
      </c>
      <c r="I87" s="89">
        <f t="shared" si="3"/>
        <v>254159.86824519042</v>
      </c>
      <c r="J87" s="89">
        <f t="shared" si="3"/>
        <v>257708.64430841207</v>
      </c>
      <c r="K87" s="89">
        <f t="shared" si="3"/>
        <v>260715.40653153128</v>
      </c>
      <c r="L87" s="89">
        <f t="shared" si="3"/>
        <v>253725.02573530001</v>
      </c>
      <c r="M87" s="89">
        <f t="shared" si="3"/>
        <v>268394.06668351998</v>
      </c>
    </row>
    <row r="88" spans="1:13" x14ac:dyDescent="0.2">
      <c r="A88" s="13"/>
      <c r="C88" s="21">
        <v>0</v>
      </c>
      <c r="D88" s="21">
        <v>0</v>
      </c>
      <c r="E88" s="21">
        <v>0</v>
      </c>
      <c r="F88" s="21">
        <v>0</v>
      </c>
      <c r="G88" s="21">
        <v>0</v>
      </c>
      <c r="H88" s="21">
        <v>0</v>
      </c>
      <c r="I88" s="21">
        <v>0</v>
      </c>
      <c r="J88" s="21">
        <v>0</v>
      </c>
      <c r="K88" s="21">
        <v>0</v>
      </c>
      <c r="L88" s="21">
        <v>0</v>
      </c>
      <c r="M88" s="21">
        <v>0</v>
      </c>
    </row>
    <row r="89" spans="1:13" x14ac:dyDescent="0.2">
      <c r="A89" s="13"/>
      <c r="B89" s="2" t="s">
        <v>103</v>
      </c>
      <c r="C89" s="21"/>
      <c r="D89" s="21"/>
      <c r="E89" s="21"/>
      <c r="F89" s="21"/>
      <c r="G89" s="21"/>
      <c r="H89" s="21"/>
      <c r="I89" s="21"/>
      <c r="J89" s="21"/>
      <c r="K89" s="21"/>
      <c r="L89" s="21"/>
      <c r="M89" s="21"/>
    </row>
    <row r="90" spans="1:13" x14ac:dyDescent="0.2">
      <c r="A90" s="13"/>
      <c r="C90" s="21"/>
      <c r="D90" s="21"/>
      <c r="E90" s="21"/>
      <c r="F90" s="21"/>
      <c r="G90" s="21"/>
      <c r="H90" s="21"/>
      <c r="I90" s="21"/>
      <c r="J90" s="21"/>
      <c r="K90" s="21"/>
      <c r="L90" s="21"/>
      <c r="M90" s="21"/>
    </row>
    <row r="91" spans="1:13" ht="51.75" customHeight="1" x14ac:dyDescent="0.2">
      <c r="B91" s="100" t="s">
        <v>79</v>
      </c>
      <c r="C91" s="100"/>
      <c r="D91" s="100"/>
      <c r="E91" s="100"/>
      <c r="F91" s="100"/>
      <c r="G91" s="100"/>
      <c r="H91" s="100"/>
      <c r="I91" s="100"/>
      <c r="J91" s="100"/>
      <c r="K91" s="100"/>
    </row>
    <row r="92" spans="1:13" ht="54" customHeight="1" x14ac:dyDescent="0.2">
      <c r="B92" s="100" t="s">
        <v>86</v>
      </c>
      <c r="C92" s="100"/>
      <c r="D92" s="100"/>
      <c r="E92" s="100"/>
      <c r="F92" s="100"/>
      <c r="G92" s="100"/>
      <c r="H92" s="100"/>
      <c r="I92" s="100"/>
      <c r="J92" s="100"/>
      <c r="K92" s="100"/>
    </row>
    <row r="93" spans="1:13" ht="18.75" customHeight="1" x14ac:dyDescent="0.2">
      <c r="B93" s="99" t="s">
        <v>119</v>
      </c>
      <c r="C93" s="99"/>
      <c r="D93" s="99"/>
      <c r="E93" s="99"/>
      <c r="F93" s="99"/>
      <c r="G93" s="99"/>
      <c r="H93" s="99"/>
      <c r="I93" s="99"/>
      <c r="J93" s="99"/>
      <c r="K93" s="22"/>
    </row>
    <row r="94" spans="1:13" ht="10.5" customHeight="1" x14ac:dyDescent="0.2"/>
    <row r="95" spans="1:13" ht="26.25" customHeight="1" x14ac:dyDescent="0.2">
      <c r="B95" s="101"/>
      <c r="C95" s="101"/>
      <c r="D95" s="101"/>
      <c r="E95" s="101"/>
      <c r="F95" s="101"/>
      <c r="G95" s="101"/>
      <c r="H95" s="101"/>
      <c r="I95" s="101"/>
      <c r="J95" s="101"/>
    </row>
  </sheetData>
  <mergeCells count="4">
    <mergeCell ref="B93:J93"/>
    <mergeCell ref="B95:J95"/>
    <mergeCell ref="B91:K91"/>
    <mergeCell ref="B92:K92"/>
  </mergeCells>
  <conditionalFormatting sqref="C87:L87">
    <cfRule type="cellIs" dxfId="3" priority="2" stopIfTrue="1" operator="lessThan">
      <formula>0</formula>
    </cfRule>
  </conditionalFormatting>
  <conditionalFormatting sqref="M87">
    <cfRule type="cellIs" dxfId="2" priority="1" stopIfTrue="1" operator="lessThan">
      <formula>0</formula>
    </cfRule>
  </conditionalFormatting>
  <pageMargins left="0" right="0" top="0.74803149606299213" bottom="0.74803149606299213" header="0.31496062992125984" footer="0.31496062992125984"/>
  <pageSetup scale="3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A1:M23"/>
  <sheetViews>
    <sheetView showGridLines="0" zoomScaleNormal="100" workbookViewId="0"/>
  </sheetViews>
  <sheetFormatPr baseColWidth="10" defaultColWidth="11.42578125" defaultRowHeight="12" x14ac:dyDescent="0.2"/>
  <cols>
    <col min="1" max="1" width="2.85546875" style="49" customWidth="1"/>
    <col min="2" max="2" width="37.5703125" style="49" customWidth="1"/>
    <col min="3" max="11" width="10.7109375" style="49" customWidth="1"/>
    <col min="12" max="16384" width="11.42578125" style="49"/>
  </cols>
  <sheetData>
    <row r="1" spans="1:13" s="1" customFormat="1" ht="18.75" x14ac:dyDescent="0.3">
      <c r="B1" s="70" t="s">
        <v>109</v>
      </c>
    </row>
    <row r="2" spans="1:13" x14ac:dyDescent="0.2">
      <c r="B2" s="4" t="s">
        <v>25</v>
      </c>
    </row>
    <row r="3" spans="1:13" x14ac:dyDescent="0.2">
      <c r="B3" s="48"/>
    </row>
    <row r="4" spans="1:13" x14ac:dyDescent="0.2">
      <c r="B4" s="48" t="s">
        <v>71</v>
      </c>
      <c r="C4" s="51">
        <v>2012</v>
      </c>
      <c r="D4" s="51">
        <v>2013</v>
      </c>
      <c r="E4" s="51">
        <v>2014</v>
      </c>
      <c r="F4" s="51">
        <v>2015</v>
      </c>
      <c r="G4" s="51">
        <v>2016</v>
      </c>
      <c r="H4" s="51">
        <v>2017</v>
      </c>
      <c r="I4" s="51">
        <v>2018</v>
      </c>
      <c r="J4" s="51">
        <v>2019</v>
      </c>
      <c r="K4" s="51">
        <v>2020</v>
      </c>
      <c r="L4" s="51">
        <v>2021</v>
      </c>
      <c r="M4" s="51">
        <v>2022</v>
      </c>
    </row>
    <row r="5" spans="1:13" x14ac:dyDescent="0.2">
      <c r="A5" s="76"/>
      <c r="B5" s="4" t="s">
        <v>22</v>
      </c>
      <c r="C5" s="75">
        <v>9285.0097886751573</v>
      </c>
      <c r="D5" s="75">
        <v>9591.2848140223286</v>
      </c>
      <c r="E5" s="75">
        <v>8955.8526281926406</v>
      </c>
      <c r="F5" s="75">
        <v>9221.2470667156213</v>
      </c>
      <c r="G5" s="75">
        <v>7015.0180810570728</v>
      </c>
      <c r="H5" s="75">
        <v>7221.2566474312098</v>
      </c>
      <c r="I5" s="75">
        <v>10233.443309731127</v>
      </c>
      <c r="J5" s="75">
        <v>11902.641830662851</v>
      </c>
      <c r="K5" s="75">
        <v>11106.028972548393</v>
      </c>
      <c r="L5" s="75">
        <v>11255.737369168317</v>
      </c>
      <c r="M5" s="75">
        <v>12594.312468200189</v>
      </c>
    </row>
    <row r="6" spans="1:13" x14ac:dyDescent="0.2">
      <c r="A6" s="76"/>
      <c r="B6" s="4" t="s">
        <v>15</v>
      </c>
      <c r="C6" s="75">
        <v>32085.677704216912</v>
      </c>
      <c r="D6" s="75">
        <v>33522.278456398875</v>
      </c>
      <c r="E6" s="75">
        <v>35174.199001781461</v>
      </c>
      <c r="F6" s="75">
        <v>42011.401291618145</v>
      </c>
      <c r="G6" s="75">
        <v>41351.059490128668</v>
      </c>
      <c r="H6" s="75">
        <v>41218.713543881349</v>
      </c>
      <c r="I6" s="75">
        <v>40031.969485918933</v>
      </c>
      <c r="J6" s="75">
        <v>37578.409879805673</v>
      </c>
      <c r="K6" s="75">
        <v>38796.482391945094</v>
      </c>
      <c r="L6" s="75">
        <v>38857.999940843285</v>
      </c>
      <c r="M6" s="75">
        <v>40189.618058376735</v>
      </c>
    </row>
    <row r="7" spans="1:13" x14ac:dyDescent="0.2">
      <c r="A7" s="76"/>
      <c r="B7" s="4" t="s">
        <v>16</v>
      </c>
      <c r="C7" s="75">
        <v>9048.7257602710324</v>
      </c>
      <c r="D7" s="75">
        <v>9715.2401868665911</v>
      </c>
      <c r="E7" s="75">
        <v>11303.583944924023</v>
      </c>
      <c r="F7" s="75">
        <v>12163.046442597741</v>
      </c>
      <c r="G7" s="75">
        <v>13882.779300588143</v>
      </c>
      <c r="H7" s="75">
        <v>12838.563770594652</v>
      </c>
      <c r="I7" s="75">
        <v>13246.749372736189</v>
      </c>
      <c r="J7" s="75">
        <v>13524.166729101904</v>
      </c>
      <c r="K7" s="75">
        <v>13602.917300380805</v>
      </c>
      <c r="L7" s="75">
        <v>13272.849217214243</v>
      </c>
      <c r="M7" s="75">
        <v>14083.995165527074</v>
      </c>
    </row>
    <row r="8" spans="1:13" x14ac:dyDescent="0.2">
      <c r="A8" s="76"/>
      <c r="B8" s="4" t="s">
        <v>17</v>
      </c>
      <c r="C8" s="75">
        <v>4508.9822392542073</v>
      </c>
      <c r="D8" s="75">
        <v>4760.2485730191511</v>
      </c>
      <c r="E8" s="75">
        <v>4605.6305235466243</v>
      </c>
      <c r="F8" s="75">
        <v>3883.8958586746071</v>
      </c>
      <c r="G8" s="75">
        <v>3564.3975672936576</v>
      </c>
      <c r="H8" s="75">
        <v>3808.3125596015434</v>
      </c>
      <c r="I8" s="75">
        <v>4439.1824328207713</v>
      </c>
      <c r="J8" s="75">
        <v>4687.4056939252077</v>
      </c>
      <c r="K8" s="75">
        <v>4297.8683528456777</v>
      </c>
      <c r="L8" s="75">
        <v>4565.8043455089874</v>
      </c>
      <c r="M8" s="75">
        <v>5384.747672389075</v>
      </c>
    </row>
    <row r="9" spans="1:13" x14ac:dyDescent="0.2">
      <c r="A9" s="76"/>
      <c r="B9" s="4" t="s">
        <v>18</v>
      </c>
      <c r="C9" s="75">
        <v>5033.8138888717613</v>
      </c>
      <c r="D9" s="75">
        <v>5693.5123865073174</v>
      </c>
      <c r="E9" s="75">
        <v>5999.6061563948015</v>
      </c>
      <c r="F9" s="75">
        <v>6534.9216311184564</v>
      </c>
      <c r="G9" s="75">
        <v>6965.6696466666635</v>
      </c>
      <c r="H9" s="75">
        <v>7295.3863199519847</v>
      </c>
      <c r="I9" s="75">
        <v>6513.0594389973021</v>
      </c>
      <c r="J9" s="75">
        <v>7157.671320952385</v>
      </c>
      <c r="K9" s="75">
        <v>6758.2707887752467</v>
      </c>
      <c r="L9" s="75">
        <v>6241.0736158042528</v>
      </c>
      <c r="M9" s="75">
        <v>7460.6308159693754</v>
      </c>
    </row>
    <row r="10" spans="1:13" ht="14.1" customHeight="1" x14ac:dyDescent="0.2">
      <c r="A10" s="76"/>
      <c r="B10" s="4" t="s">
        <v>19</v>
      </c>
      <c r="C10" s="75">
        <v>75183.569281586402</v>
      </c>
      <c r="D10" s="75">
        <v>78933.310944475801</v>
      </c>
      <c r="E10" s="75">
        <v>92019.120328476318</v>
      </c>
      <c r="F10" s="75">
        <v>95581.289739751039</v>
      </c>
      <c r="G10" s="75">
        <v>99895.618860416987</v>
      </c>
      <c r="H10" s="75">
        <v>107043.5688755132</v>
      </c>
      <c r="I10" s="75">
        <v>98270.170488222517</v>
      </c>
      <c r="J10" s="75">
        <v>98713.684242704956</v>
      </c>
      <c r="K10" s="75">
        <v>90824.529406928879</v>
      </c>
      <c r="L10" s="75">
        <v>87782.57728627215</v>
      </c>
      <c r="M10" s="75">
        <v>90423.869511522804</v>
      </c>
    </row>
    <row r="11" spans="1:13" x14ac:dyDescent="0.2">
      <c r="A11" s="76"/>
      <c r="B11" s="4" t="s">
        <v>20</v>
      </c>
      <c r="C11" s="75">
        <v>1862.1367393688317</v>
      </c>
      <c r="D11" s="75">
        <v>2304.1610110843121</v>
      </c>
      <c r="E11" s="75">
        <v>2418.7920244088928</v>
      </c>
      <c r="F11" s="75">
        <v>2440.0507139270617</v>
      </c>
      <c r="G11" s="75">
        <v>2341.0369792794554</v>
      </c>
      <c r="H11" s="75">
        <v>2867.9121062832583</v>
      </c>
      <c r="I11" s="75">
        <v>2850.5057620270868</v>
      </c>
      <c r="J11" s="75">
        <v>3087.7166382909068</v>
      </c>
      <c r="K11" s="75">
        <v>4094.5464137908543</v>
      </c>
      <c r="L11" s="75">
        <v>4621.7519522779166</v>
      </c>
      <c r="M11" s="75">
        <v>5613.0156223151462</v>
      </c>
    </row>
    <row r="12" spans="1:13" x14ac:dyDescent="0.2">
      <c r="A12" s="76"/>
      <c r="B12" s="4" t="s">
        <v>120</v>
      </c>
      <c r="C12" s="75">
        <v>1204.206677400894</v>
      </c>
      <c r="D12" s="75">
        <v>1655.7490004962478</v>
      </c>
      <c r="E12" s="75">
        <v>1625.4178240280662</v>
      </c>
      <c r="F12" s="75">
        <v>1906.9201467906132</v>
      </c>
      <c r="G12" s="75">
        <v>2062.1862552205935</v>
      </c>
      <c r="H12" s="75">
        <v>2607.3879217449048</v>
      </c>
      <c r="I12" s="75">
        <v>2445.0292039968003</v>
      </c>
      <c r="J12" s="75">
        <v>3387.3301893101275</v>
      </c>
      <c r="K12" s="75">
        <v>3307.5978225531021</v>
      </c>
      <c r="L12" s="75">
        <v>3442.1518312584503</v>
      </c>
      <c r="M12" s="75">
        <v>3930.3619307586641</v>
      </c>
    </row>
    <row r="13" spans="1:13" x14ac:dyDescent="0.2">
      <c r="A13" s="76"/>
      <c r="B13" s="4" t="s">
        <v>121</v>
      </c>
      <c r="C13" s="75">
        <v>3406.9178335707461</v>
      </c>
      <c r="D13" s="75">
        <v>4096.2479700898693</v>
      </c>
      <c r="E13" s="75">
        <v>3844.2741874534272</v>
      </c>
      <c r="F13" s="75">
        <v>4148.7645127050127</v>
      </c>
      <c r="G13" s="75">
        <v>4261.6044985683484</v>
      </c>
      <c r="H13" s="75">
        <v>5320.1962131255332</v>
      </c>
      <c r="I13" s="75">
        <v>4963.5818618939802</v>
      </c>
      <c r="J13" s="75">
        <v>6352.3505983132791</v>
      </c>
      <c r="K13" s="75">
        <v>6599.1385666871711</v>
      </c>
      <c r="L13" s="75">
        <v>6529.7596672923928</v>
      </c>
      <c r="M13" s="75">
        <v>7428.7321756724095</v>
      </c>
    </row>
    <row r="14" spans="1:13" x14ac:dyDescent="0.2">
      <c r="A14" s="76"/>
      <c r="B14" s="4" t="s">
        <v>21</v>
      </c>
      <c r="C14" s="75">
        <v>2238.9491703195768</v>
      </c>
      <c r="D14" s="75">
        <v>2166.7274709253975</v>
      </c>
      <c r="E14" s="75">
        <v>1976.7886682725944</v>
      </c>
      <c r="F14" s="75">
        <v>1860.3300184636491</v>
      </c>
      <c r="G14" s="75">
        <v>1952.5239227810193</v>
      </c>
      <c r="H14" s="75">
        <v>1973.9705836074379</v>
      </c>
      <c r="I14" s="75">
        <v>1962.2246023413791</v>
      </c>
      <c r="J14" s="75">
        <v>1825.1998155127681</v>
      </c>
      <c r="K14" s="75">
        <v>1483.0518109631878</v>
      </c>
      <c r="L14" s="75">
        <v>896.18518219511861</v>
      </c>
      <c r="M14" s="75">
        <v>1503.9194254065596</v>
      </c>
    </row>
    <row r="15" spans="1:13" x14ac:dyDescent="0.2">
      <c r="A15" s="76"/>
      <c r="B15" s="4" t="s">
        <v>23</v>
      </c>
      <c r="C15" s="75">
        <v>2218.5478027265258</v>
      </c>
      <c r="D15" s="75">
        <v>2532.0700014997196</v>
      </c>
      <c r="E15" s="75">
        <v>2503.1411876236089</v>
      </c>
      <c r="F15" s="75">
        <v>3104.2502585945135</v>
      </c>
      <c r="G15" s="75">
        <v>3449.5634435096931</v>
      </c>
      <c r="H15" s="75">
        <v>3833.3080981192993</v>
      </c>
      <c r="I15" s="75">
        <v>3506.2681741862589</v>
      </c>
      <c r="J15" s="75">
        <v>3498.5273338912234</v>
      </c>
      <c r="K15" s="75">
        <v>3763.2444873772311</v>
      </c>
      <c r="L15" s="75">
        <v>3893.3841352287618</v>
      </c>
      <c r="M15" s="75">
        <v>4512.0754409369792</v>
      </c>
    </row>
    <row r="16" spans="1:13" x14ac:dyDescent="0.2">
      <c r="A16" s="76"/>
      <c r="B16" s="4" t="s">
        <v>122</v>
      </c>
      <c r="C16" s="75">
        <v>1024.2813651604906</v>
      </c>
      <c r="D16" s="75">
        <v>1103.2375586582466</v>
      </c>
      <c r="E16" s="75">
        <v>1086.067916980222</v>
      </c>
      <c r="F16" s="75">
        <v>1075.3895110465176</v>
      </c>
      <c r="G16" s="75">
        <v>1069.4150950830744</v>
      </c>
      <c r="H16" s="75">
        <v>1105.9627849493299</v>
      </c>
      <c r="I16" s="75">
        <v>958.07957839100879</v>
      </c>
      <c r="J16" s="75">
        <v>694.88742847935544</v>
      </c>
      <c r="K16" s="75">
        <v>443.12402780494654</v>
      </c>
      <c r="L16" s="75">
        <v>563.49616051044313</v>
      </c>
      <c r="M16" s="75">
        <v>569.5593783077129</v>
      </c>
    </row>
    <row r="17" spans="1:13" x14ac:dyDescent="0.2">
      <c r="A17" s="76"/>
      <c r="B17" s="4" t="s">
        <v>53</v>
      </c>
      <c r="C17" s="75">
        <f>C18-SUM(C5:C16)</f>
        <v>57674.246689240885</v>
      </c>
      <c r="D17" s="75">
        <f t="shared" ref="D17:M17" si="0">D18-SUM(D5:D16)</f>
        <v>54270.324346180831</v>
      </c>
      <c r="E17" s="75">
        <f t="shared" si="0"/>
        <v>51045.498886657326</v>
      </c>
      <c r="F17" s="75">
        <f t="shared" si="0"/>
        <v>39052.356172241212</v>
      </c>
      <c r="G17" s="75">
        <f t="shared" si="0"/>
        <v>48940.790032599383</v>
      </c>
      <c r="H17" s="75">
        <f t="shared" si="0"/>
        <v>60613.818247708987</v>
      </c>
      <c r="I17" s="75">
        <f t="shared" si="0"/>
        <v>64739.604533927195</v>
      </c>
      <c r="J17" s="75">
        <f t="shared" si="0"/>
        <v>65298.652607461263</v>
      </c>
      <c r="K17" s="75">
        <f t="shared" si="0"/>
        <v>75638.606188930804</v>
      </c>
      <c r="L17" s="75">
        <f t="shared" si="0"/>
        <v>74545.158715438272</v>
      </c>
      <c r="M17" s="75">
        <f t="shared" si="0"/>
        <v>80938.384548962582</v>
      </c>
    </row>
    <row r="18" spans="1:13" s="53" customFormat="1" x14ac:dyDescent="0.2">
      <c r="A18" s="76"/>
      <c r="B18" s="48" t="s">
        <v>12</v>
      </c>
      <c r="C18" s="89">
        <v>204775.0649406634</v>
      </c>
      <c r="D18" s="89">
        <v>210344.39272022469</v>
      </c>
      <c r="E18" s="89">
        <v>222557.97327874001</v>
      </c>
      <c r="F18" s="89">
        <v>222983.8633642442</v>
      </c>
      <c r="G18" s="89">
        <v>236751.6631731927</v>
      </c>
      <c r="H18" s="89">
        <v>257748.35767251274</v>
      </c>
      <c r="I18" s="89">
        <v>254159.86824519053</v>
      </c>
      <c r="J18" s="89">
        <v>257708.64430841192</v>
      </c>
      <c r="K18" s="89">
        <v>260715.40653153139</v>
      </c>
      <c r="L18" s="89">
        <v>256467.92941901254</v>
      </c>
      <c r="M18" s="89">
        <v>274633.2222143453</v>
      </c>
    </row>
    <row r="19" spans="1:13" x14ac:dyDescent="0.2">
      <c r="A19" s="85"/>
      <c r="B19" s="4"/>
      <c r="C19" s="77"/>
      <c r="D19" s="77"/>
      <c r="E19" s="77"/>
      <c r="F19" s="77"/>
      <c r="G19" s="77"/>
      <c r="H19" s="77"/>
      <c r="I19" s="77"/>
      <c r="J19" s="77"/>
      <c r="K19" s="77"/>
      <c r="L19" s="77"/>
      <c r="M19" s="77"/>
    </row>
    <row r="20" spans="1:13" x14ac:dyDescent="0.2">
      <c r="B20" s="4" t="s">
        <v>110</v>
      </c>
      <c r="C20" s="50"/>
      <c r="D20" s="50"/>
      <c r="E20" s="50"/>
      <c r="F20" s="50"/>
      <c r="G20" s="50"/>
    </row>
    <row r="21" spans="1:13" s="2" customFormat="1" ht="14.25" customHeight="1" x14ac:dyDescent="0.2">
      <c r="B21" s="102" t="s">
        <v>89</v>
      </c>
      <c r="C21" s="102"/>
      <c r="D21" s="102"/>
      <c r="E21" s="102"/>
      <c r="F21" s="102"/>
      <c r="G21" s="102"/>
      <c r="H21" s="102"/>
      <c r="I21" s="102"/>
      <c r="J21" s="102"/>
      <c r="K21" s="102"/>
    </row>
    <row r="22" spans="1:13" s="2" customFormat="1" ht="27.75" customHeight="1" x14ac:dyDescent="0.2">
      <c r="B22" s="102" t="s">
        <v>90</v>
      </c>
      <c r="C22" s="102"/>
      <c r="D22" s="102"/>
      <c r="E22" s="102"/>
      <c r="F22" s="102"/>
      <c r="G22" s="102"/>
      <c r="H22" s="102"/>
      <c r="I22" s="102"/>
      <c r="J22" s="102"/>
      <c r="K22" s="102"/>
    </row>
    <row r="23" spans="1:13" s="2" customFormat="1" ht="15" customHeight="1" x14ac:dyDescent="0.2">
      <c r="B23" s="100" t="s">
        <v>118</v>
      </c>
      <c r="C23" s="100"/>
      <c r="D23" s="100"/>
      <c r="E23" s="100"/>
      <c r="F23" s="100"/>
      <c r="G23" s="100"/>
      <c r="H23" s="100"/>
      <c r="I23" s="100"/>
      <c r="J23" s="100"/>
      <c r="K23" s="100"/>
    </row>
  </sheetData>
  <mergeCells count="3">
    <mergeCell ref="B21:K21"/>
    <mergeCell ref="B22:K22"/>
    <mergeCell ref="B23:K23"/>
  </mergeCells>
  <conditionalFormatting sqref="C5:L18">
    <cfRule type="cellIs" dxfId="1" priority="2" stopIfTrue="1" operator="lessThan">
      <formula>0</formula>
    </cfRule>
  </conditionalFormatting>
  <conditionalFormatting sqref="M5:M18">
    <cfRule type="cellIs" dxfId="0" priority="1" stopIfTrue="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N184"/>
  <sheetViews>
    <sheetView showGridLines="0" zoomScaleNormal="100" workbookViewId="0">
      <selection activeCell="G2" sqref="G2"/>
    </sheetView>
  </sheetViews>
  <sheetFormatPr baseColWidth="10" defaultColWidth="11.42578125" defaultRowHeight="12" x14ac:dyDescent="0.2"/>
  <cols>
    <col min="1" max="1" width="2.7109375" style="2" customWidth="1"/>
    <col min="2" max="2" width="7.5703125" style="2" customWidth="1"/>
    <col min="3" max="3" width="23.28515625" style="2" customWidth="1"/>
    <col min="4" max="12" width="10.7109375" style="2" customWidth="1"/>
    <col min="13" max="16384" width="11.42578125" style="2"/>
  </cols>
  <sheetData>
    <row r="1" spans="1:14" s="35" customFormat="1" ht="18.75" x14ac:dyDescent="0.3">
      <c r="B1" s="63" t="s">
        <v>87</v>
      </c>
    </row>
    <row r="2" spans="1:14" s="35" customFormat="1" ht="15.75" x14ac:dyDescent="0.25">
      <c r="B2" s="64"/>
    </row>
    <row r="3" spans="1:14" s="35" customFormat="1" ht="18.75" x14ac:dyDescent="0.3">
      <c r="B3" s="65" t="s">
        <v>74</v>
      </c>
    </row>
    <row r="4" spans="1:14" x14ac:dyDescent="0.2">
      <c r="B4" s="22"/>
    </row>
    <row r="5" spans="1:14" s="35" customFormat="1" ht="15.75" x14ac:dyDescent="0.25">
      <c r="B5" s="66" t="s">
        <v>111</v>
      </c>
    </row>
    <row r="6" spans="1:14" x14ac:dyDescent="0.2">
      <c r="B6" s="22" t="s">
        <v>75</v>
      </c>
    </row>
    <row r="7" spans="1:14" x14ac:dyDescent="0.2">
      <c r="D7" s="20"/>
    </row>
    <row r="8" spans="1:14" ht="12" customHeight="1" x14ac:dyDescent="0.2">
      <c r="C8" s="22"/>
      <c r="D8" s="25">
        <v>2012</v>
      </c>
      <c r="E8" s="25">
        <v>2013</v>
      </c>
      <c r="F8" s="25">
        <v>2014</v>
      </c>
      <c r="G8" s="25">
        <v>2015</v>
      </c>
      <c r="H8" s="25">
        <v>2016</v>
      </c>
      <c r="I8" s="25">
        <v>2017</v>
      </c>
      <c r="J8" s="25">
        <v>2018</v>
      </c>
      <c r="K8" s="25">
        <v>2019</v>
      </c>
      <c r="L8" s="25">
        <v>2020</v>
      </c>
      <c r="M8" s="25">
        <v>2021</v>
      </c>
      <c r="N8" s="25">
        <v>2022</v>
      </c>
    </row>
    <row r="9" spans="1:14" ht="12" customHeight="1" x14ac:dyDescent="0.2">
      <c r="A9" s="13"/>
      <c r="B9" s="37" t="s">
        <v>72</v>
      </c>
      <c r="D9" s="88">
        <v>12342.120731754711</v>
      </c>
      <c r="E9" s="88">
        <v>12696.019537555416</v>
      </c>
      <c r="F9" s="88">
        <v>3392.8560471054461</v>
      </c>
      <c r="G9" s="88">
        <v>10713.64446307349</v>
      </c>
      <c r="H9" s="88">
        <v>4626.9940006044817</v>
      </c>
      <c r="I9" s="88">
        <v>4040.8398454988437</v>
      </c>
      <c r="J9" s="88">
        <v>3815.2658738186096</v>
      </c>
      <c r="K9" s="88">
        <v>9444.3216013488636</v>
      </c>
      <c r="L9" s="88">
        <v>974.86474233274691</v>
      </c>
      <c r="M9" s="88">
        <v>3577.7484375726212</v>
      </c>
      <c r="N9" s="88">
        <v>4746.3599437150133</v>
      </c>
    </row>
    <row r="10" spans="1:14" ht="12" customHeight="1" x14ac:dyDescent="0.2">
      <c r="A10" s="13"/>
      <c r="C10" s="2" t="s">
        <v>0</v>
      </c>
      <c r="D10" s="75">
        <v>867.42510786426612</v>
      </c>
      <c r="E10" s="75">
        <v>1238.7352323444611</v>
      </c>
      <c r="F10" s="75">
        <v>576.66454435676019</v>
      </c>
      <c r="G10" s="75">
        <v>-1493.1786866089819</v>
      </c>
      <c r="H10" s="75">
        <v>8.2517545066740308</v>
      </c>
      <c r="I10" s="75">
        <v>937.55453514371402</v>
      </c>
      <c r="J10" s="75">
        <v>515.08100899919793</v>
      </c>
      <c r="K10" s="75">
        <v>864.37795644098048</v>
      </c>
      <c r="L10" s="75">
        <v>-132.97863942672936</v>
      </c>
      <c r="M10" s="75">
        <v>-1284.2502116494859</v>
      </c>
      <c r="N10" s="75">
        <v>259.52643575890028</v>
      </c>
    </row>
    <row r="11" spans="1:14" ht="12" customHeight="1" x14ac:dyDescent="0.2">
      <c r="A11" s="13"/>
      <c r="C11" s="2" t="s">
        <v>1</v>
      </c>
      <c r="D11" s="75">
        <v>63.438070639191132</v>
      </c>
      <c r="E11" s="75">
        <v>138.65457886807326</v>
      </c>
      <c r="F11" s="75">
        <v>-145.72506500898601</v>
      </c>
      <c r="G11" s="75">
        <v>17.758912960192472</v>
      </c>
      <c r="H11" s="75">
        <v>37.774920000670605</v>
      </c>
      <c r="I11" s="75">
        <v>-86.469990827692882</v>
      </c>
      <c r="J11" s="75">
        <v>8.3846213834766612</v>
      </c>
      <c r="K11" s="75">
        <v>-72.222158627788588</v>
      </c>
      <c r="L11" s="75">
        <v>-79.269699332524794</v>
      </c>
      <c r="M11" s="75">
        <v>4.4381115330976133</v>
      </c>
      <c r="N11" s="75">
        <v>-11.212114002975198</v>
      </c>
    </row>
    <row r="12" spans="1:14" ht="12" customHeight="1" x14ac:dyDescent="0.2">
      <c r="A12" s="13"/>
      <c r="C12" s="2" t="s">
        <v>2</v>
      </c>
      <c r="D12" s="75">
        <v>5.5889670773427031</v>
      </c>
      <c r="E12" s="75">
        <v>14.62731838215344</v>
      </c>
      <c r="F12" s="75">
        <v>22.579992466137046</v>
      </c>
      <c r="G12" s="75">
        <v>77.407555557176835</v>
      </c>
      <c r="H12" s="75">
        <v>-1139.8759144671571</v>
      </c>
      <c r="I12" s="75">
        <v>-31.884756455437586</v>
      </c>
      <c r="J12" s="75">
        <v>19.096643058938881</v>
      </c>
      <c r="K12" s="75">
        <v>2.6628676056341014</v>
      </c>
      <c r="L12" s="75">
        <v>62.000486152756096</v>
      </c>
      <c r="M12" s="75">
        <v>96.471355892349493</v>
      </c>
      <c r="N12" s="75">
        <v>67.489702089918993</v>
      </c>
    </row>
    <row r="13" spans="1:14" ht="12" customHeight="1" x14ac:dyDescent="0.2">
      <c r="A13" s="13"/>
      <c r="C13" s="2" t="s">
        <v>27</v>
      </c>
      <c r="D13" s="75">
        <v>5180.0844371407347</v>
      </c>
      <c r="E13" s="75">
        <v>4586.1124022941276</v>
      </c>
      <c r="F13" s="75">
        <v>1288.1267572605796</v>
      </c>
      <c r="G13" s="75">
        <v>1376.2818704500501</v>
      </c>
      <c r="H13" s="75">
        <v>-428.92498084703243</v>
      </c>
      <c r="I13" s="75">
        <v>1810.9809787557751</v>
      </c>
      <c r="J13" s="75">
        <v>2117.1057846952963</v>
      </c>
      <c r="K13" s="75">
        <v>3985.723462937186</v>
      </c>
      <c r="L13" s="75">
        <v>57.946708982337782</v>
      </c>
      <c r="M13" s="75">
        <v>4228.6982257845621</v>
      </c>
      <c r="N13" s="75">
        <v>1636.9143316179529</v>
      </c>
    </row>
    <row r="14" spans="1:14" ht="12" customHeight="1" x14ac:dyDescent="0.2">
      <c r="A14" s="13"/>
      <c r="C14" s="2" t="s">
        <v>28</v>
      </c>
      <c r="D14" s="75">
        <v>167.8311718177666</v>
      </c>
      <c r="E14" s="75">
        <v>63.366839301960553</v>
      </c>
      <c r="F14" s="75">
        <v>51.930398234541855</v>
      </c>
      <c r="G14" s="75">
        <v>30.412662468209</v>
      </c>
      <c r="H14" s="75">
        <v>36.250751455955097</v>
      </c>
      <c r="I14" s="75">
        <v>10.122647468478185</v>
      </c>
      <c r="J14" s="75">
        <v>21.25429892480873</v>
      </c>
      <c r="K14" s="75">
        <v>323.40931667127961</v>
      </c>
      <c r="L14" s="75">
        <v>165.44222544315255</v>
      </c>
      <c r="M14" s="75">
        <v>256.12490537500526</v>
      </c>
      <c r="N14" s="75">
        <v>381.68175968178775</v>
      </c>
    </row>
    <row r="15" spans="1:14" ht="12" customHeight="1" x14ac:dyDescent="0.2">
      <c r="A15" s="13"/>
      <c r="C15" s="2" t="s">
        <v>3</v>
      </c>
      <c r="D15" s="75">
        <v>2917.9310048039038</v>
      </c>
      <c r="E15" s="75">
        <v>2049.9432053952387</v>
      </c>
      <c r="F15" s="75">
        <v>303.74403271320745</v>
      </c>
      <c r="G15" s="75">
        <v>686.32480058943349</v>
      </c>
      <c r="H15" s="75">
        <v>-1.1361218167685934</v>
      </c>
      <c r="I15" s="75">
        <v>575.68779732751227</v>
      </c>
      <c r="J15" s="75">
        <v>418.24460260299469</v>
      </c>
      <c r="K15" s="75">
        <v>1540.5579487895182</v>
      </c>
      <c r="L15" s="75">
        <v>186.50439161529408</v>
      </c>
      <c r="M15" s="75">
        <v>424.70228419569025</v>
      </c>
      <c r="N15" s="75">
        <v>930.10469794153073</v>
      </c>
    </row>
    <row r="16" spans="1:14" ht="12" customHeight="1" x14ac:dyDescent="0.2">
      <c r="A16" s="13"/>
      <c r="C16" s="2" t="s">
        <v>4</v>
      </c>
      <c r="D16" s="75">
        <v>-3.029356995847202</v>
      </c>
      <c r="E16" s="75">
        <v>175.91514850126779</v>
      </c>
      <c r="F16" s="75">
        <v>41.477730367790102</v>
      </c>
      <c r="G16" s="75">
        <v>38.674373141182286</v>
      </c>
      <c r="H16" s="75">
        <v>26.561216149485098</v>
      </c>
      <c r="I16" s="75">
        <v>9.9557601974354597</v>
      </c>
      <c r="J16" s="75">
        <v>64.785848781892483</v>
      </c>
      <c r="K16" s="75">
        <v>58.636875297762941</v>
      </c>
      <c r="L16" s="75">
        <v>83.642360704276939</v>
      </c>
      <c r="M16" s="75">
        <v>-65.467326674223386</v>
      </c>
      <c r="N16" s="75">
        <v>64.922069813575021</v>
      </c>
    </row>
    <row r="17" spans="1:14" ht="12" customHeight="1" x14ac:dyDescent="0.2">
      <c r="A17" s="13"/>
      <c r="C17" s="2" t="s">
        <v>80</v>
      </c>
      <c r="D17" s="75">
        <v>611.44882170305664</v>
      </c>
      <c r="E17" s="75">
        <v>1611.9973331085027</v>
      </c>
      <c r="F17" s="75">
        <v>136.9835324652837</v>
      </c>
      <c r="G17" s="75">
        <v>1496.3342196053281</v>
      </c>
      <c r="H17" s="75">
        <v>3783.6311306239481</v>
      </c>
      <c r="I17" s="75">
        <v>-405.21577447431309</v>
      </c>
      <c r="J17" s="75">
        <v>704.11884782929098</v>
      </c>
      <c r="K17" s="75">
        <v>1183.1086885654906</v>
      </c>
      <c r="L17" s="75">
        <v>1180.9709132445525</v>
      </c>
      <c r="M17" s="75">
        <v>-35.122033680487661</v>
      </c>
      <c r="N17" s="75">
        <v>650.67789545679898</v>
      </c>
    </row>
    <row r="18" spans="1:14" ht="12" customHeight="1" x14ac:dyDescent="0.2">
      <c r="A18" s="13"/>
      <c r="C18" s="2" t="s">
        <v>30</v>
      </c>
      <c r="D18" s="75">
        <v>741.58367289025944</v>
      </c>
      <c r="E18" s="75">
        <v>172.7587099266344</v>
      </c>
      <c r="F18" s="75">
        <v>305.82441093903424</v>
      </c>
      <c r="G18" s="75">
        <v>-208.23878490818132</v>
      </c>
      <c r="H18" s="75">
        <v>614.42584249622553</v>
      </c>
      <c r="I18" s="75">
        <v>-1023.9549568263707</v>
      </c>
      <c r="J18" s="75">
        <v>409.81672692436416</v>
      </c>
      <c r="K18" s="75">
        <v>159.45753047699623</v>
      </c>
      <c r="L18" s="75">
        <v>44.497766791381267</v>
      </c>
      <c r="M18" s="75">
        <v>55.612493581886412</v>
      </c>
      <c r="N18" s="75">
        <v>282.28963289213823</v>
      </c>
    </row>
    <row r="19" spans="1:14" ht="12" customHeight="1" x14ac:dyDescent="0.2">
      <c r="A19" s="13"/>
      <c r="C19" s="2" t="s">
        <v>31</v>
      </c>
      <c r="D19" s="75">
        <v>244.78388759932938</v>
      </c>
      <c r="E19" s="75">
        <v>537.76498786470097</v>
      </c>
      <c r="F19" s="75">
        <v>1574.0753168365682</v>
      </c>
      <c r="G19" s="75">
        <v>168.89632143169553</v>
      </c>
      <c r="H19" s="75">
        <v>-215.23139115785227</v>
      </c>
      <c r="I19" s="75">
        <v>242.35219076309596</v>
      </c>
      <c r="J19" s="75">
        <v>-310.98066195576507</v>
      </c>
      <c r="K19" s="75">
        <v>299.34614552121468</v>
      </c>
      <c r="L19" s="75">
        <v>148.0995605005273</v>
      </c>
      <c r="M19" s="75">
        <v>-511.63621138832093</v>
      </c>
      <c r="N19" s="75">
        <v>-96.475140621724819</v>
      </c>
    </row>
    <row r="20" spans="1:14" ht="12" customHeight="1" x14ac:dyDescent="0.2">
      <c r="A20" s="13"/>
      <c r="C20" s="2" t="s">
        <v>32</v>
      </c>
      <c r="D20" s="75">
        <v>35.189810948278904</v>
      </c>
      <c r="E20" s="75">
        <v>121.81742461218991</v>
      </c>
      <c r="F20" s="75">
        <v>196.58684768702233</v>
      </c>
      <c r="G20" s="75">
        <v>211.22793658893619</v>
      </c>
      <c r="H20" s="75">
        <v>313.3844867027683</v>
      </c>
      <c r="I20" s="75">
        <v>77.603198870964889</v>
      </c>
      <c r="J20" s="75">
        <v>-66.023982340834763</v>
      </c>
      <c r="K20" s="75">
        <v>75.314912538655079</v>
      </c>
      <c r="L20" s="75">
        <v>56.644782108097807</v>
      </c>
      <c r="M20" s="75">
        <v>107.14326864895909</v>
      </c>
      <c r="N20" s="75">
        <v>176.32418557712771</v>
      </c>
    </row>
    <row r="21" spans="1:14" ht="12" customHeight="1" x14ac:dyDescent="0.2">
      <c r="A21" s="13"/>
      <c r="C21" s="2" t="s">
        <v>33</v>
      </c>
      <c r="D21" s="75">
        <v>1333.0277251703249</v>
      </c>
      <c r="E21" s="75">
        <v>469.74227564941827</v>
      </c>
      <c r="F21" s="75">
        <v>1.902622348746803</v>
      </c>
      <c r="G21" s="75">
        <v>8207.9388831854449</v>
      </c>
      <c r="H21" s="75">
        <v>371.26765207160321</v>
      </c>
      <c r="I21" s="75">
        <v>636.64585114178249</v>
      </c>
      <c r="J21" s="75">
        <v>-748.20584152261154</v>
      </c>
      <c r="K21" s="75">
        <v>78.723292719464837</v>
      </c>
      <c r="L21" s="75">
        <v>205.72697091076662</v>
      </c>
      <c r="M21" s="75">
        <v>16.430451457890353</v>
      </c>
      <c r="N21" s="75">
        <v>9.8831839911305721</v>
      </c>
    </row>
    <row r="22" spans="1:14" ht="12" customHeight="1" x14ac:dyDescent="0.2">
      <c r="A22" s="13"/>
      <c r="C22" s="2" t="s">
        <v>5</v>
      </c>
      <c r="D22" s="75">
        <v>-4.7090919869601997</v>
      </c>
      <c r="E22" s="75">
        <v>3.0253723116315818</v>
      </c>
      <c r="F22" s="75">
        <v>35.424851681209702</v>
      </c>
      <c r="G22" s="75">
        <v>23.756976135629181</v>
      </c>
      <c r="H22" s="75">
        <v>25.520650998697988</v>
      </c>
      <c r="I22" s="75">
        <v>93.4321343378476</v>
      </c>
      <c r="J22" s="75">
        <v>19.633199137686649</v>
      </c>
      <c r="K22" s="75">
        <v>-186.1809119453761</v>
      </c>
      <c r="L22" s="75">
        <v>31.072114260567691</v>
      </c>
      <c r="M22" s="75">
        <v>12.892853145222851</v>
      </c>
      <c r="N22" s="75">
        <v>-3.18980946148843</v>
      </c>
    </row>
    <row r="23" spans="1:14" ht="12" customHeight="1" x14ac:dyDescent="0.2">
      <c r="A23" s="13"/>
      <c r="C23" s="2" t="s">
        <v>34</v>
      </c>
      <c r="D23" s="75">
        <v>1048.6617938397674</v>
      </c>
      <c r="E23" s="75">
        <v>965.08625083719801</v>
      </c>
      <c r="F23" s="75">
        <v>-1286.0680657834509</v>
      </c>
      <c r="G23" s="75">
        <v>1155.573654111806</v>
      </c>
      <c r="H23" s="75">
        <v>1070.1376283915804</v>
      </c>
      <c r="I23" s="75">
        <v>1190.4959543882921</v>
      </c>
      <c r="J23" s="75">
        <v>654.12060707399678</v>
      </c>
      <c r="K23" s="75">
        <v>1090.2826120099658</v>
      </c>
      <c r="L23" s="75">
        <v>-837.75280820974444</v>
      </c>
      <c r="M23" s="75">
        <v>75.209417983472576</v>
      </c>
      <c r="N23" s="75">
        <v>295.86640751360284</v>
      </c>
    </row>
    <row r="24" spans="1:14" ht="12" customHeight="1" x14ac:dyDescent="0.2">
      <c r="A24" s="13"/>
      <c r="C24" s="2" t="s">
        <v>6</v>
      </c>
      <c r="D24" s="75">
        <v>-933.89507818268805</v>
      </c>
      <c r="E24" s="75">
        <v>267.94331454568692</v>
      </c>
      <c r="F24" s="75">
        <v>-75.437160931745012</v>
      </c>
      <c r="G24" s="75">
        <v>-119.9761019034972</v>
      </c>
      <c r="H24" s="75">
        <v>83.423328533830244</v>
      </c>
      <c r="I24" s="75">
        <v>-29.078281340423526</v>
      </c>
      <c r="J24" s="75">
        <v>65.248590129341977</v>
      </c>
      <c r="K24" s="75">
        <v>57.19733922596447</v>
      </c>
      <c r="L24" s="75">
        <v>-240.35848062722491</v>
      </c>
      <c r="M24" s="75">
        <v>169.47297414128033</v>
      </c>
      <c r="N24" s="75">
        <v>67.350393237285402</v>
      </c>
    </row>
    <row r="25" spans="1:14" ht="12" customHeight="1" x14ac:dyDescent="0.2">
      <c r="A25" s="13"/>
      <c r="C25" s="2" t="s">
        <v>35</v>
      </c>
      <c r="D25" s="75">
        <f>D9-SUM(D10:D24)</f>
        <v>66.759787425984541</v>
      </c>
      <c r="E25" s="75">
        <f t="shared" ref="E25:N25" si="0">E9-SUM(E10:E24)</f>
        <v>278.52914361217154</v>
      </c>
      <c r="F25" s="75">
        <f t="shared" si="0"/>
        <v>364.76530147274661</v>
      </c>
      <c r="G25" s="75">
        <f t="shared" si="0"/>
        <v>-955.55012973093471</v>
      </c>
      <c r="H25" s="75">
        <f t="shared" si="0"/>
        <v>41.53304696185387</v>
      </c>
      <c r="I25" s="75">
        <f t="shared" si="0"/>
        <v>32.612557028183346</v>
      </c>
      <c r="J25" s="75">
        <f t="shared" si="0"/>
        <v>-76.414419903465841</v>
      </c>
      <c r="K25" s="75">
        <f t="shared" si="0"/>
        <v>-16.074276878085584</v>
      </c>
      <c r="L25" s="75">
        <f t="shared" si="0"/>
        <v>42.676089215259594</v>
      </c>
      <c r="M25" s="75">
        <f t="shared" si="0"/>
        <v>27.027879225722245</v>
      </c>
      <c r="N25" s="75">
        <f t="shared" si="0"/>
        <v>34.206312229452124</v>
      </c>
    </row>
    <row r="26" spans="1:14" ht="12" customHeight="1" x14ac:dyDescent="0.2">
      <c r="A26" s="13"/>
      <c r="B26" s="37" t="s">
        <v>36</v>
      </c>
      <c r="D26" s="88">
        <v>160.89171324859566</v>
      </c>
      <c r="E26" s="88">
        <v>337.40347280835937</v>
      </c>
      <c r="F26" s="88">
        <v>5221.7948365071898</v>
      </c>
      <c r="G26" s="88">
        <v>2025.6914826383893</v>
      </c>
      <c r="H26" s="88">
        <v>992.20462466529852</v>
      </c>
      <c r="I26" s="88">
        <v>201.33393365957804</v>
      </c>
      <c r="J26" s="88">
        <v>-4620.1145629866014</v>
      </c>
      <c r="K26" s="88">
        <v>730.35942439377038</v>
      </c>
      <c r="L26" s="88">
        <v>1800.8345417420203</v>
      </c>
      <c r="M26" s="88">
        <v>4692.5259364208559</v>
      </c>
      <c r="N26" s="88">
        <v>4750.4571294962698</v>
      </c>
    </row>
    <row r="27" spans="1:14" ht="12" customHeight="1" x14ac:dyDescent="0.2">
      <c r="A27" s="13"/>
      <c r="C27" s="9" t="s">
        <v>37</v>
      </c>
      <c r="D27" s="75">
        <v>18.101743062803671</v>
      </c>
      <c r="E27" s="75">
        <v>5.9247956121923107</v>
      </c>
      <c r="F27" s="75">
        <v>588.06546751280848</v>
      </c>
      <c r="G27" s="75">
        <v>357.18673357183934</v>
      </c>
      <c r="H27" s="75">
        <v>-21.217161167306781</v>
      </c>
      <c r="I27" s="75">
        <v>-34.392920420401083</v>
      </c>
      <c r="J27" s="75">
        <v>79.357288884981557</v>
      </c>
      <c r="K27" s="75">
        <v>276.5304154908618</v>
      </c>
      <c r="L27" s="75">
        <v>297.51405436608002</v>
      </c>
      <c r="M27" s="75">
        <v>3026.3454691409497</v>
      </c>
      <c r="N27" s="75">
        <v>3866.6390067754655</v>
      </c>
    </row>
    <row r="28" spans="1:14" ht="12" customHeight="1" x14ac:dyDescent="0.2">
      <c r="A28" s="13"/>
      <c r="C28" s="9" t="s">
        <v>38</v>
      </c>
      <c r="D28" s="75">
        <v>193.8088333176739</v>
      </c>
      <c r="E28" s="75">
        <v>58.791986077305445</v>
      </c>
      <c r="F28" s="75">
        <v>961.12877898564909</v>
      </c>
      <c r="G28" s="75">
        <v>42.789914341951281</v>
      </c>
      <c r="H28" s="75">
        <v>21.0292786760144</v>
      </c>
      <c r="I28" s="75">
        <v>20.823159075942694</v>
      </c>
      <c r="J28" s="75">
        <v>-813.16767048041322</v>
      </c>
      <c r="K28" s="75">
        <v>24.881725947735603</v>
      </c>
      <c r="L28" s="75">
        <v>-18.803567786944235</v>
      </c>
      <c r="M28" s="75">
        <v>-3.3211696117614817</v>
      </c>
      <c r="N28" s="75">
        <v>-8.1227052155469703</v>
      </c>
    </row>
    <row r="29" spans="1:14" ht="12" customHeight="1" x14ac:dyDescent="0.2">
      <c r="A29" s="13"/>
      <c r="C29" s="9" t="s">
        <v>39</v>
      </c>
      <c r="D29" s="75">
        <v>-1.7941310160345125</v>
      </c>
      <c r="E29" s="75">
        <v>17.585660002143179</v>
      </c>
      <c r="F29" s="75">
        <v>2169.9023145850711</v>
      </c>
      <c r="G29" s="75">
        <v>30.958533740661636</v>
      </c>
      <c r="H29" s="75">
        <v>105.5317724446069</v>
      </c>
      <c r="I29" s="75">
        <v>-12.439049686908064</v>
      </c>
      <c r="J29" s="75">
        <v>30.798184230541771</v>
      </c>
      <c r="K29" s="75">
        <v>45.448826968702576</v>
      </c>
      <c r="L29" s="75">
        <v>7.8554236410355713</v>
      </c>
      <c r="M29" s="75">
        <v>100.51275464271797</v>
      </c>
      <c r="N29" s="75">
        <v>-136.80338166757588</v>
      </c>
    </row>
    <row r="30" spans="1:14" ht="12" customHeight="1" x14ac:dyDescent="0.2">
      <c r="A30" s="13"/>
      <c r="C30" s="9" t="s">
        <v>82</v>
      </c>
      <c r="D30" s="75">
        <v>25.401415680783561</v>
      </c>
      <c r="E30" s="75">
        <v>161.69215529194622</v>
      </c>
      <c r="F30" s="75">
        <v>-11.513736492852104</v>
      </c>
      <c r="G30" s="75">
        <v>139.37119981646305</v>
      </c>
      <c r="H30" s="75">
        <v>76.033230739846076</v>
      </c>
      <c r="I30" s="75">
        <v>50.349482101739511</v>
      </c>
      <c r="J30" s="75">
        <v>-409.66661620460081</v>
      </c>
      <c r="K30" s="75">
        <v>18.248568066287696</v>
      </c>
      <c r="L30" s="75">
        <v>72.618761019453146</v>
      </c>
      <c r="M30" s="75">
        <v>79.772516398095988</v>
      </c>
      <c r="N30" s="75">
        <v>-84.599900227071373</v>
      </c>
    </row>
    <row r="31" spans="1:14" ht="12" customHeight="1" x14ac:dyDescent="0.2">
      <c r="A31" s="13"/>
      <c r="C31" s="9" t="s">
        <v>8</v>
      </c>
      <c r="D31" s="75">
        <v>12.495177999999999</v>
      </c>
      <c r="E31" s="75">
        <v>7.9205269999999999</v>
      </c>
      <c r="F31" s="75">
        <v>-17.399960805662097</v>
      </c>
      <c r="G31" s="75">
        <v>-37.868084999999994</v>
      </c>
      <c r="H31" s="75">
        <v>92.207871299273606</v>
      </c>
      <c r="I31" s="75">
        <v>-0.95541100000000001</v>
      </c>
      <c r="J31" s="75">
        <v>-5.1999077325062535</v>
      </c>
      <c r="K31" s="75">
        <v>0.27322199999999996</v>
      </c>
      <c r="L31" s="75">
        <v>-0.145372</v>
      </c>
      <c r="M31" s="75">
        <v>-0.13108300000000001</v>
      </c>
      <c r="N31" s="75">
        <v>-0.17119599999999999</v>
      </c>
    </row>
    <row r="32" spans="1:14" ht="12" customHeight="1" x14ac:dyDescent="0.2">
      <c r="A32" s="13"/>
      <c r="C32" s="9" t="s">
        <v>41</v>
      </c>
      <c r="D32" s="75">
        <v>22.070398703924301</v>
      </c>
      <c r="E32" s="75">
        <v>23.530305397413802</v>
      </c>
      <c r="F32" s="75">
        <v>27.228481188673399</v>
      </c>
      <c r="G32" s="75">
        <v>60.058626290335503</v>
      </c>
      <c r="H32" s="75">
        <v>110.5134024789202</v>
      </c>
      <c r="I32" s="75">
        <v>-211.24032295600557</v>
      </c>
      <c r="J32" s="75">
        <v>429.93014345348394</v>
      </c>
      <c r="K32" s="75">
        <v>232.81956281264178</v>
      </c>
      <c r="L32" s="75">
        <v>708.9474658085411</v>
      </c>
      <c r="M32" s="75">
        <v>1203.2855775630271</v>
      </c>
      <c r="N32" s="75">
        <v>-782.89537487833115</v>
      </c>
    </row>
    <row r="33" spans="1:14" ht="12" customHeight="1" x14ac:dyDescent="0.2">
      <c r="A33" s="13"/>
      <c r="C33" s="9" t="s">
        <v>42</v>
      </c>
      <c r="D33" s="75">
        <v>0.16957610133906179</v>
      </c>
      <c r="E33" s="75">
        <v>0.20131399340701278</v>
      </c>
      <c r="F33" s="75">
        <v>-0.48605525987534792</v>
      </c>
      <c r="G33" s="75">
        <v>1.021522133206278</v>
      </c>
      <c r="H33" s="75">
        <v>0.17215595885206839</v>
      </c>
      <c r="I33" s="75">
        <v>2.0481736914008102</v>
      </c>
      <c r="J33" s="75">
        <v>-2.2360321676802188</v>
      </c>
      <c r="K33" s="75">
        <v>0.21847850870145899</v>
      </c>
      <c r="L33" s="75">
        <v>0.78865828987285402</v>
      </c>
      <c r="M33" s="75">
        <v>0.57230118963265697</v>
      </c>
      <c r="N33" s="75">
        <v>2.1218673885572002E-2</v>
      </c>
    </row>
    <row r="34" spans="1:14" ht="12" customHeight="1" x14ac:dyDescent="0.2">
      <c r="A34" s="13"/>
      <c r="C34" s="9" t="s">
        <v>43</v>
      </c>
      <c r="D34" s="75">
        <v>-124.36446068887831</v>
      </c>
      <c r="E34" s="75">
        <v>29.701639985022702</v>
      </c>
      <c r="F34" s="75">
        <v>111.90976730306313</v>
      </c>
      <c r="G34" s="75">
        <v>80.67741569326671</v>
      </c>
      <c r="H34" s="75">
        <v>59.780200891304688</v>
      </c>
      <c r="I34" s="75">
        <v>41.49963358654729</v>
      </c>
      <c r="J34" s="75">
        <v>17.23746600134821</v>
      </c>
      <c r="K34" s="75">
        <v>177.12361827294879</v>
      </c>
      <c r="L34" s="75">
        <v>-193.97878665160903</v>
      </c>
      <c r="M34" s="75">
        <v>125.08351575866527</v>
      </c>
      <c r="N34" s="75">
        <v>201.16898615712361</v>
      </c>
    </row>
    <row r="35" spans="1:14" ht="12" customHeight="1" x14ac:dyDescent="0.2">
      <c r="A35" s="13"/>
      <c r="C35" s="9" t="s">
        <v>44</v>
      </c>
      <c r="D35" s="75">
        <v>17.107018990250982</v>
      </c>
      <c r="E35" s="75">
        <v>12.595241888806441</v>
      </c>
      <c r="F35" s="75">
        <v>98.187783498852198</v>
      </c>
      <c r="G35" s="75">
        <v>118.13353416406053</v>
      </c>
      <c r="H35" s="75">
        <v>92.49926467763558</v>
      </c>
      <c r="I35" s="75">
        <v>-30.980595178956662</v>
      </c>
      <c r="J35" s="75">
        <v>284.94844729681927</v>
      </c>
      <c r="K35" s="75">
        <v>-24.965616572793003</v>
      </c>
      <c r="L35" s="75">
        <v>855.48883619958031</v>
      </c>
      <c r="M35" s="75">
        <v>152.50528976004051</v>
      </c>
      <c r="N35" s="75">
        <v>1300.2138962310999</v>
      </c>
    </row>
    <row r="36" spans="1:14" ht="12" customHeight="1" x14ac:dyDescent="0.2">
      <c r="A36" s="13"/>
      <c r="C36" s="9" t="s">
        <v>46</v>
      </c>
      <c r="D36" s="75">
        <v>-66.060949879492398</v>
      </c>
      <c r="E36" s="75">
        <v>5.9459479999999996</v>
      </c>
      <c r="F36" s="75">
        <v>1302.5274085526753</v>
      </c>
      <c r="G36" s="75">
        <v>1228.855746054064</v>
      </c>
      <c r="H36" s="75">
        <v>464.45250195026847</v>
      </c>
      <c r="I36" s="75">
        <v>347.44045913165144</v>
      </c>
      <c r="J36" s="75">
        <v>-4238.2600339743049</v>
      </c>
      <c r="K36" s="75">
        <v>-4.3969974761329027</v>
      </c>
      <c r="L36" s="75">
        <v>-2.3208265686539873</v>
      </c>
      <c r="M36" s="75">
        <v>0.75060441876685713</v>
      </c>
      <c r="N36" s="75">
        <v>4.8198832777495983</v>
      </c>
    </row>
    <row r="37" spans="1:14" ht="12" customHeight="1" x14ac:dyDescent="0.2">
      <c r="A37" s="13"/>
      <c r="C37" s="9" t="s">
        <v>47</v>
      </c>
      <c r="D37" s="75">
        <f>D26-SUM(D27:D36)</f>
        <v>63.957090976225317</v>
      </c>
      <c r="E37" s="75">
        <f t="shared" ref="E37:N37" si="1">E26-SUM(E27:E36)</f>
        <v>13.51389956012224</v>
      </c>
      <c r="F37" s="75">
        <f t="shared" si="1"/>
        <v>-7.7554125612141434</v>
      </c>
      <c r="G37" s="75">
        <f t="shared" si="1"/>
        <v>4.5063418325410112</v>
      </c>
      <c r="H37" s="75">
        <f t="shared" si="1"/>
        <v>-8.7978932841166397</v>
      </c>
      <c r="I37" s="75">
        <f t="shared" si="1"/>
        <v>29.181325314567658</v>
      </c>
      <c r="J37" s="75">
        <f t="shared" si="1"/>
        <v>6.1441677057291599</v>
      </c>
      <c r="K37" s="75">
        <f t="shared" si="1"/>
        <v>-15.822379625183316</v>
      </c>
      <c r="L37" s="75">
        <f t="shared" si="1"/>
        <v>72.869895424664492</v>
      </c>
      <c r="M37" s="75">
        <f t="shared" si="1"/>
        <v>7.150160160721498</v>
      </c>
      <c r="N37" s="75">
        <f t="shared" si="1"/>
        <v>390.18669636947016</v>
      </c>
    </row>
    <row r="38" spans="1:14" ht="12" customHeight="1" x14ac:dyDescent="0.2">
      <c r="A38" s="13"/>
      <c r="B38" s="37" t="s">
        <v>48</v>
      </c>
      <c r="D38" s="88">
        <v>5.886893252611598</v>
      </c>
      <c r="E38" s="88">
        <v>91.348919903506527</v>
      </c>
      <c r="F38" s="88">
        <v>16.363703214219889</v>
      </c>
      <c r="G38" s="88">
        <v>30.360437215808389</v>
      </c>
      <c r="H38" s="88">
        <v>23.547883587418053</v>
      </c>
      <c r="I38" s="88">
        <v>27.952458996854094</v>
      </c>
      <c r="J38" s="88">
        <v>2.7550510673074387</v>
      </c>
      <c r="K38" s="88">
        <v>-9.0842065634385278</v>
      </c>
      <c r="L38" s="88">
        <v>12.29258882680206</v>
      </c>
      <c r="M38" s="88">
        <v>20.893658692408046</v>
      </c>
      <c r="N38" s="88">
        <v>91.390511727357477</v>
      </c>
    </row>
    <row r="39" spans="1:14" ht="12" customHeight="1" x14ac:dyDescent="0.2">
      <c r="A39" s="13"/>
      <c r="B39" s="37" t="s">
        <v>9</v>
      </c>
      <c r="D39" s="88">
        <v>-1778.7300422499925</v>
      </c>
      <c r="E39" s="88">
        <v>-914.95694754633973</v>
      </c>
      <c r="F39" s="88">
        <v>-51.242144821179103</v>
      </c>
      <c r="G39" s="88">
        <v>-2.7392657122291695</v>
      </c>
      <c r="H39" s="88">
        <v>23.114220375315387</v>
      </c>
      <c r="I39" s="88">
        <v>32.675843754955473</v>
      </c>
      <c r="J39" s="88">
        <v>16.219964156706713</v>
      </c>
      <c r="K39" s="88">
        <v>-15.825347747096611</v>
      </c>
      <c r="L39" s="88">
        <v>58.74275584610124</v>
      </c>
      <c r="M39" s="88">
        <v>23.302537034985104</v>
      </c>
      <c r="N39" s="88">
        <v>25.320618715324681</v>
      </c>
    </row>
    <row r="40" spans="1:14" ht="12" customHeight="1" x14ac:dyDescent="0.2">
      <c r="A40" s="13"/>
      <c r="B40" s="37" t="s">
        <v>51</v>
      </c>
      <c r="D40" s="88">
        <v>2.240491</v>
      </c>
      <c r="E40" s="88">
        <v>121.35153140852664</v>
      </c>
      <c r="F40" s="88">
        <v>1485.9353258617689</v>
      </c>
      <c r="G40" s="88">
        <v>152.45566832461859</v>
      </c>
      <c r="H40" s="88">
        <v>-27.816170320083444</v>
      </c>
      <c r="I40" s="88">
        <v>205.39867661634631</v>
      </c>
      <c r="J40" s="88">
        <v>-95.106631636413908</v>
      </c>
      <c r="K40" s="88">
        <v>-2.1430322567108284</v>
      </c>
      <c r="L40" s="88">
        <v>319.09155957439492</v>
      </c>
      <c r="M40" s="88">
        <v>560.31791159948534</v>
      </c>
      <c r="N40" s="88">
        <v>210.78250848068006</v>
      </c>
    </row>
    <row r="41" spans="1:14" ht="12" customHeight="1" x14ac:dyDescent="0.2">
      <c r="A41" s="13"/>
      <c r="B41" s="37" t="s">
        <v>53</v>
      </c>
      <c r="D41" s="88">
        <v>4108.7122323168032</v>
      </c>
      <c r="E41" s="88">
        <v>2173.7012031981199</v>
      </c>
      <c r="F41" s="88">
        <v>52.408983699701416</v>
      </c>
      <c r="G41" s="88">
        <v>4929.5349202804646</v>
      </c>
      <c r="H41" s="88">
        <v>1397.6921871110487</v>
      </c>
      <c r="I41" s="88">
        <v>-515.84431113872051</v>
      </c>
      <c r="J41" s="88">
        <v>7815.467006309018</v>
      </c>
      <c r="K41" s="88">
        <v>1021.7909030351667</v>
      </c>
      <c r="L41" s="88">
        <v>3095.4862191771504</v>
      </c>
      <c r="M41" s="88">
        <v>3148.7819972196794</v>
      </c>
      <c r="N41" s="88">
        <v>2027.248591702144</v>
      </c>
    </row>
    <row r="42" spans="1:14" ht="12" customHeight="1" x14ac:dyDescent="0.2">
      <c r="A42" s="13"/>
      <c r="B42" s="37" t="s">
        <v>12</v>
      </c>
      <c r="D42" s="89">
        <v>14841.122019322729</v>
      </c>
      <c r="E42" s="89">
        <v>14504.867717327594</v>
      </c>
      <c r="F42" s="89">
        <v>10118.116751567137</v>
      </c>
      <c r="G42" s="89">
        <v>17848.947705820541</v>
      </c>
      <c r="H42" s="89">
        <v>7035.7367460234782</v>
      </c>
      <c r="I42" s="89">
        <v>3992.3564473878582</v>
      </c>
      <c r="J42" s="89">
        <v>6934.4867007286293</v>
      </c>
      <c r="K42" s="89">
        <v>11169.419342210555</v>
      </c>
      <c r="L42" s="89">
        <v>6242.456450624607</v>
      </c>
      <c r="M42" s="89">
        <v>12023.570478540036</v>
      </c>
      <c r="N42" s="89">
        <v>11851.55930383679</v>
      </c>
    </row>
    <row r="43" spans="1:14" x14ac:dyDescent="0.2">
      <c r="C43" s="13"/>
      <c r="D43" s="17"/>
      <c r="E43" s="17"/>
      <c r="F43" s="17"/>
      <c r="G43" s="17"/>
      <c r="H43" s="17"/>
      <c r="I43" s="17"/>
      <c r="J43" s="17"/>
      <c r="K43" s="17"/>
      <c r="L43" s="44"/>
    </row>
    <row r="44" spans="1:14" x14ac:dyDescent="0.2">
      <c r="B44" s="2" t="s">
        <v>100</v>
      </c>
      <c r="C44" s="13"/>
      <c r="D44" s="17"/>
      <c r="E44" s="17"/>
      <c r="F44" s="17"/>
      <c r="G44" s="17"/>
      <c r="H44" s="17"/>
      <c r="I44" s="17"/>
      <c r="J44" s="17"/>
      <c r="K44" s="17"/>
      <c r="L44" s="44"/>
    </row>
    <row r="45" spans="1:14" x14ac:dyDescent="0.2">
      <c r="D45" s="17"/>
      <c r="E45" s="17"/>
      <c r="F45" s="17"/>
      <c r="G45" s="17"/>
      <c r="H45" s="17"/>
      <c r="I45" s="17"/>
      <c r="J45" s="17"/>
      <c r="K45" s="17"/>
      <c r="L45" s="17"/>
      <c r="M45" s="17"/>
      <c r="N45" s="17"/>
    </row>
    <row r="46" spans="1:14" s="35" customFormat="1" ht="15.75" x14ac:dyDescent="0.25">
      <c r="B46" s="66" t="s">
        <v>112</v>
      </c>
    </row>
    <row r="47" spans="1:14" x14ac:dyDescent="0.2">
      <c r="B47" s="22" t="s">
        <v>75</v>
      </c>
    </row>
    <row r="49" spans="1:14" ht="12" customHeight="1" x14ac:dyDescent="0.2">
      <c r="C49" s="22"/>
      <c r="D49" s="25">
        <v>2012</v>
      </c>
      <c r="E49" s="25">
        <v>2013</v>
      </c>
      <c r="F49" s="25">
        <v>2014</v>
      </c>
      <c r="G49" s="25">
        <v>2015</v>
      </c>
      <c r="H49" s="25">
        <v>2016</v>
      </c>
      <c r="I49" s="25">
        <v>2017</v>
      </c>
      <c r="J49" s="25">
        <v>2018</v>
      </c>
      <c r="K49" s="25">
        <v>2019</v>
      </c>
      <c r="L49" s="25">
        <v>2020</v>
      </c>
      <c r="M49" s="25">
        <v>2021</v>
      </c>
      <c r="N49" s="25">
        <v>2022</v>
      </c>
    </row>
    <row r="50" spans="1:14" ht="12" customHeight="1" x14ac:dyDescent="0.2">
      <c r="A50" s="13"/>
      <c r="B50" s="37" t="s">
        <v>72</v>
      </c>
      <c r="D50" s="88">
        <v>41464.516517218668</v>
      </c>
      <c r="E50" s="88">
        <v>50045.77825522505</v>
      </c>
      <c r="F50" s="88">
        <v>51177.873946386935</v>
      </c>
      <c r="G50" s="88">
        <v>57771.100260857027</v>
      </c>
      <c r="H50" s="88">
        <v>62251.931524253916</v>
      </c>
      <c r="I50" s="88">
        <v>65857.077957605317</v>
      </c>
      <c r="J50" s="88">
        <v>59146.914028631421</v>
      </c>
      <c r="K50" s="88">
        <v>65526.150664269087</v>
      </c>
      <c r="L50" s="88">
        <v>63402.70269402866</v>
      </c>
      <c r="M50" s="88">
        <v>63713.440006825585</v>
      </c>
      <c r="N50" s="88">
        <v>62856.187431145081</v>
      </c>
    </row>
    <row r="51" spans="1:14" ht="12" customHeight="1" x14ac:dyDescent="0.2">
      <c r="A51" s="13"/>
      <c r="B51" s="22"/>
      <c r="C51" s="2" t="s">
        <v>0</v>
      </c>
      <c r="D51" s="75">
        <v>6098.4504026714003</v>
      </c>
      <c r="E51" s="75">
        <v>6136.9239048753698</v>
      </c>
      <c r="F51" s="75">
        <v>6203.8357396588199</v>
      </c>
      <c r="G51" s="75">
        <v>4064.5548649238503</v>
      </c>
      <c r="H51" s="75">
        <v>4368.5826042050257</v>
      </c>
      <c r="I51" s="75">
        <v>5046.5853299439996</v>
      </c>
      <c r="J51" s="75">
        <v>6146.50089634913</v>
      </c>
      <c r="K51" s="75">
        <v>6479.5624689591295</v>
      </c>
      <c r="L51" s="75">
        <v>6087.7348592588605</v>
      </c>
      <c r="M51" s="75">
        <v>5951.0210080035004</v>
      </c>
      <c r="N51" s="75">
        <v>5047.1561900309198</v>
      </c>
    </row>
    <row r="52" spans="1:14" ht="12" customHeight="1" x14ac:dyDescent="0.2">
      <c r="A52" s="13"/>
      <c r="B52" s="22"/>
      <c r="C52" s="2" t="s">
        <v>1</v>
      </c>
      <c r="D52" s="75">
        <v>596.85974800000008</v>
      </c>
      <c r="E52" s="75">
        <v>794.02138500000001</v>
      </c>
      <c r="F52" s="75">
        <v>800.66908899999999</v>
      </c>
      <c r="G52" s="75">
        <v>788.16916200000003</v>
      </c>
      <c r="H52" s="75">
        <v>878.83092099999999</v>
      </c>
      <c r="I52" s="75">
        <v>769.97751900000003</v>
      </c>
      <c r="J52" s="75">
        <v>776.79931999999997</v>
      </c>
      <c r="K52" s="75">
        <v>705.26359400000001</v>
      </c>
      <c r="L52" s="75">
        <v>825.21480699999995</v>
      </c>
      <c r="M52" s="75">
        <v>649.58919100000003</v>
      </c>
      <c r="N52" s="75">
        <v>726.50549796351697</v>
      </c>
    </row>
    <row r="53" spans="1:14" ht="12" customHeight="1" x14ac:dyDescent="0.2">
      <c r="A53" s="13"/>
      <c r="B53" s="22"/>
      <c r="C53" s="2" t="s">
        <v>2</v>
      </c>
      <c r="D53" s="75">
        <v>466.39006900362324</v>
      </c>
      <c r="E53" s="75">
        <v>492.99769815735681</v>
      </c>
      <c r="F53" s="75">
        <v>529.30192207779999</v>
      </c>
      <c r="G53" s="75">
        <v>827.11783311921863</v>
      </c>
      <c r="H53" s="75">
        <v>472.88211962564696</v>
      </c>
      <c r="I53" s="75">
        <v>447.95351607907287</v>
      </c>
      <c r="J53" s="75">
        <v>498.95437509337563</v>
      </c>
      <c r="K53" s="75">
        <v>484.34871778644401</v>
      </c>
      <c r="L53" s="75">
        <v>563.27491974607597</v>
      </c>
      <c r="M53" s="75">
        <v>496.163227646846</v>
      </c>
      <c r="N53" s="75">
        <v>525.80207945643099</v>
      </c>
    </row>
    <row r="54" spans="1:14" ht="12" customHeight="1" x14ac:dyDescent="0.2">
      <c r="A54" s="13"/>
      <c r="B54" s="22"/>
      <c r="C54" s="2" t="s">
        <v>27</v>
      </c>
      <c r="D54" s="75">
        <v>9485.9039260641966</v>
      </c>
      <c r="E54" s="75">
        <v>11852.463168951568</v>
      </c>
      <c r="F54" s="75">
        <v>12900.769508227899</v>
      </c>
      <c r="G54" s="75">
        <v>10798.125345521987</v>
      </c>
      <c r="H54" s="75">
        <v>10746.796071115281</v>
      </c>
      <c r="I54" s="75">
        <v>11826.057485007701</v>
      </c>
      <c r="J54" s="75">
        <v>12019.892616257701</v>
      </c>
      <c r="K54" s="75">
        <v>15079.2305722577</v>
      </c>
      <c r="L54" s="75">
        <v>12052.63988692</v>
      </c>
      <c r="M54" s="75">
        <v>13880.316897764977</v>
      </c>
      <c r="N54" s="75">
        <v>15066.8059993235</v>
      </c>
    </row>
    <row r="55" spans="1:14" ht="12" customHeight="1" x14ac:dyDescent="0.2">
      <c r="A55" s="13"/>
      <c r="B55" s="22"/>
      <c r="C55" s="2" t="s">
        <v>28</v>
      </c>
      <c r="D55" s="75">
        <v>453.128918</v>
      </c>
      <c r="E55" s="75">
        <v>476.92309699999998</v>
      </c>
      <c r="F55" s="75">
        <v>330.81395800000001</v>
      </c>
      <c r="G55" s="75">
        <v>365.99873300000002</v>
      </c>
      <c r="H55" s="75">
        <v>491.90179845991196</v>
      </c>
      <c r="I55" s="75">
        <v>541.68796195656103</v>
      </c>
      <c r="J55" s="75">
        <v>572.03051527402499</v>
      </c>
      <c r="K55" s="75">
        <v>902.23594126682792</v>
      </c>
      <c r="L55" s="75">
        <v>1078.3600426261801</v>
      </c>
      <c r="M55" s="75">
        <v>1573.1904355265499</v>
      </c>
      <c r="N55" s="75">
        <v>1658.5119741856802</v>
      </c>
    </row>
    <row r="56" spans="1:14" ht="12" customHeight="1" x14ac:dyDescent="0.2">
      <c r="A56" s="13"/>
      <c r="B56" s="22"/>
      <c r="C56" s="2" t="s">
        <v>3</v>
      </c>
      <c r="D56" s="75">
        <v>5441.111828662687</v>
      </c>
      <c r="E56" s="75">
        <v>6993.9419537718895</v>
      </c>
      <c r="F56" s="75">
        <v>6012.194915144516</v>
      </c>
      <c r="G56" s="75">
        <v>6169.1997532219966</v>
      </c>
      <c r="H56" s="75">
        <v>6415.8766020933563</v>
      </c>
      <c r="I56" s="75">
        <v>6624.72880728568</v>
      </c>
      <c r="J56" s="75">
        <v>6591.4925593829003</v>
      </c>
      <c r="K56" s="75">
        <v>7216.7805880313299</v>
      </c>
      <c r="L56" s="75">
        <v>6843.7073511114995</v>
      </c>
      <c r="M56" s="75">
        <v>6868.2429135414477</v>
      </c>
      <c r="N56" s="75">
        <v>7052.8061292330613</v>
      </c>
    </row>
    <row r="57" spans="1:14" ht="12" customHeight="1" x14ac:dyDescent="0.2">
      <c r="A57" s="13"/>
      <c r="B57" s="22"/>
      <c r="C57" s="2" t="s">
        <v>4</v>
      </c>
      <c r="D57" s="75">
        <v>194.08347799999999</v>
      </c>
      <c r="E57" s="75">
        <v>366.74466699999999</v>
      </c>
      <c r="F57" s="75">
        <v>443.24392999999998</v>
      </c>
      <c r="G57" s="75">
        <v>458.60505264239998</v>
      </c>
      <c r="H57" s="75">
        <v>328.77010375702798</v>
      </c>
      <c r="I57" s="75">
        <v>356.90893699999998</v>
      </c>
      <c r="J57" s="75">
        <v>390.67931073126903</v>
      </c>
      <c r="K57" s="75">
        <v>437.76480572700001</v>
      </c>
      <c r="L57" s="75">
        <v>560.94259274089995</v>
      </c>
      <c r="M57" s="75">
        <v>403.76525523025799</v>
      </c>
      <c r="N57" s="75">
        <v>480.45440427842601</v>
      </c>
    </row>
    <row r="58" spans="1:14" ht="12" customHeight="1" x14ac:dyDescent="0.2">
      <c r="A58" s="13"/>
      <c r="B58" s="22"/>
      <c r="C58" s="2" t="s">
        <v>80</v>
      </c>
      <c r="D58" s="75">
        <v>1963.7091558367499</v>
      </c>
      <c r="E58" s="75">
        <v>3001.3780375001002</v>
      </c>
      <c r="F58" s="75">
        <v>2871.9444301114004</v>
      </c>
      <c r="G58" s="75">
        <v>4328.9651852319785</v>
      </c>
      <c r="H58" s="75">
        <v>8110.2131889378588</v>
      </c>
      <c r="I58" s="75">
        <v>8404.8997028876347</v>
      </c>
      <c r="J58" s="75">
        <v>9083.6794254335946</v>
      </c>
      <c r="K58" s="75">
        <v>10530.033449825893</v>
      </c>
      <c r="L58" s="75">
        <v>11697.728832873054</v>
      </c>
      <c r="M58" s="75">
        <v>12112.523503587474</v>
      </c>
      <c r="N58" s="75">
        <v>11979.683372054687</v>
      </c>
    </row>
    <row r="59" spans="1:14" ht="12" customHeight="1" x14ac:dyDescent="0.2">
      <c r="A59" s="13"/>
      <c r="B59" s="22"/>
      <c r="C59" s="2" t="s">
        <v>30</v>
      </c>
      <c r="D59" s="75">
        <v>1981.3579680000501</v>
      </c>
      <c r="E59" s="75">
        <v>1614.6344625730399</v>
      </c>
      <c r="F59" s="75">
        <v>1840.29460139963</v>
      </c>
      <c r="G59" s="75">
        <v>1572.2888660209501</v>
      </c>
      <c r="H59" s="75">
        <v>1862.5824457263002</v>
      </c>
      <c r="I59" s="75">
        <v>1345.7971662291297</v>
      </c>
      <c r="J59" s="75">
        <v>1500.8714748834095</v>
      </c>
      <c r="K59" s="75">
        <v>1592.7024728999399</v>
      </c>
      <c r="L59" s="75">
        <v>2165.1804230524403</v>
      </c>
      <c r="M59" s="75">
        <v>2213.0913394643603</v>
      </c>
      <c r="N59" s="75">
        <v>2047.4299945041603</v>
      </c>
    </row>
    <row r="60" spans="1:14" ht="12" customHeight="1" x14ac:dyDescent="0.2">
      <c r="A60" s="13"/>
      <c r="B60" s="22"/>
      <c r="C60" s="2" t="s">
        <v>31</v>
      </c>
      <c r="D60" s="75">
        <v>3646.0518104625066</v>
      </c>
      <c r="E60" s="75">
        <v>4259.7339670567544</v>
      </c>
      <c r="F60" s="75">
        <v>5726.3324870109509</v>
      </c>
      <c r="G60" s="75">
        <v>5850.8591526977661</v>
      </c>
      <c r="H60" s="75">
        <v>4656.8038374397729</v>
      </c>
      <c r="I60" s="75">
        <v>4340.4175820745031</v>
      </c>
      <c r="J60" s="75">
        <v>4513.2718122893566</v>
      </c>
      <c r="K60" s="75">
        <v>4588.6591839301</v>
      </c>
      <c r="L60" s="75">
        <v>5343.0758299479203</v>
      </c>
      <c r="M60" s="75">
        <v>4474.2755792881599</v>
      </c>
      <c r="N60" s="75">
        <v>3350.8018363045999</v>
      </c>
    </row>
    <row r="61" spans="1:14" ht="12" customHeight="1" x14ac:dyDescent="0.2">
      <c r="A61" s="13"/>
      <c r="B61" s="22"/>
      <c r="C61" s="2" t="s">
        <v>32</v>
      </c>
      <c r="D61" s="75">
        <v>630.82217100000003</v>
      </c>
      <c r="E61" s="75">
        <v>814.74356299999999</v>
      </c>
      <c r="F61" s="75">
        <v>868.32594000000006</v>
      </c>
      <c r="G61" s="75">
        <v>1064.5153459184</v>
      </c>
      <c r="H61" s="75">
        <v>1201.8582400092989</v>
      </c>
      <c r="I61" s="75">
        <v>1301.988912</v>
      </c>
      <c r="J61" s="75">
        <v>1246.1635770000003</v>
      </c>
      <c r="K61" s="75">
        <v>1247.6257909999999</v>
      </c>
      <c r="L61" s="75">
        <v>1398.2499460906402</v>
      </c>
      <c r="M61" s="75">
        <v>1516.2085332223878</v>
      </c>
      <c r="N61" s="75">
        <v>1355.5269964381898</v>
      </c>
    </row>
    <row r="62" spans="1:14" ht="12" customHeight="1" x14ac:dyDescent="0.2">
      <c r="A62" s="13"/>
      <c r="B62" s="22"/>
      <c r="C62" s="2" t="s">
        <v>33</v>
      </c>
      <c r="D62" s="75">
        <v>3233.2622479192</v>
      </c>
      <c r="E62" s="75">
        <v>3872.0318949999996</v>
      </c>
      <c r="F62" s="75">
        <v>3956.0555509999999</v>
      </c>
      <c r="G62" s="75">
        <v>11592.604902000001</v>
      </c>
      <c r="H62" s="75">
        <v>11817.75964471425</v>
      </c>
      <c r="I62" s="75">
        <v>12298.152515774123</v>
      </c>
      <c r="J62" s="75">
        <v>2754.1979076657899</v>
      </c>
      <c r="K62" s="75">
        <v>2855.8657069491233</v>
      </c>
      <c r="L62" s="75">
        <v>2623.3006220000002</v>
      </c>
      <c r="M62" s="75">
        <v>1879.09441368081</v>
      </c>
      <c r="N62" s="75">
        <v>1860.8156186419201</v>
      </c>
    </row>
    <row r="63" spans="1:14" ht="12" customHeight="1" x14ac:dyDescent="0.2">
      <c r="A63" s="13"/>
      <c r="B63" s="22"/>
      <c r="C63" s="2" t="s">
        <v>5</v>
      </c>
      <c r="D63" s="75">
        <v>22.933783999999999</v>
      </c>
      <c r="E63" s="75">
        <v>22.483784</v>
      </c>
      <c r="F63" s="75">
        <v>498.03408100000001</v>
      </c>
      <c r="G63" s="75">
        <v>392.62083199999995</v>
      </c>
      <c r="H63" s="75">
        <v>402.84414973576003</v>
      </c>
      <c r="I63" s="75">
        <v>423.90791409849999</v>
      </c>
      <c r="J63" s="75">
        <v>397.14376800000002</v>
      </c>
      <c r="K63" s="75">
        <v>381.01418899999999</v>
      </c>
      <c r="L63" s="75">
        <v>370.642608</v>
      </c>
      <c r="M63" s="75">
        <v>378.53128099999998</v>
      </c>
      <c r="N63" s="75">
        <v>366.36054300000001</v>
      </c>
    </row>
    <row r="64" spans="1:14" ht="12" customHeight="1" x14ac:dyDescent="0.2">
      <c r="A64" s="13"/>
      <c r="B64" s="22"/>
      <c r="C64" s="2" t="s">
        <v>34</v>
      </c>
      <c r="D64" s="75">
        <v>5553.7461855982501</v>
      </c>
      <c r="E64" s="75">
        <v>6793.5495803389913</v>
      </c>
      <c r="F64" s="75">
        <v>5467.3143637559297</v>
      </c>
      <c r="G64" s="75">
        <v>7872.6365245584802</v>
      </c>
      <c r="H64" s="75">
        <v>8644.375979136139</v>
      </c>
      <c r="I64" s="75">
        <v>10185.83427022316</v>
      </c>
      <c r="J64" s="75">
        <v>10776.251411225638</v>
      </c>
      <c r="K64" s="75">
        <v>11563.577293590328</v>
      </c>
      <c r="L64" s="75">
        <v>10338.12475253995</v>
      </c>
      <c r="M64" s="75">
        <v>9619.37365635268</v>
      </c>
      <c r="N64" s="75">
        <v>9767.5279576784887</v>
      </c>
    </row>
    <row r="65" spans="1:14" ht="12" customHeight="1" x14ac:dyDescent="0.2">
      <c r="A65" s="13"/>
      <c r="B65" s="22"/>
      <c r="C65" s="2" t="s">
        <v>6</v>
      </c>
      <c r="D65" s="75">
        <v>1442.7568679999999</v>
      </c>
      <c r="E65" s="75">
        <v>1523.367894</v>
      </c>
      <c r="F65" s="75">
        <v>1449.1551099999999</v>
      </c>
      <c r="G65" s="75">
        <v>1391.71893</v>
      </c>
      <c r="H65" s="75">
        <v>1591.8598732585201</v>
      </c>
      <c r="I65" s="75">
        <v>1654.7021827585199</v>
      </c>
      <c r="J65" s="75">
        <v>1733.2024947585198</v>
      </c>
      <c r="K65" s="75">
        <v>1310.0563337585202</v>
      </c>
      <c r="L65" s="75">
        <v>1260.81063112113</v>
      </c>
      <c r="M65" s="75">
        <v>1497.2859897585201</v>
      </c>
      <c r="N65" s="75">
        <v>1373.9531963996201</v>
      </c>
    </row>
    <row r="66" spans="1:14" ht="12" customHeight="1" x14ac:dyDescent="0.2">
      <c r="B66" s="22"/>
      <c r="C66" s="2" t="s">
        <v>35</v>
      </c>
      <c r="D66" s="75">
        <f>D50-SUM(D51:D65)</f>
        <v>253.94795600000361</v>
      </c>
      <c r="E66" s="75">
        <f t="shared" ref="E66" si="2">E50-SUM(E51:E65)</f>
        <v>1029.8391969999866</v>
      </c>
      <c r="F66" s="75">
        <f t="shared" ref="F66:N66" si="3">F50-SUM(F51:F65)</f>
        <v>1279.5883199999953</v>
      </c>
      <c r="G66" s="75">
        <f t="shared" si="3"/>
        <v>233.11977799999295</v>
      </c>
      <c r="H66" s="75">
        <f t="shared" si="3"/>
        <v>259.99394503975782</v>
      </c>
      <c r="I66" s="75">
        <f t="shared" si="3"/>
        <v>287.47815528672072</v>
      </c>
      <c r="J66" s="75">
        <f t="shared" si="3"/>
        <v>145.78256428671011</v>
      </c>
      <c r="K66" s="75">
        <f t="shared" si="3"/>
        <v>151.4295552867552</v>
      </c>
      <c r="L66" s="75">
        <f t="shared" si="3"/>
        <v>193.71458900000289</v>
      </c>
      <c r="M66" s="75">
        <f t="shared" si="3"/>
        <v>200.76678175761481</v>
      </c>
      <c r="N66" s="75">
        <f t="shared" si="3"/>
        <v>196.0456416518864</v>
      </c>
    </row>
    <row r="67" spans="1:14" ht="12" customHeight="1" x14ac:dyDescent="0.2">
      <c r="A67" s="13"/>
      <c r="B67" s="37" t="s">
        <v>36</v>
      </c>
      <c r="D67" s="88">
        <v>2262.3373678396915</v>
      </c>
      <c r="E67" s="88">
        <v>2476.673154393869</v>
      </c>
      <c r="F67" s="88">
        <v>7509.4300257047535</v>
      </c>
      <c r="G67" s="88">
        <v>8767.3150060817461</v>
      </c>
      <c r="H67" s="88">
        <v>11215.555301851287</v>
      </c>
      <c r="I67" s="88">
        <v>11400.702889882583</v>
      </c>
      <c r="J67" s="88">
        <v>6851.8054283315869</v>
      </c>
      <c r="K67" s="88">
        <v>7940.963798762501</v>
      </c>
      <c r="L67" s="88">
        <v>10295.426342699911</v>
      </c>
      <c r="M67" s="88">
        <v>14686.751021676158</v>
      </c>
      <c r="N67" s="88">
        <v>21798.45728369831</v>
      </c>
    </row>
    <row r="68" spans="1:14" ht="12" customHeight="1" x14ac:dyDescent="0.2">
      <c r="A68" s="13"/>
      <c r="B68" s="22"/>
      <c r="C68" s="2" t="s">
        <v>37</v>
      </c>
      <c r="D68" s="75">
        <v>160.3164037456456</v>
      </c>
      <c r="E68" s="75">
        <v>163.20029670180949</v>
      </c>
      <c r="F68" s="75">
        <v>616.70101362166099</v>
      </c>
      <c r="G68" s="75">
        <v>1956.6471003158699</v>
      </c>
      <c r="H68" s="75">
        <v>1848.6086769938829</v>
      </c>
      <c r="I68" s="75">
        <v>2001.184795429851</v>
      </c>
      <c r="J68" s="75">
        <v>2072.6006100695176</v>
      </c>
      <c r="K68" s="75">
        <v>2235.3175377037469</v>
      </c>
      <c r="L68" s="75">
        <v>2949.9286635194071</v>
      </c>
      <c r="M68" s="75">
        <v>5926.5574737740208</v>
      </c>
      <c r="N68" s="75">
        <v>9753.5583347185293</v>
      </c>
    </row>
    <row r="69" spans="1:14" ht="12" customHeight="1" x14ac:dyDescent="0.2">
      <c r="A69" s="13"/>
      <c r="B69" s="22"/>
      <c r="C69" s="2" t="s">
        <v>38</v>
      </c>
      <c r="D69" s="75">
        <v>320.94290599999999</v>
      </c>
      <c r="E69" s="75">
        <v>338.72549099999998</v>
      </c>
      <c r="F69" s="75">
        <v>946.41600100000005</v>
      </c>
      <c r="G69" s="75">
        <v>980.87350800000002</v>
      </c>
      <c r="H69" s="75">
        <v>941.34603700000002</v>
      </c>
      <c r="I69" s="75">
        <v>971.36171300000001</v>
      </c>
      <c r="J69" s="75">
        <v>268.31114000000002</v>
      </c>
      <c r="K69" s="75">
        <v>292.69807200000002</v>
      </c>
      <c r="L69" s="75">
        <v>187.871072</v>
      </c>
      <c r="M69" s="75">
        <v>176.14707200000001</v>
      </c>
      <c r="N69" s="75">
        <v>166.60029299999999</v>
      </c>
    </row>
    <row r="70" spans="1:14" ht="12" customHeight="1" x14ac:dyDescent="0.2">
      <c r="A70" s="13"/>
      <c r="B70" s="22"/>
      <c r="C70" s="2" t="s">
        <v>39</v>
      </c>
      <c r="D70" s="75">
        <v>158.83407553397001</v>
      </c>
      <c r="E70" s="75">
        <v>166.45344213489599</v>
      </c>
      <c r="F70" s="75">
        <v>2374.7151702727401</v>
      </c>
      <c r="G70" s="75">
        <v>230.786984648453</v>
      </c>
      <c r="H70" s="75">
        <v>385.67434611985396</v>
      </c>
      <c r="I70" s="75">
        <v>391.34445201782512</v>
      </c>
      <c r="J70" s="75">
        <v>431.314398909847</v>
      </c>
      <c r="K70" s="75">
        <v>482.80165217330693</v>
      </c>
      <c r="L70" s="75">
        <v>473.74272268033019</v>
      </c>
      <c r="M70" s="75">
        <v>627.06600026781086</v>
      </c>
      <c r="N70" s="75">
        <v>292.4767908871122</v>
      </c>
    </row>
    <row r="71" spans="1:14" ht="12" customHeight="1" x14ac:dyDescent="0.2">
      <c r="A71" s="13"/>
      <c r="B71" s="22"/>
      <c r="C71" s="2" t="s">
        <v>82</v>
      </c>
      <c r="D71" s="75">
        <v>525.28752701683004</v>
      </c>
      <c r="E71" s="75">
        <v>583.36752512221096</v>
      </c>
      <c r="F71" s="75">
        <v>545.63276143635801</v>
      </c>
      <c r="G71" s="75">
        <v>555.62603009563497</v>
      </c>
      <c r="H71" s="75">
        <v>662.74377403170809</v>
      </c>
      <c r="I71" s="75">
        <v>641.64945398994996</v>
      </c>
      <c r="J71" s="75">
        <v>261.02622386258599</v>
      </c>
      <c r="K71" s="75">
        <v>377.01707782792198</v>
      </c>
      <c r="L71" s="75">
        <v>373.89423664688297</v>
      </c>
      <c r="M71" s="75">
        <v>424.35229451787097</v>
      </c>
      <c r="N71" s="75">
        <v>282.85887481890097</v>
      </c>
    </row>
    <row r="72" spans="1:14" ht="12" customHeight="1" x14ac:dyDescent="0.2">
      <c r="A72" s="13"/>
      <c r="B72" s="22"/>
      <c r="C72" s="2" t="s">
        <v>8</v>
      </c>
      <c r="D72" s="75">
        <v>105.053127</v>
      </c>
      <c r="E72" s="75">
        <v>111.82941500000001</v>
      </c>
      <c r="F72" s="75">
        <v>183.30485100000001</v>
      </c>
      <c r="G72" s="75">
        <v>120.75572500000001</v>
      </c>
      <c r="H72" s="75">
        <v>449.00652600000001</v>
      </c>
      <c r="I72" s="75">
        <v>539.19986400000005</v>
      </c>
      <c r="J72" s="75">
        <v>459.94221399999998</v>
      </c>
      <c r="K72" s="75">
        <v>463.43786899999998</v>
      </c>
      <c r="L72" s="75">
        <v>374.87096300000002</v>
      </c>
      <c r="M72" s="75">
        <v>373.945132</v>
      </c>
      <c r="N72" s="75">
        <v>351.39113200000003</v>
      </c>
    </row>
    <row r="73" spans="1:14" ht="12" customHeight="1" x14ac:dyDescent="0.2">
      <c r="A73" s="13"/>
      <c r="B73" s="22"/>
      <c r="C73" s="2" t="s">
        <v>41</v>
      </c>
      <c r="D73" s="75">
        <v>476.32109561950699</v>
      </c>
      <c r="E73" s="75">
        <v>509.064607675574</v>
      </c>
      <c r="F73" s="75">
        <v>543.44875470152704</v>
      </c>
      <c r="G73" s="75">
        <v>607.08610977678507</v>
      </c>
      <c r="H73" s="75">
        <v>728.08500486335799</v>
      </c>
      <c r="I73" s="75">
        <v>725.10709657754808</v>
      </c>
      <c r="J73" s="75">
        <v>1179.1834885790399</v>
      </c>
      <c r="K73" s="75">
        <v>1641.6139618388099</v>
      </c>
      <c r="L73" s="75">
        <v>2387.2508894687899</v>
      </c>
      <c r="M73" s="75">
        <v>3490.3078139972504</v>
      </c>
      <c r="N73" s="75">
        <v>2963.9307841699301</v>
      </c>
    </row>
    <row r="74" spans="1:14" ht="12" customHeight="1" x14ac:dyDescent="0.2">
      <c r="A74" s="13"/>
      <c r="B74" s="22"/>
      <c r="C74" s="2" t="s">
        <v>42</v>
      </c>
      <c r="D74" s="75">
        <v>1.2387170000000001</v>
      </c>
      <c r="E74" s="75">
        <v>1.411924</v>
      </c>
      <c r="F74" s="75">
        <v>0.85476099999999999</v>
      </c>
      <c r="G74" s="75">
        <v>1.8466670000000001</v>
      </c>
      <c r="H74" s="75">
        <v>2.0765980000000002</v>
      </c>
      <c r="I74" s="75">
        <v>4.2034719999999997</v>
      </c>
      <c r="J74" s="75">
        <v>1.78294</v>
      </c>
      <c r="K74" s="75">
        <v>1.3436570000000001</v>
      </c>
      <c r="L74" s="75">
        <v>2.1182460000000001</v>
      </c>
      <c r="M74" s="75">
        <v>2.3679410000000001</v>
      </c>
      <c r="N74" s="75">
        <v>2.9972539999999999</v>
      </c>
    </row>
    <row r="75" spans="1:14" ht="12" customHeight="1" x14ac:dyDescent="0.2">
      <c r="A75" s="13"/>
      <c r="B75" s="22"/>
      <c r="C75" s="2" t="s">
        <v>43</v>
      </c>
      <c r="D75" s="75">
        <v>427.13767999999999</v>
      </c>
      <c r="E75" s="75">
        <v>524.31308000000001</v>
      </c>
      <c r="F75" s="75">
        <v>846.19599999999991</v>
      </c>
      <c r="G75" s="75">
        <v>970.45861200000002</v>
      </c>
      <c r="H75" s="75">
        <v>984.243694</v>
      </c>
      <c r="I75" s="75">
        <v>1079.5450243401001</v>
      </c>
      <c r="J75" s="75">
        <v>1141.4859780767999</v>
      </c>
      <c r="K75" s="75">
        <v>1346.92395077588</v>
      </c>
      <c r="L75" s="75">
        <v>1438.40469268631</v>
      </c>
      <c r="M75" s="75">
        <v>1603.9663974403502</v>
      </c>
      <c r="N75" s="75">
        <v>1437.87173144492</v>
      </c>
    </row>
    <row r="76" spans="1:14" ht="12" customHeight="1" x14ac:dyDescent="0.2">
      <c r="A76" s="13"/>
      <c r="B76" s="22"/>
      <c r="C76" s="2" t="s">
        <v>44</v>
      </c>
      <c r="D76" s="75">
        <v>-254.15130107626081</v>
      </c>
      <c r="E76" s="75">
        <v>-249.03490524062158</v>
      </c>
      <c r="F76" s="75">
        <v>-144.994461091153</v>
      </c>
      <c r="G76" s="75">
        <v>-10.364297792580999</v>
      </c>
      <c r="H76" s="75">
        <v>74.406844871577022</v>
      </c>
      <c r="I76" s="75">
        <v>377.21765026844099</v>
      </c>
      <c r="J76" s="75">
        <v>656.29393230978803</v>
      </c>
      <c r="K76" s="75">
        <v>714.48897727591998</v>
      </c>
      <c r="L76" s="75">
        <v>1703.8145110938799</v>
      </c>
      <c r="M76" s="75">
        <v>1791.94167903278</v>
      </c>
      <c r="N76" s="75">
        <v>5519.62340628934</v>
      </c>
    </row>
    <row r="77" spans="1:14" ht="12" customHeight="1" x14ac:dyDescent="0.2">
      <c r="A77" s="13"/>
      <c r="B77" s="22"/>
      <c r="C77" s="2" t="s">
        <v>46</v>
      </c>
      <c r="D77" s="75">
        <v>88.372281999999998</v>
      </c>
      <c r="E77" s="75">
        <v>69.31823</v>
      </c>
      <c r="F77" s="75">
        <v>1379.0996459999999</v>
      </c>
      <c r="G77" s="75">
        <v>3117.2377603423997</v>
      </c>
      <c r="H77" s="75">
        <v>5005.1475049999999</v>
      </c>
      <c r="I77" s="75">
        <v>4445.534044</v>
      </c>
      <c r="J77" s="75">
        <v>121.600956</v>
      </c>
      <c r="K77" s="75">
        <v>133.87628000000001</v>
      </c>
      <c r="L77" s="75">
        <v>125.5792335</v>
      </c>
      <c r="M77" s="75">
        <v>180.023952796</v>
      </c>
      <c r="N77" s="75">
        <v>167.287812053929</v>
      </c>
    </row>
    <row r="78" spans="1:14" ht="12" customHeight="1" x14ac:dyDescent="0.2">
      <c r="C78" s="2" t="s">
        <v>47</v>
      </c>
      <c r="D78" s="75">
        <f>D67-SUM(D68:D77)</f>
        <v>252.9848549999997</v>
      </c>
      <c r="E78" s="75">
        <f t="shared" ref="E78" si="4">E67-SUM(E68:E77)</f>
        <v>258.02404800000068</v>
      </c>
      <c r="F78" s="75">
        <f t="shared" ref="F78:N78" si="5">F67-SUM(F68:F77)</f>
        <v>218.05552776362219</v>
      </c>
      <c r="G78" s="75">
        <f t="shared" si="5"/>
        <v>236.36080669518378</v>
      </c>
      <c r="H78" s="75">
        <f t="shared" si="5"/>
        <v>134.21629497090726</v>
      </c>
      <c r="I78" s="75">
        <f t="shared" si="5"/>
        <v>224.35532425886777</v>
      </c>
      <c r="J78" s="75">
        <f t="shared" si="5"/>
        <v>258.26354652400732</v>
      </c>
      <c r="K78" s="75">
        <f t="shared" si="5"/>
        <v>251.44476316691453</v>
      </c>
      <c r="L78" s="75">
        <f t="shared" si="5"/>
        <v>277.9511121043106</v>
      </c>
      <c r="M78" s="75">
        <f t="shared" si="5"/>
        <v>90.075264850074745</v>
      </c>
      <c r="N78" s="75">
        <f t="shared" si="5"/>
        <v>859.86087031564966</v>
      </c>
    </row>
    <row r="79" spans="1:14" ht="12" customHeight="1" x14ac:dyDescent="0.2">
      <c r="A79" s="13"/>
      <c r="B79" s="37" t="s">
        <v>48</v>
      </c>
      <c r="D79" s="88">
        <v>146.650261</v>
      </c>
      <c r="E79" s="88">
        <v>230.31904300000002</v>
      </c>
      <c r="F79" s="88">
        <v>213.28340600000001</v>
      </c>
      <c r="G79" s="88">
        <v>201.279155</v>
      </c>
      <c r="H79" s="88">
        <v>229.13445999999999</v>
      </c>
      <c r="I79" s="88">
        <v>217.26365700000002</v>
      </c>
      <c r="J79" s="88">
        <v>46.955992999999999</v>
      </c>
      <c r="K79" s="88">
        <v>29.290331999999999</v>
      </c>
      <c r="L79" s="88">
        <v>182.26870500000001</v>
      </c>
      <c r="M79" s="88">
        <v>106.02076</v>
      </c>
      <c r="N79" s="88">
        <v>301.232349</v>
      </c>
    </row>
    <row r="80" spans="1:14" ht="12" customHeight="1" x14ac:dyDescent="0.2">
      <c r="A80" s="13"/>
      <c r="B80" s="37" t="s">
        <v>9</v>
      </c>
      <c r="D80" s="88">
        <v>1194.761115</v>
      </c>
      <c r="E80" s="88">
        <v>276.93284900000003</v>
      </c>
      <c r="F80" s="88">
        <v>188.77738919294447</v>
      </c>
      <c r="G80" s="88">
        <v>189.06170099999997</v>
      </c>
      <c r="H80" s="88">
        <v>190.6203855478864</v>
      </c>
      <c r="I80" s="88">
        <v>164.75023058722959</v>
      </c>
      <c r="J80" s="88">
        <v>180.88551384789369</v>
      </c>
      <c r="K80" s="88">
        <v>171.02734245372594</v>
      </c>
      <c r="L80" s="88">
        <v>188.66498668773417</v>
      </c>
      <c r="M80" s="88">
        <v>164.97319763962682</v>
      </c>
      <c r="N80" s="88">
        <v>118.34400391618709</v>
      </c>
    </row>
    <row r="81" spans="1:14" ht="12" customHeight="1" x14ac:dyDescent="0.2">
      <c r="A81" s="13"/>
      <c r="B81" s="37" t="s">
        <v>51</v>
      </c>
      <c r="D81" s="88">
        <v>14.047439000000001</v>
      </c>
      <c r="E81" s="88">
        <v>19.370653999999998</v>
      </c>
      <c r="F81" s="88">
        <v>1556.6153269999998</v>
      </c>
      <c r="G81" s="88">
        <v>635.71237651309207</v>
      </c>
      <c r="H81" s="88">
        <v>615.42679600000008</v>
      </c>
      <c r="I81" s="88">
        <v>826.56426700000009</v>
      </c>
      <c r="J81" s="88">
        <v>732.60987899999998</v>
      </c>
      <c r="K81" s="88">
        <v>659.25937732320006</v>
      </c>
      <c r="L81" s="88">
        <v>1025.4082860000001</v>
      </c>
      <c r="M81" s="88">
        <v>1494.8356500000002</v>
      </c>
      <c r="N81" s="88">
        <v>1388.9876429999999</v>
      </c>
    </row>
    <row r="82" spans="1:14" ht="12" customHeight="1" x14ac:dyDescent="0.2">
      <c r="A82" s="13"/>
      <c r="B82" s="37" t="s">
        <v>53</v>
      </c>
      <c r="D82" s="88">
        <v>26428.170391038984</v>
      </c>
      <c r="E82" s="88">
        <v>29127.275661019154</v>
      </c>
      <c r="F82" s="88">
        <v>26813.688343854108</v>
      </c>
      <c r="G82" s="88">
        <v>22917.304101384783</v>
      </c>
      <c r="H82" s="88">
        <v>27520.061487225124</v>
      </c>
      <c r="I82" s="88">
        <v>29335.090133122994</v>
      </c>
      <c r="J82" s="88">
        <v>40177.655327389963</v>
      </c>
      <c r="K82" s="88">
        <v>43693.244027719258</v>
      </c>
      <c r="L82" s="88">
        <v>44842.837638793484</v>
      </c>
      <c r="M82" s="88">
        <v>49724.84378873762</v>
      </c>
      <c r="N82" s="88">
        <v>48280.53692666108</v>
      </c>
    </row>
    <row r="83" spans="1:14" ht="12" customHeight="1" x14ac:dyDescent="0.2">
      <c r="A83" s="13"/>
      <c r="B83" s="37" t="s">
        <v>12</v>
      </c>
      <c r="D83" s="89">
        <v>71510.483091097325</v>
      </c>
      <c r="E83" s="89">
        <v>82176.349616638094</v>
      </c>
      <c r="F83" s="89">
        <v>87459.668438138746</v>
      </c>
      <c r="G83" s="89">
        <v>90481.772600836644</v>
      </c>
      <c r="H83" s="89">
        <v>102022.72995487823</v>
      </c>
      <c r="I83" s="89">
        <v>107801.44913519813</v>
      </c>
      <c r="J83" s="89">
        <v>107136.82617020089</v>
      </c>
      <c r="K83" s="89">
        <v>118019.93554252778</v>
      </c>
      <c r="L83" s="89">
        <v>119937.30865320978</v>
      </c>
      <c r="M83" s="89">
        <v>129890.86442487899</v>
      </c>
      <c r="N83" s="89">
        <v>134743.74563742065</v>
      </c>
    </row>
    <row r="84" spans="1:14" x14ac:dyDescent="0.2">
      <c r="C84" s="13"/>
      <c r="D84" s="21"/>
      <c r="E84" s="21"/>
      <c r="F84" s="21"/>
      <c r="G84" s="21"/>
      <c r="H84" s="21"/>
      <c r="I84" s="21"/>
      <c r="J84" s="21"/>
      <c r="K84" s="21"/>
      <c r="L84" s="21"/>
      <c r="M84" s="21"/>
      <c r="N84" s="21"/>
    </row>
    <row r="85" spans="1:14" x14ac:dyDescent="0.2">
      <c r="B85" s="2" t="s">
        <v>103</v>
      </c>
      <c r="C85" s="13"/>
      <c r="D85" s="21"/>
      <c r="E85" s="21"/>
      <c r="F85" s="21"/>
      <c r="G85" s="21"/>
      <c r="H85" s="21"/>
      <c r="I85" s="21"/>
      <c r="J85" s="21"/>
      <c r="K85" s="21"/>
      <c r="L85" s="21"/>
      <c r="M85" s="21"/>
      <c r="N85" s="21"/>
    </row>
    <row r="86" spans="1:14" x14ac:dyDescent="0.2">
      <c r="D86" s="21"/>
      <c r="E86" s="21"/>
      <c r="F86" s="21"/>
      <c r="G86" s="21"/>
      <c r="H86" s="21"/>
      <c r="I86" s="21"/>
      <c r="J86" s="21"/>
      <c r="K86" s="21"/>
      <c r="L86" s="21"/>
      <c r="M86" s="21"/>
      <c r="N86" s="21"/>
    </row>
    <row r="87" spans="1:14" s="71" customFormat="1" ht="18.75" x14ac:dyDescent="0.3">
      <c r="B87" s="65" t="s">
        <v>73</v>
      </c>
      <c r="D87" s="90"/>
      <c r="E87" s="90"/>
      <c r="F87" s="90"/>
      <c r="G87" s="90"/>
      <c r="H87" s="90"/>
      <c r="I87" s="90"/>
      <c r="J87" s="90"/>
      <c r="K87" s="90"/>
      <c r="L87" s="90"/>
      <c r="M87" s="90"/>
      <c r="N87" s="90"/>
    </row>
    <row r="88" spans="1:14" x14ac:dyDescent="0.2">
      <c r="B88" s="67"/>
      <c r="D88" s="91"/>
      <c r="E88" s="91"/>
      <c r="F88" s="91"/>
      <c r="G88" s="91"/>
      <c r="H88" s="91"/>
      <c r="I88" s="91"/>
      <c r="J88" s="91"/>
      <c r="K88" s="91"/>
      <c r="L88" s="91"/>
      <c r="M88" s="91"/>
      <c r="N88" s="91"/>
    </row>
    <row r="89" spans="1:14" s="35" customFormat="1" ht="15.75" x14ac:dyDescent="0.25">
      <c r="B89" s="66" t="s">
        <v>113</v>
      </c>
      <c r="D89" s="92"/>
      <c r="E89" s="92"/>
      <c r="F89" s="92"/>
      <c r="G89" s="92"/>
      <c r="H89" s="92"/>
      <c r="I89" s="92"/>
      <c r="J89" s="92"/>
      <c r="K89" s="92"/>
      <c r="L89" s="92"/>
      <c r="M89" s="92"/>
      <c r="N89" s="92"/>
    </row>
    <row r="90" spans="1:14" x14ac:dyDescent="0.2">
      <c r="B90" s="22" t="s">
        <v>75</v>
      </c>
    </row>
    <row r="92" spans="1:14" ht="12" customHeight="1" x14ac:dyDescent="0.2">
      <c r="C92" s="22"/>
      <c r="D92" s="80">
        <v>2012</v>
      </c>
      <c r="E92" s="81">
        <v>2013</v>
      </c>
      <c r="F92" s="80">
        <v>2014</v>
      </c>
      <c r="G92" s="80">
        <v>2015</v>
      </c>
      <c r="H92" s="80">
        <v>2016</v>
      </c>
      <c r="I92" s="80">
        <v>2017</v>
      </c>
      <c r="J92" s="80">
        <v>2018</v>
      </c>
      <c r="K92" s="80">
        <v>2019</v>
      </c>
      <c r="L92" s="80">
        <v>2020</v>
      </c>
      <c r="M92" s="80">
        <v>2021</v>
      </c>
      <c r="N92" s="80">
        <v>2022</v>
      </c>
    </row>
    <row r="93" spans="1:14" ht="12" customHeight="1" x14ac:dyDescent="0.2">
      <c r="A93" s="13"/>
      <c r="B93" s="37" t="s">
        <v>72</v>
      </c>
      <c r="D93" s="27">
        <v>15268.329058580201</v>
      </c>
      <c r="E93" s="27">
        <v>2978.1114607912036</v>
      </c>
      <c r="F93" s="27">
        <v>11488.16328000903</v>
      </c>
      <c r="G93" s="27">
        <v>-3233.5894699592386</v>
      </c>
      <c r="H93" s="27">
        <v>3678.7550250144536</v>
      </c>
      <c r="I93" s="27">
        <v>-2890.9675289463689</v>
      </c>
      <c r="J93" s="27">
        <v>2836.5320255463239</v>
      </c>
      <c r="K93" s="27">
        <v>4007.911981361131</v>
      </c>
      <c r="L93" s="27">
        <v>3360.2756845625677</v>
      </c>
      <c r="M93" s="27">
        <v>-100.86555357987523</v>
      </c>
      <c r="N93" s="27">
        <v>5916.8148102525674</v>
      </c>
    </row>
    <row r="94" spans="1:14" ht="12" customHeight="1" x14ac:dyDescent="0.2">
      <c r="A94" s="13"/>
      <c r="B94" s="22"/>
      <c r="C94" s="2" t="s">
        <v>0</v>
      </c>
      <c r="D94" s="8">
        <v>-926.53823730454985</v>
      </c>
      <c r="E94" s="8">
        <v>-67.217370176397679</v>
      </c>
      <c r="F94" s="8">
        <v>21.899064235764534</v>
      </c>
      <c r="G94" s="8">
        <v>-101.12186417918649</v>
      </c>
      <c r="H94" s="8">
        <v>-81.693105970070491</v>
      </c>
      <c r="I94" s="8">
        <v>20.42445622290629</v>
      </c>
      <c r="J94" s="8">
        <v>5.3363527719537309</v>
      </c>
      <c r="K94" s="8">
        <v>-507.75092128467793</v>
      </c>
      <c r="L94" s="8">
        <v>-21.963633185029028</v>
      </c>
      <c r="M94" s="8">
        <v>4.0228380244343356</v>
      </c>
      <c r="N94" s="8">
        <v>-12.131798829775427</v>
      </c>
    </row>
    <row r="95" spans="1:14" ht="12" customHeight="1" x14ac:dyDescent="0.2">
      <c r="A95" s="13"/>
      <c r="B95" s="22"/>
      <c r="C95" s="2" t="s">
        <v>1</v>
      </c>
      <c r="D95" s="8">
        <v>588.75306666816311</v>
      </c>
      <c r="E95" s="8">
        <v>-180.88539189428667</v>
      </c>
      <c r="F95" s="8">
        <v>-415.26239715778132</v>
      </c>
      <c r="G95" s="8">
        <v>-35.764969747530145</v>
      </c>
      <c r="H95" s="8">
        <v>91.784065135041985</v>
      </c>
      <c r="I95" s="8">
        <v>296.19759068635847</v>
      </c>
      <c r="J95" s="8">
        <v>192.95796670235669</v>
      </c>
      <c r="K95" s="8">
        <v>3.0013496957616739</v>
      </c>
      <c r="L95" s="8">
        <v>0.54866027833333297</v>
      </c>
      <c r="M95" s="8">
        <v>-2.2864712341666702</v>
      </c>
      <c r="N95" s="8">
        <v>1.1109704058333301</v>
      </c>
    </row>
    <row r="96" spans="1:14" ht="12" customHeight="1" x14ac:dyDescent="0.2">
      <c r="A96" s="13"/>
      <c r="B96" s="22"/>
      <c r="C96" s="2" t="s">
        <v>2</v>
      </c>
      <c r="D96" s="8">
        <v>2106.7301682773323</v>
      </c>
      <c r="E96" s="8">
        <v>874.31359764090701</v>
      </c>
      <c r="F96" s="8">
        <v>-490.56217565062843</v>
      </c>
      <c r="G96" s="8">
        <v>-310.43335337943995</v>
      </c>
      <c r="H96" s="8">
        <v>98.702986146473705</v>
      </c>
      <c r="I96" s="8">
        <v>-540.24111256059678</v>
      </c>
      <c r="J96" s="8">
        <v>-239.90561845297373</v>
      </c>
      <c r="K96" s="8">
        <v>-402.21342464238217</v>
      </c>
      <c r="L96" s="8">
        <v>82.382868314816193</v>
      </c>
      <c r="M96" s="8">
        <v>-467.52350933889505</v>
      </c>
      <c r="N96" s="8">
        <v>771.44337964516558</v>
      </c>
    </row>
    <row r="97" spans="1:14" ht="12" customHeight="1" x14ac:dyDescent="0.2">
      <c r="A97" s="13"/>
      <c r="B97" s="22"/>
      <c r="C97" s="2" t="s">
        <v>27</v>
      </c>
      <c r="D97" s="8">
        <v>1003.7769053400586</v>
      </c>
      <c r="E97" s="8">
        <v>-342.38893343232166</v>
      </c>
      <c r="F97" s="8">
        <v>621.58711140166974</v>
      </c>
      <c r="G97" s="8">
        <v>28.882965565107654</v>
      </c>
      <c r="H97" s="8">
        <v>-18.045185545347834</v>
      </c>
      <c r="I97" s="8">
        <v>325.58207575051256</v>
      </c>
      <c r="J97" s="8">
        <v>301.78134444452223</v>
      </c>
      <c r="K97" s="8">
        <v>204.97416279767015</v>
      </c>
      <c r="L97" s="8">
        <v>322.73855174932174</v>
      </c>
      <c r="M97" s="8">
        <v>937.61823318544634</v>
      </c>
      <c r="N97" s="8">
        <v>310.80145667529149</v>
      </c>
    </row>
    <row r="98" spans="1:14" ht="12" customHeight="1" x14ac:dyDescent="0.2">
      <c r="A98" s="13"/>
      <c r="B98" s="22"/>
      <c r="C98" s="2" t="s">
        <v>28</v>
      </c>
      <c r="D98" s="8">
        <v>2233.8377636534733</v>
      </c>
      <c r="E98" s="8">
        <v>3104.7171151241801</v>
      </c>
      <c r="F98" s="8">
        <v>3129.1731520024482</v>
      </c>
      <c r="G98" s="8">
        <v>-1876.0518941545138</v>
      </c>
      <c r="H98" s="8">
        <v>251.03555630016075</v>
      </c>
      <c r="I98" s="8">
        <v>1094.6214980048646</v>
      </c>
      <c r="J98" s="8">
        <v>3017.0438473466934</v>
      </c>
      <c r="K98" s="8">
        <v>1620.8456857884662</v>
      </c>
      <c r="L98" s="8">
        <v>2055.6798574239847</v>
      </c>
      <c r="M98" s="8">
        <v>2686.8218248102276</v>
      </c>
      <c r="N98" s="8">
        <v>4250.0158435593748</v>
      </c>
    </row>
    <row r="99" spans="1:14" ht="12" customHeight="1" x14ac:dyDescent="0.2">
      <c r="A99" s="13"/>
      <c r="B99" s="22"/>
      <c r="C99" s="2" t="s">
        <v>3</v>
      </c>
      <c r="D99" s="8">
        <v>980.86955495117456</v>
      </c>
      <c r="E99" s="8">
        <v>-54.295472092222838</v>
      </c>
      <c r="F99" s="8">
        <v>79.668854801092806</v>
      </c>
      <c r="G99" s="8">
        <v>599.26823152608506</v>
      </c>
      <c r="H99" s="8">
        <v>281.08082125165862</v>
      </c>
      <c r="I99" s="8">
        <v>-135.90841027158348</v>
      </c>
      <c r="J99" s="8">
        <v>428.2266819283775</v>
      </c>
      <c r="K99" s="8">
        <v>803.40401816584961</v>
      </c>
      <c r="L99" s="8">
        <v>110.3466387262842</v>
      </c>
      <c r="M99" s="8">
        <v>-57.498316606356497</v>
      </c>
      <c r="N99" s="8">
        <v>112.47039230772413</v>
      </c>
    </row>
    <row r="100" spans="1:14" ht="12" customHeight="1" x14ac:dyDescent="0.2">
      <c r="A100" s="13"/>
      <c r="B100" s="22"/>
      <c r="C100" s="2" t="s">
        <v>80</v>
      </c>
      <c r="D100" s="8">
        <v>8484.7801623206815</v>
      </c>
      <c r="E100" s="8">
        <v>-281.81689857584706</v>
      </c>
      <c r="F100" s="8">
        <v>3007.6747073624292</v>
      </c>
      <c r="G100" s="8">
        <v>-3903.0299201435728</v>
      </c>
      <c r="H100" s="8">
        <v>3172.4710906749124</v>
      </c>
      <c r="I100" s="8">
        <v>-1773.9323332320891</v>
      </c>
      <c r="J100" s="8">
        <v>277.93200084970732</v>
      </c>
      <c r="K100" s="8">
        <v>2678.1108965430885</v>
      </c>
      <c r="L100" s="8">
        <v>2448.8450821393822</v>
      </c>
      <c r="M100" s="8">
        <v>-1607.070647595106</v>
      </c>
      <c r="N100" s="8">
        <v>2297.9964306682923</v>
      </c>
    </row>
    <row r="101" spans="1:14" ht="12" customHeight="1" x14ac:dyDescent="0.2">
      <c r="A101" s="13"/>
      <c r="B101" s="22"/>
      <c r="C101" s="2" t="s">
        <v>31</v>
      </c>
      <c r="D101" s="8">
        <v>128.74935597812598</v>
      </c>
      <c r="E101" s="8">
        <v>-551.80763027015166</v>
      </c>
      <c r="F101" s="8">
        <v>268.43149784826073</v>
      </c>
      <c r="G101" s="8">
        <v>-360.14884105998135</v>
      </c>
      <c r="H101" s="8">
        <v>-52.482233873700892</v>
      </c>
      <c r="I101" s="8">
        <v>268.64484415985652</v>
      </c>
      <c r="J101" s="8">
        <v>-571.76661188789308</v>
      </c>
      <c r="K101" s="8">
        <v>-266.4152208761605</v>
      </c>
      <c r="L101" s="8">
        <v>210.87770131274902</v>
      </c>
      <c r="M101" s="8">
        <v>162.30884988880075</v>
      </c>
      <c r="N101" s="8">
        <v>182.12742501129333</v>
      </c>
    </row>
    <row r="102" spans="1:14" ht="12" customHeight="1" x14ac:dyDescent="0.2">
      <c r="A102" s="13"/>
      <c r="B102" s="22"/>
      <c r="C102" s="2" t="s">
        <v>32</v>
      </c>
      <c r="D102" s="8">
        <v>938.70417973056988</v>
      </c>
      <c r="E102" s="8">
        <v>566.27607839851044</v>
      </c>
      <c r="F102" s="8">
        <v>160.5166210641122</v>
      </c>
      <c r="G102" s="8">
        <v>211.63344069507099</v>
      </c>
      <c r="H102" s="8">
        <v>-142.66516464781711</v>
      </c>
      <c r="I102" s="8">
        <v>191.09498857363465</v>
      </c>
      <c r="J102" s="8">
        <v>-128.1636173085254</v>
      </c>
      <c r="K102" s="8">
        <v>42.544607177995474</v>
      </c>
      <c r="L102" s="8">
        <v>-1184.1471119895059</v>
      </c>
      <c r="M102" s="8">
        <v>-361.17199774143518</v>
      </c>
      <c r="N102" s="8">
        <v>130.5619672855197</v>
      </c>
    </row>
    <row r="103" spans="1:14" ht="12" customHeight="1" x14ac:dyDescent="0.2">
      <c r="A103" s="13"/>
      <c r="B103" s="22"/>
      <c r="C103" s="2" t="s">
        <v>33</v>
      </c>
      <c r="D103" s="8">
        <v>-227.57578773041666</v>
      </c>
      <c r="E103" s="8">
        <v>-37.926950808650204</v>
      </c>
      <c r="F103" s="8">
        <v>1275.9593151858599</v>
      </c>
      <c r="G103" s="8">
        <v>75.980290380996067</v>
      </c>
      <c r="H103" s="8">
        <v>139.29321640677171</v>
      </c>
      <c r="I103" s="8">
        <v>-159.30001996789596</v>
      </c>
      <c r="J103" s="8">
        <v>-536.80179323111429</v>
      </c>
      <c r="K103" s="8">
        <v>-165.55804823777254</v>
      </c>
      <c r="L103" s="8">
        <v>-214.76579628329705</v>
      </c>
      <c r="M103" s="8">
        <v>-691.36510908106334</v>
      </c>
      <c r="N103" s="8">
        <v>71.523570617989449</v>
      </c>
    </row>
    <row r="104" spans="1:14" ht="12" customHeight="1" x14ac:dyDescent="0.2">
      <c r="A104" s="13"/>
      <c r="B104" s="22"/>
      <c r="C104" s="2" t="s">
        <v>34</v>
      </c>
      <c r="D104" s="8">
        <v>-1685.0815013136082</v>
      </c>
      <c r="E104" s="8">
        <v>-1292.9620511972398</v>
      </c>
      <c r="F104" s="8">
        <v>2079.8657501380758</v>
      </c>
      <c r="G104" s="8">
        <v>1343.7494482390375</v>
      </c>
      <c r="H104" s="8">
        <v>32.90836500554164</v>
      </c>
      <c r="I104" s="8">
        <v>-16.263149518999434</v>
      </c>
      <c r="J104" s="8">
        <v>73.948217992056755</v>
      </c>
      <c r="K104" s="8">
        <v>-592.16994210227676</v>
      </c>
      <c r="L104" s="8">
        <v>-695.03012387087279</v>
      </c>
      <c r="M104" s="8">
        <v>-830.80221162043563</v>
      </c>
      <c r="N104" s="8">
        <v>-873.63014087339661</v>
      </c>
    </row>
    <row r="105" spans="1:14" ht="12" customHeight="1" x14ac:dyDescent="0.2">
      <c r="A105" s="13"/>
      <c r="B105" s="22"/>
      <c r="C105" s="2" t="s">
        <v>6</v>
      </c>
      <c r="D105" s="8">
        <v>51.866557542440674</v>
      </c>
      <c r="E105" s="8">
        <v>24.908936822365767</v>
      </c>
      <c r="F105" s="8">
        <v>-2.5772285814028995</v>
      </c>
      <c r="G105" s="8">
        <v>23.708486982688765</v>
      </c>
      <c r="H105" s="8">
        <v>29.655372510789999</v>
      </c>
      <c r="I105" s="8">
        <v>-99.691929675345506</v>
      </c>
      <c r="J105" s="8">
        <v>27.775877971079591</v>
      </c>
      <c r="K105" s="8">
        <v>39.703956497813131</v>
      </c>
      <c r="L105" s="8">
        <v>9.2213535764006505</v>
      </c>
      <c r="M105" s="8">
        <v>36.166815306146688</v>
      </c>
      <c r="N105" s="8">
        <v>1.3760368733503867</v>
      </c>
    </row>
    <row r="106" spans="1:14" ht="12" customHeight="1" x14ac:dyDescent="0.2">
      <c r="A106" s="13"/>
      <c r="B106" s="22"/>
      <c r="C106" s="2" t="s">
        <v>35</v>
      </c>
      <c r="D106" s="8">
        <f>D93-SUM(D94:D105)</f>
        <v>1589.4568704667563</v>
      </c>
      <c r="E106" s="8">
        <f t="shared" ref="E106:N106" si="6">E93-SUM(E94:E105)</f>
        <v>1217.1964312523583</v>
      </c>
      <c r="F106" s="8">
        <f t="shared" si="6"/>
        <v>1751.7890073591316</v>
      </c>
      <c r="G106" s="8">
        <f t="shared" si="6"/>
        <v>1069.7385093160005</v>
      </c>
      <c r="H106" s="8">
        <f t="shared" si="6"/>
        <v>-123.29075837996106</v>
      </c>
      <c r="I106" s="8">
        <f t="shared" si="6"/>
        <v>-2362.1960271179914</v>
      </c>
      <c r="J106" s="8">
        <f t="shared" si="6"/>
        <v>-11.832623579918163</v>
      </c>
      <c r="K106" s="8">
        <f t="shared" si="6"/>
        <v>549.43486183775667</v>
      </c>
      <c r="L106" s="8">
        <f t="shared" si="6"/>
        <v>235.54163636999965</v>
      </c>
      <c r="M106" s="8">
        <f t="shared" si="6"/>
        <v>89.914148422527873</v>
      </c>
      <c r="N106" s="8">
        <f t="shared" si="6"/>
        <v>-1326.8507230940959</v>
      </c>
    </row>
    <row r="107" spans="1:14" ht="12" customHeight="1" x14ac:dyDescent="0.2">
      <c r="A107" s="13"/>
      <c r="B107" s="37" t="s">
        <v>36</v>
      </c>
      <c r="D107" s="27">
        <v>8714.6352834555018</v>
      </c>
      <c r="E107" s="27">
        <v>19190.060603943792</v>
      </c>
      <c r="F107" s="27">
        <v>13885.698908707973</v>
      </c>
      <c r="G107" s="27">
        <v>13138.096827231628</v>
      </c>
      <c r="H107" s="27">
        <v>5782.817904980514</v>
      </c>
      <c r="I107" s="27">
        <v>3953.039945557367</v>
      </c>
      <c r="J107" s="27">
        <v>8183.8977085088291</v>
      </c>
      <c r="K107" s="27">
        <v>6622.4290657263837</v>
      </c>
      <c r="L107" s="27">
        <v>4582.9900882701713</v>
      </c>
      <c r="M107" s="27">
        <v>11767.005153629703</v>
      </c>
      <c r="N107" s="27">
        <v>7907.9728141341011</v>
      </c>
    </row>
    <row r="108" spans="1:14" ht="12" customHeight="1" x14ac:dyDescent="0.2">
      <c r="A108" s="13"/>
      <c r="B108" s="22"/>
      <c r="C108" s="2" t="s">
        <v>37</v>
      </c>
      <c r="D108" s="8">
        <v>-37.684260371026298</v>
      </c>
      <c r="E108" s="8">
        <v>372.18485699645146</v>
      </c>
      <c r="F108" s="8">
        <v>-194.81138202410671</v>
      </c>
      <c r="G108" s="8">
        <v>201.94260395828138</v>
      </c>
      <c r="H108" s="8">
        <v>65.591316562103813</v>
      </c>
      <c r="I108" s="8">
        <v>178.40786531348769</v>
      </c>
      <c r="J108" s="8">
        <v>118.90791428017019</v>
      </c>
      <c r="K108" s="8">
        <v>103.6287653410194</v>
      </c>
      <c r="L108" s="8">
        <v>112.00329651167323</v>
      </c>
      <c r="M108" s="8">
        <v>9.0531053919546203</v>
      </c>
      <c r="N108" s="8">
        <v>77.81690950275231</v>
      </c>
    </row>
    <row r="109" spans="1:14" ht="12" customHeight="1" x14ac:dyDescent="0.2">
      <c r="A109" s="13"/>
      <c r="B109" s="22"/>
      <c r="C109" s="2" t="s">
        <v>13</v>
      </c>
      <c r="D109" s="8">
        <v>91.555635079285281</v>
      </c>
      <c r="E109" s="8">
        <v>78.448991449836299</v>
      </c>
      <c r="F109" s="8">
        <v>-76.94682147257771</v>
      </c>
      <c r="G109" s="8">
        <v>94.301753693724095</v>
      </c>
      <c r="H109" s="8">
        <v>108.59550512314898</v>
      </c>
      <c r="I109" s="8">
        <v>60.076849598545905</v>
      </c>
      <c r="J109" s="8">
        <v>-21.4765202841525</v>
      </c>
      <c r="K109" s="8">
        <v>130.99269419526141</v>
      </c>
      <c r="L109" s="8">
        <v>22.339403103476425</v>
      </c>
      <c r="M109" s="8">
        <v>21.10721636682236</v>
      </c>
      <c r="N109" s="8">
        <v>39.822406238097685</v>
      </c>
    </row>
    <row r="110" spans="1:14" ht="12" customHeight="1" x14ac:dyDescent="0.2">
      <c r="A110" s="13"/>
      <c r="B110" s="22"/>
      <c r="C110" s="2" t="s">
        <v>38</v>
      </c>
      <c r="D110" s="8">
        <v>339.80338281076172</v>
      </c>
      <c r="E110" s="8">
        <v>372.81565125248665</v>
      </c>
      <c r="F110" s="8">
        <v>337.06056025110712</v>
      </c>
      <c r="G110" s="8">
        <v>-5.3157684364424309</v>
      </c>
      <c r="H110" s="8">
        <v>178.87007187105041</v>
      </c>
      <c r="I110" s="8">
        <v>-52.699784113278895</v>
      </c>
      <c r="J110" s="8">
        <v>-166.28445519765404</v>
      </c>
      <c r="K110" s="8">
        <v>160.2100092224016</v>
      </c>
      <c r="L110" s="8">
        <v>135.25712816185452</v>
      </c>
      <c r="M110" s="8">
        <v>2800.1486807584188</v>
      </c>
      <c r="N110" s="8">
        <v>1086.5568919897669</v>
      </c>
    </row>
    <row r="111" spans="1:14" ht="12" customHeight="1" x14ac:dyDescent="0.2">
      <c r="A111" s="13"/>
      <c r="B111" s="22"/>
      <c r="C111" s="2" t="s">
        <v>39</v>
      </c>
      <c r="D111" s="8">
        <v>-178.60151154796074</v>
      </c>
      <c r="E111" s="8">
        <v>2331.4702474534865</v>
      </c>
      <c r="F111" s="8">
        <v>9909.9014178353991</v>
      </c>
      <c r="G111" s="8">
        <v>2980.416126559348</v>
      </c>
      <c r="H111" s="8">
        <v>1300.6639035287521</v>
      </c>
      <c r="I111" s="8">
        <v>839.10475436505487</v>
      </c>
      <c r="J111" s="8">
        <v>1298.1771245118393</v>
      </c>
      <c r="K111" s="8">
        <v>-62.941101355612545</v>
      </c>
      <c r="L111" s="8">
        <v>927.2943955450221</v>
      </c>
      <c r="M111" s="8">
        <v>-2859.5592706980947</v>
      </c>
      <c r="N111" s="8">
        <v>1633.9978034171368</v>
      </c>
    </row>
    <row r="112" spans="1:14" ht="12" customHeight="1" x14ac:dyDescent="0.2">
      <c r="A112" s="13"/>
      <c r="B112" s="22"/>
      <c r="C112" s="2" t="s">
        <v>82</v>
      </c>
      <c r="D112" s="8">
        <v>263.8742972165706</v>
      </c>
      <c r="E112" s="8">
        <v>119.1320619211703</v>
      </c>
      <c r="F112" s="8">
        <v>92.720010254200943</v>
      </c>
      <c r="G112" s="8">
        <v>-25.32500815935812</v>
      </c>
      <c r="H112" s="8">
        <v>-1.5667104321351957</v>
      </c>
      <c r="I112" s="8">
        <v>-68.822187565041631</v>
      </c>
      <c r="J112" s="8">
        <v>117.80878355689802</v>
      </c>
      <c r="K112" s="8">
        <v>155.63797747135624</v>
      </c>
      <c r="L112" s="8">
        <v>370.49542430902636</v>
      </c>
      <c r="M112" s="8">
        <v>199.7876783144678</v>
      </c>
      <c r="N112" s="8">
        <v>155.78664580270794</v>
      </c>
    </row>
    <row r="113" spans="1:14" ht="12" customHeight="1" x14ac:dyDescent="0.2">
      <c r="A113" s="13"/>
      <c r="B113" s="22"/>
      <c r="C113" s="2" t="s">
        <v>55</v>
      </c>
      <c r="D113" s="8">
        <v>25.362407692924002</v>
      </c>
      <c r="E113" s="8">
        <v>-137.53792432855306</v>
      </c>
      <c r="F113" s="8">
        <v>57.776550918008823</v>
      </c>
      <c r="G113" s="8">
        <v>69.363085369769593</v>
      </c>
      <c r="H113" s="8">
        <v>2495.0805380070706</v>
      </c>
      <c r="I113" s="8">
        <v>17.075489292219487</v>
      </c>
      <c r="J113" s="8">
        <v>1043.4148210481521</v>
      </c>
      <c r="K113" s="8">
        <v>2093.5050472157345</v>
      </c>
      <c r="L113" s="8">
        <v>89.032799066344793</v>
      </c>
      <c r="M113" s="8">
        <v>7183.2275140833781</v>
      </c>
      <c r="N113" s="8">
        <v>1290.0487097631806</v>
      </c>
    </row>
    <row r="114" spans="1:14" ht="12" customHeight="1" x14ac:dyDescent="0.2">
      <c r="A114" s="13"/>
      <c r="B114" s="22"/>
      <c r="C114" s="2" t="s">
        <v>41</v>
      </c>
      <c r="D114" s="8">
        <v>1590.801077173835</v>
      </c>
      <c r="E114" s="8">
        <v>6060.0769869971937</v>
      </c>
      <c r="F114" s="8">
        <v>-1229.3843233992047</v>
      </c>
      <c r="G114" s="8">
        <v>32.127864737098292</v>
      </c>
      <c r="H114" s="8">
        <v>-329.92516960030071</v>
      </c>
      <c r="I114" s="8">
        <v>-4.4814811220022257</v>
      </c>
      <c r="J114" s="8">
        <v>563.67567345428256</v>
      </c>
      <c r="K114" s="8">
        <v>458.39776517600751</v>
      </c>
      <c r="L114" s="8">
        <v>61.311295287422688</v>
      </c>
      <c r="M114" s="8">
        <v>13.215756034700462</v>
      </c>
      <c r="N114" s="8">
        <v>335.14147547364053</v>
      </c>
    </row>
    <row r="115" spans="1:14" ht="12" customHeight="1" x14ac:dyDescent="0.2">
      <c r="A115" s="13"/>
      <c r="B115" s="22"/>
      <c r="C115" s="2" t="s">
        <v>42</v>
      </c>
      <c r="D115" s="8">
        <v>281.32932663086245</v>
      </c>
      <c r="E115" s="8">
        <v>138.29520336303318</v>
      </c>
      <c r="F115" s="8">
        <v>401.54601243066918</v>
      </c>
      <c r="G115" s="8">
        <v>192.32274196831571</v>
      </c>
      <c r="H115" s="8">
        <v>-247.47055344262964</v>
      </c>
      <c r="I115" s="8">
        <v>394.38023805588153</v>
      </c>
      <c r="J115" s="8">
        <v>356.50769875972725</v>
      </c>
      <c r="K115" s="8">
        <v>89.126785090275092</v>
      </c>
      <c r="L115" s="8">
        <v>-50.864555443587761</v>
      </c>
      <c r="M115" s="8">
        <v>95.337436896552987</v>
      </c>
      <c r="N115" s="8">
        <v>241.56739534181042</v>
      </c>
    </row>
    <row r="116" spans="1:14" ht="12" customHeight="1" x14ac:dyDescent="0.2">
      <c r="A116" s="13"/>
      <c r="B116" s="22"/>
      <c r="C116" s="2" t="s">
        <v>43</v>
      </c>
      <c r="D116" s="8">
        <v>3592.4833824595348</v>
      </c>
      <c r="E116" s="8">
        <v>6540.5143612907859</v>
      </c>
      <c r="F116" s="8">
        <v>1981.6606478003396</v>
      </c>
      <c r="G116" s="8">
        <v>2009.052288552469</v>
      </c>
      <c r="H116" s="8">
        <v>731.31061470117254</v>
      </c>
      <c r="I116" s="8">
        <v>383.18064308292867</v>
      </c>
      <c r="J116" s="8">
        <v>1215.5893661232503</v>
      </c>
      <c r="K116" s="8">
        <v>1778.619365443577</v>
      </c>
      <c r="L116" s="8">
        <v>897.16842686279404</v>
      </c>
      <c r="M116" s="8">
        <v>2372.5619000395645</v>
      </c>
      <c r="N116" s="8">
        <v>1720.1661295955773</v>
      </c>
    </row>
    <row r="117" spans="1:14" ht="12" customHeight="1" x14ac:dyDescent="0.2">
      <c r="A117" s="13"/>
      <c r="B117" s="22"/>
      <c r="C117" s="2" t="s">
        <v>44</v>
      </c>
      <c r="D117" s="8">
        <v>1741.4553987852405</v>
      </c>
      <c r="E117" s="8">
        <v>1191.2502041986381</v>
      </c>
      <c r="F117" s="8">
        <v>777.51887386285307</v>
      </c>
      <c r="G117" s="8">
        <v>7808.1575731918629</v>
      </c>
      <c r="H117" s="8">
        <v>900.96855225183765</v>
      </c>
      <c r="I117" s="8">
        <v>2279.5420543547389</v>
      </c>
      <c r="J117" s="8">
        <v>3175.6187642286218</v>
      </c>
      <c r="K117" s="8">
        <v>1398.6806111211663</v>
      </c>
      <c r="L117" s="8">
        <v>1666.8167988888022</v>
      </c>
      <c r="M117" s="8">
        <v>1531.9410203898087</v>
      </c>
      <c r="N117" s="8">
        <v>967.06214977248692</v>
      </c>
    </row>
    <row r="118" spans="1:14" ht="12" customHeight="1" x14ac:dyDescent="0.2">
      <c r="A118" s="13"/>
      <c r="B118" s="22"/>
      <c r="C118" s="2" t="s">
        <v>45</v>
      </c>
      <c r="D118" s="8">
        <v>149.09849616474762</v>
      </c>
      <c r="E118" s="8">
        <v>-10.270721513180501</v>
      </c>
      <c r="F118" s="8">
        <v>117.31754565396238</v>
      </c>
      <c r="G118" s="8">
        <v>-40.830917481185907</v>
      </c>
      <c r="H118" s="8">
        <v>64.050770876910732</v>
      </c>
      <c r="I118" s="8">
        <v>219.64495820315935</v>
      </c>
      <c r="J118" s="8">
        <v>40.587528214024374</v>
      </c>
      <c r="K118" s="8">
        <v>-215.67785102897267</v>
      </c>
      <c r="L118" s="8">
        <v>49.49956262360076</v>
      </c>
      <c r="M118" s="8">
        <v>27.954519213972162</v>
      </c>
      <c r="N118" s="8">
        <v>167.24739905175036</v>
      </c>
    </row>
    <row r="119" spans="1:14" ht="12" customHeight="1" x14ac:dyDescent="0.2">
      <c r="A119" s="13"/>
      <c r="B119" s="22"/>
      <c r="C119" s="2" t="s">
        <v>46</v>
      </c>
      <c r="D119" s="8">
        <v>416.93904614631663</v>
      </c>
      <c r="E119" s="8">
        <v>-245.77114593492669</v>
      </c>
      <c r="F119" s="8">
        <v>-178.64019267694914</v>
      </c>
      <c r="G119" s="8">
        <v>-378.27288703405895</v>
      </c>
      <c r="H119" s="8">
        <v>47.392984960198078</v>
      </c>
      <c r="I119" s="8">
        <v>76.148072629171011</v>
      </c>
      <c r="J119" s="8">
        <v>668.76229924484926</v>
      </c>
      <c r="K119" s="8">
        <v>438.34706126435219</v>
      </c>
      <c r="L119" s="8">
        <v>147.27627314474512</v>
      </c>
      <c r="M119" s="8">
        <v>93.275488200599909</v>
      </c>
      <c r="N119" s="8">
        <v>-843.61756116629829</v>
      </c>
    </row>
    <row r="120" spans="1:14" ht="12" customHeight="1" x14ac:dyDescent="0.2">
      <c r="A120" s="13"/>
      <c r="B120" s="22"/>
      <c r="C120" s="2" t="s">
        <v>47</v>
      </c>
      <c r="D120" s="8">
        <f>D107-SUM(D108:D119)</f>
        <v>438.21860521440976</v>
      </c>
      <c r="E120" s="8">
        <f t="shared" ref="E120:N120" si="7">E107-SUM(E108:E119)</f>
        <v>2379.4518307973703</v>
      </c>
      <c r="F120" s="8">
        <f t="shared" si="7"/>
        <v>1889.9800092742698</v>
      </c>
      <c r="G120" s="8">
        <f t="shared" si="7"/>
        <v>200.1573703118047</v>
      </c>
      <c r="H120" s="8">
        <f t="shared" si="7"/>
        <v>469.25608057333466</v>
      </c>
      <c r="I120" s="8">
        <f t="shared" si="7"/>
        <v>-368.51752653749736</v>
      </c>
      <c r="J120" s="8">
        <f t="shared" si="7"/>
        <v>-227.39128943117885</v>
      </c>
      <c r="K120" s="8">
        <f t="shared" si="7"/>
        <v>93.901936569816826</v>
      </c>
      <c r="L120" s="8">
        <f t="shared" si="7"/>
        <v>155.35984020899741</v>
      </c>
      <c r="M120" s="8">
        <f t="shared" si="7"/>
        <v>278.95410863755751</v>
      </c>
      <c r="N120" s="8">
        <f t="shared" si="7"/>
        <v>1036.3764593514925</v>
      </c>
    </row>
    <row r="121" spans="1:14" ht="12" customHeight="1" x14ac:dyDescent="0.2">
      <c r="A121" s="13"/>
      <c r="B121" s="37" t="s">
        <v>48</v>
      </c>
      <c r="D121" s="27">
        <v>42.089821336450072</v>
      </c>
      <c r="E121" s="27">
        <v>80.002191841498515</v>
      </c>
      <c r="F121" s="27">
        <v>63.352204996785048</v>
      </c>
      <c r="G121" s="27">
        <v>-1.4568584078373938</v>
      </c>
      <c r="H121" s="27">
        <v>14.108090391337434</v>
      </c>
      <c r="I121" s="27">
        <v>36.021117360663993</v>
      </c>
      <c r="J121" s="27">
        <v>14.88986612915452</v>
      </c>
      <c r="K121" s="27">
        <v>19.565246482430279</v>
      </c>
      <c r="L121" s="27">
        <v>0.3495145107878701</v>
      </c>
      <c r="M121" s="27">
        <v>2.4892975391878176</v>
      </c>
      <c r="N121" s="27">
        <v>3.81079407727663</v>
      </c>
    </row>
    <row r="122" spans="1:14" ht="12" customHeight="1" x14ac:dyDescent="0.2">
      <c r="A122" s="13"/>
      <c r="B122" s="37" t="s">
        <v>9</v>
      </c>
      <c r="D122" s="27">
        <v>955.20126814032551</v>
      </c>
      <c r="E122" s="27">
        <v>1221.4843982141413</v>
      </c>
      <c r="F122" s="27">
        <v>480.33016084306831</v>
      </c>
      <c r="G122" s="27">
        <v>8955.3683929113813</v>
      </c>
      <c r="H122" s="27">
        <v>467.37386671665354</v>
      </c>
      <c r="I122" s="27">
        <v>1480.0659865584732</v>
      </c>
      <c r="J122" s="27">
        <v>-5982.8603993220922</v>
      </c>
      <c r="K122" s="27">
        <v>660.9014716649599</v>
      </c>
      <c r="L122" s="27">
        <v>-273.05364475301752</v>
      </c>
      <c r="M122" s="27">
        <v>900.78055213342691</v>
      </c>
      <c r="N122" s="27">
        <v>1433.070258397368</v>
      </c>
    </row>
    <row r="123" spans="1:14" ht="12" customHeight="1" x14ac:dyDescent="0.2">
      <c r="A123" s="13"/>
      <c r="C123" s="2" t="s">
        <v>10</v>
      </c>
      <c r="D123" s="8">
        <v>6.0231225582975618</v>
      </c>
      <c r="E123" s="8">
        <v>-70.656557659992359</v>
      </c>
      <c r="F123" s="8">
        <v>1.5801153999999999</v>
      </c>
      <c r="G123" s="8">
        <v>-5.8534912180379308</v>
      </c>
      <c r="H123" s="8">
        <v>92.403003125179325</v>
      </c>
      <c r="I123" s="8">
        <v>6.4561993288664308</v>
      </c>
      <c r="J123" s="8">
        <v>-142.31032943115829</v>
      </c>
      <c r="K123" s="8">
        <v>140.78954154379446</v>
      </c>
      <c r="L123" s="8">
        <v>240.90696339767877</v>
      </c>
      <c r="M123" s="8">
        <v>-192.65732119839154</v>
      </c>
      <c r="N123" s="8">
        <v>287.94615253328698</v>
      </c>
    </row>
    <row r="124" spans="1:14" ht="12" customHeight="1" x14ac:dyDescent="0.2">
      <c r="A124" s="13"/>
      <c r="C124" s="2" t="s">
        <v>49</v>
      </c>
      <c r="D124" s="8">
        <v>1015.8938173033712</v>
      </c>
      <c r="E124" s="8">
        <v>897.49138454190631</v>
      </c>
      <c r="F124" s="8">
        <v>390.71194504253242</v>
      </c>
      <c r="G124" s="8">
        <v>-31.431970728668276</v>
      </c>
      <c r="H124" s="8">
        <v>-155.95063513673506</v>
      </c>
      <c r="I124" s="8">
        <v>667.11890108707394</v>
      </c>
      <c r="J124" s="8">
        <v>-167.33655707871918</v>
      </c>
      <c r="K124" s="8">
        <v>804.84267813409429</v>
      </c>
      <c r="L124" s="8">
        <v>97.389369382614959</v>
      </c>
      <c r="M124" s="8">
        <v>855.75178632210464</v>
      </c>
      <c r="N124" s="8">
        <v>921.42234019288355</v>
      </c>
    </row>
    <row r="125" spans="1:14" ht="12" customHeight="1" x14ac:dyDescent="0.2">
      <c r="A125" s="13"/>
      <c r="C125" s="2" t="s">
        <v>50</v>
      </c>
      <c r="D125" s="8">
        <f>D122-SUM(D123:D124)</f>
        <v>-66.715671721343256</v>
      </c>
      <c r="E125" s="8">
        <f t="shared" ref="E125:N125" si="8">E122-SUM(E123:E124)</f>
        <v>394.64957133222731</v>
      </c>
      <c r="F125" s="8">
        <f t="shared" si="8"/>
        <v>88.038100400535882</v>
      </c>
      <c r="G125" s="8">
        <f t="shared" si="8"/>
        <v>8992.6538548580884</v>
      </c>
      <c r="H125" s="8">
        <f t="shared" si="8"/>
        <v>530.92149872820926</v>
      </c>
      <c r="I125" s="8">
        <f t="shared" si="8"/>
        <v>806.49088614253287</v>
      </c>
      <c r="J125" s="8">
        <f t="shared" si="8"/>
        <v>-5673.2135128122145</v>
      </c>
      <c r="K125" s="8">
        <f t="shared" si="8"/>
        <v>-284.73074801292887</v>
      </c>
      <c r="L125" s="8">
        <f t="shared" si="8"/>
        <v>-611.34997753331118</v>
      </c>
      <c r="M125" s="8">
        <f t="shared" si="8"/>
        <v>237.68608700971379</v>
      </c>
      <c r="N125" s="8">
        <f t="shared" si="8"/>
        <v>223.70176567119734</v>
      </c>
    </row>
    <row r="126" spans="1:14" ht="12" customHeight="1" x14ac:dyDescent="0.2">
      <c r="A126" s="13"/>
      <c r="B126" s="37" t="s">
        <v>51</v>
      </c>
      <c r="D126" s="27">
        <v>177.56304544477388</v>
      </c>
      <c r="E126" s="27">
        <v>-16.116460258413582</v>
      </c>
      <c r="F126" s="27">
        <v>-334.06911694061893</v>
      </c>
      <c r="G126" s="27">
        <v>-28.395948654054404</v>
      </c>
      <c r="H126" s="27">
        <v>15.820661254987428</v>
      </c>
      <c r="I126" s="27">
        <v>95.338361018295259</v>
      </c>
      <c r="J126" s="27">
        <v>3381.9578963293752</v>
      </c>
      <c r="K126" s="27">
        <v>211.35467719832806</v>
      </c>
      <c r="L126" s="27">
        <v>384.49124045533136</v>
      </c>
      <c r="M126" s="27">
        <v>-94.755693160107356</v>
      </c>
      <c r="N126" s="27">
        <v>368.29877817447954</v>
      </c>
    </row>
    <row r="127" spans="1:14" ht="12" customHeight="1" x14ac:dyDescent="0.2">
      <c r="A127" s="13"/>
      <c r="C127" s="9" t="s">
        <v>11</v>
      </c>
      <c r="D127" s="8">
        <v>170.65191930267119</v>
      </c>
      <c r="E127" s="8">
        <v>-22.777413477517982</v>
      </c>
      <c r="F127" s="8">
        <v>-300.76297413725086</v>
      </c>
      <c r="G127" s="8">
        <v>-19.455172305928102</v>
      </c>
      <c r="H127" s="8">
        <v>2.8057975810277274</v>
      </c>
      <c r="I127" s="8">
        <v>65.322737765053915</v>
      </c>
      <c r="J127" s="8">
        <v>3375.1403270868359</v>
      </c>
      <c r="K127" s="8">
        <v>214.28130739558299</v>
      </c>
      <c r="L127" s="8">
        <v>379.51152342117416</v>
      </c>
      <c r="M127" s="8">
        <v>-98.794336023325172</v>
      </c>
      <c r="N127" s="8">
        <v>373.23131230303966</v>
      </c>
    </row>
    <row r="128" spans="1:14" ht="12" customHeight="1" x14ac:dyDescent="0.2">
      <c r="A128" s="13"/>
      <c r="C128" s="9" t="s">
        <v>56</v>
      </c>
      <c r="D128" s="8">
        <v>6.9111261421026597</v>
      </c>
      <c r="E128" s="8">
        <v>6.6609532191043996</v>
      </c>
      <c r="F128" s="8">
        <v>-33.306142803368083</v>
      </c>
      <c r="G128" s="8">
        <v>-8.9407763481263007</v>
      </c>
      <c r="H128" s="8">
        <v>13.014863673959699</v>
      </c>
      <c r="I128" s="8">
        <v>30.01562325324133</v>
      </c>
      <c r="J128" s="8">
        <v>6.8175692425392196</v>
      </c>
      <c r="K128" s="8">
        <v>-2.9266301972549105</v>
      </c>
      <c r="L128" s="8">
        <v>4.9797170341571801</v>
      </c>
      <c r="M128" s="8">
        <v>4.0386428632178202</v>
      </c>
      <c r="N128" s="8">
        <v>-4.932534128560123</v>
      </c>
    </row>
    <row r="129" spans="1:14" ht="12" customHeight="1" x14ac:dyDescent="0.2">
      <c r="A129" s="13"/>
      <c r="C129" s="9" t="s">
        <v>52</v>
      </c>
      <c r="D129" s="82">
        <f>D126-SUM(D127:D128)</f>
        <v>0</v>
      </c>
      <c r="E129" s="82">
        <f t="shared" ref="E129:N129" si="9">E126-SUM(E127:E128)</f>
        <v>0</v>
      </c>
      <c r="F129" s="82">
        <f t="shared" si="9"/>
        <v>0</v>
      </c>
      <c r="G129" s="82">
        <f t="shared" si="9"/>
        <v>0</v>
      </c>
      <c r="H129" s="82">
        <f t="shared" si="9"/>
        <v>0</v>
      </c>
      <c r="I129" s="82">
        <f t="shared" si="9"/>
        <v>0</v>
      </c>
      <c r="J129" s="82">
        <f t="shared" si="9"/>
        <v>0</v>
      </c>
      <c r="K129" s="82">
        <f t="shared" si="9"/>
        <v>0</v>
      </c>
      <c r="L129" s="82">
        <f t="shared" si="9"/>
        <v>0</v>
      </c>
      <c r="M129" s="82">
        <f t="shared" si="9"/>
        <v>0</v>
      </c>
      <c r="N129" s="82">
        <f t="shared" si="9"/>
        <v>0</v>
      </c>
    </row>
    <row r="130" spans="1:14" ht="12" customHeight="1" x14ac:dyDescent="0.2">
      <c r="A130" s="13"/>
      <c r="B130" s="37" t="s">
        <v>53</v>
      </c>
      <c r="D130" s="27">
        <v>1550.2886294980628</v>
      </c>
      <c r="E130" s="27">
        <v>2849.0867554338674</v>
      </c>
      <c r="F130" s="27">
        <v>-17.400488627675479</v>
      </c>
      <c r="G130" s="27">
        <v>934.07685841144291</v>
      </c>
      <c r="H130" s="27">
        <v>563.84066538301386</v>
      </c>
      <c r="I130" s="27">
        <v>4021.1061440974586</v>
      </c>
      <c r="J130" s="27">
        <v>4596.1022647401905</v>
      </c>
      <c r="K130" s="27">
        <v>2881.2714584172331</v>
      </c>
      <c r="L130" s="27">
        <v>3236.5133627391529</v>
      </c>
      <c r="M130" s="27">
        <v>152.77986681184666</v>
      </c>
      <c r="N130" s="27">
        <v>1251.8969073272201</v>
      </c>
    </row>
    <row r="131" spans="1:14" ht="12" customHeight="1" x14ac:dyDescent="0.2">
      <c r="A131" s="13"/>
      <c r="B131" s="37" t="s">
        <v>12</v>
      </c>
      <c r="D131" s="11">
        <v>26708.107106455311</v>
      </c>
      <c r="E131" s="11">
        <v>26302.628949966082</v>
      </c>
      <c r="F131" s="11">
        <v>25566.074948988567</v>
      </c>
      <c r="G131" s="11">
        <v>19764.099801533321</v>
      </c>
      <c r="H131" s="11">
        <v>10522.716213740958</v>
      </c>
      <c r="I131" s="11">
        <v>6694.6040256458864</v>
      </c>
      <c r="J131" s="11">
        <v>13030.519361931778</v>
      </c>
      <c r="K131" s="11">
        <v>14403.433900850467</v>
      </c>
      <c r="L131" s="11">
        <v>11291.566245784992</v>
      </c>
      <c r="M131" s="11">
        <v>12627.433623374181</v>
      </c>
      <c r="N131" s="11">
        <v>16881.864362363012</v>
      </c>
    </row>
    <row r="132" spans="1:14" x14ac:dyDescent="0.2">
      <c r="C132" s="13"/>
      <c r="D132" s="78"/>
      <c r="E132" s="78"/>
      <c r="F132" s="78"/>
      <c r="G132" s="78"/>
      <c r="H132" s="78"/>
      <c r="I132" s="78"/>
      <c r="J132" s="78"/>
      <c r="K132" s="78"/>
      <c r="L132" s="78"/>
      <c r="M132" s="79"/>
      <c r="N132" s="79"/>
    </row>
    <row r="133" spans="1:14" x14ac:dyDescent="0.2">
      <c r="B133" s="2" t="s">
        <v>100</v>
      </c>
      <c r="C133" s="13"/>
      <c r="D133" s="78"/>
      <c r="E133" s="78"/>
      <c r="F133" s="78"/>
      <c r="G133" s="78"/>
      <c r="H133" s="78"/>
      <c r="I133" s="78"/>
      <c r="J133" s="78"/>
      <c r="K133" s="78"/>
      <c r="L133" s="78"/>
      <c r="M133" s="79"/>
      <c r="N133" s="79"/>
    </row>
    <row r="134" spans="1:14" x14ac:dyDescent="0.2">
      <c r="D134" s="17"/>
      <c r="E134" s="17"/>
      <c r="F134" s="17"/>
      <c r="G134" s="17"/>
      <c r="H134" s="17"/>
      <c r="I134" s="17"/>
      <c r="J134" s="17"/>
      <c r="K134" s="17"/>
      <c r="L134" s="17"/>
      <c r="M134" s="17"/>
      <c r="N134" s="17"/>
    </row>
    <row r="135" spans="1:14" s="35" customFormat="1" ht="15.75" x14ac:dyDescent="0.25">
      <c r="B135" s="66" t="s">
        <v>114</v>
      </c>
    </row>
    <row r="136" spans="1:14" x14ac:dyDescent="0.2">
      <c r="B136" s="22" t="s">
        <v>75</v>
      </c>
    </row>
    <row r="137" spans="1:14" ht="12" customHeight="1" x14ac:dyDescent="0.2">
      <c r="C137" s="22"/>
      <c r="D137" s="80">
        <v>2012</v>
      </c>
      <c r="E137" s="81">
        <v>2013</v>
      </c>
      <c r="F137" s="80">
        <v>2014</v>
      </c>
      <c r="G137" s="80">
        <v>2015</v>
      </c>
      <c r="H137" s="80">
        <v>2016</v>
      </c>
      <c r="I137" s="80">
        <v>2017</v>
      </c>
      <c r="J137" s="80">
        <v>2018</v>
      </c>
      <c r="K137" s="80">
        <v>2019</v>
      </c>
      <c r="L137" s="80">
        <v>2020</v>
      </c>
      <c r="M137" s="80">
        <v>2021</v>
      </c>
      <c r="N137" s="80">
        <v>2022</v>
      </c>
    </row>
    <row r="138" spans="1:14" ht="12" customHeight="1" x14ac:dyDescent="0.2">
      <c r="A138" s="13"/>
      <c r="B138" s="37" t="s">
        <v>72</v>
      </c>
      <c r="D138" s="88">
        <v>77713.308896604765</v>
      </c>
      <c r="E138" s="88">
        <v>78119.971524678112</v>
      </c>
      <c r="F138" s="88">
        <v>83706.261262179745</v>
      </c>
      <c r="G138" s="88">
        <v>76663.743239833289</v>
      </c>
      <c r="H138" s="88">
        <v>81125.926794261512</v>
      </c>
      <c r="I138" s="88">
        <v>83214.447796929715</v>
      </c>
      <c r="J138" s="88">
        <v>76935.620556703449</v>
      </c>
      <c r="K138" s="88">
        <v>75660.739005743759</v>
      </c>
      <c r="L138" s="88">
        <v>72800.86480658903</v>
      </c>
      <c r="M138" s="88">
        <v>68510.563834810499</v>
      </c>
      <c r="N138" s="88">
        <v>71291.103820546385</v>
      </c>
    </row>
    <row r="139" spans="1:14" ht="12" customHeight="1" x14ac:dyDescent="0.2">
      <c r="A139" s="13"/>
      <c r="C139" s="2" t="s">
        <v>0</v>
      </c>
      <c r="D139" s="75">
        <v>488.46453778417515</v>
      </c>
      <c r="E139" s="75">
        <v>616.07423800016397</v>
      </c>
      <c r="F139" s="75">
        <v>665.88951110433834</v>
      </c>
      <c r="G139" s="75">
        <v>627.19904596483082</v>
      </c>
      <c r="H139" s="75">
        <v>602.44807690038044</v>
      </c>
      <c r="I139" s="75">
        <v>648.18222885832654</v>
      </c>
      <c r="J139" s="75">
        <v>567.57356833496704</v>
      </c>
      <c r="K139" s="75">
        <v>16.361302955619998</v>
      </c>
      <c r="L139" s="75">
        <v>-11.150685601626193</v>
      </c>
      <c r="M139" s="75">
        <v>-29.460061210653194</v>
      </c>
      <c r="N139" s="75">
        <v>-21.802051536733202</v>
      </c>
    </row>
    <row r="140" spans="1:14" ht="12" customHeight="1" x14ac:dyDescent="0.2">
      <c r="A140" s="13"/>
      <c r="C140" s="2" t="s">
        <v>1</v>
      </c>
      <c r="D140" s="75">
        <v>3016.7627303047998</v>
      </c>
      <c r="E140" s="75">
        <v>2915.2320930250116</v>
      </c>
      <c r="F140" s="75">
        <v>2202.2862826046435</v>
      </c>
      <c r="G140" s="75">
        <v>2218.1474898666634</v>
      </c>
      <c r="H140" s="75">
        <v>2147.3884555903637</v>
      </c>
      <c r="I140" s="75">
        <v>1786.132891746809</v>
      </c>
      <c r="J140" s="75">
        <v>92.544892343404811</v>
      </c>
      <c r="K140" s="75">
        <v>125.1287824451024</v>
      </c>
      <c r="L140" s="75">
        <v>25.5866828483333</v>
      </c>
      <c r="M140" s="75">
        <v>23.300211614166702</v>
      </c>
      <c r="N140" s="75">
        <v>24.411182020000002</v>
      </c>
    </row>
    <row r="141" spans="1:14" ht="12" customHeight="1" x14ac:dyDescent="0.2">
      <c r="A141" s="13"/>
      <c r="C141" s="2" t="s">
        <v>2</v>
      </c>
      <c r="D141" s="75">
        <v>8391.584905070853</v>
      </c>
      <c r="E141" s="75">
        <v>8726.3178069253227</v>
      </c>
      <c r="F141" s="75">
        <v>7376.4243181153743</v>
      </c>
      <c r="G141" s="75">
        <v>6745.8909575900643</v>
      </c>
      <c r="H141" s="75">
        <v>7126.1508367667193</v>
      </c>
      <c r="I141" s="75">
        <v>6573.5717738141666</v>
      </c>
      <c r="J141" s="75">
        <v>4526.0849132656585</v>
      </c>
      <c r="K141" s="75">
        <v>3572.4751054269623</v>
      </c>
      <c r="L141" s="75">
        <v>3501.5136103747518</v>
      </c>
      <c r="M141" s="75">
        <v>3072.4519424410037</v>
      </c>
      <c r="N141" s="75">
        <v>3099.0259827766286</v>
      </c>
    </row>
    <row r="142" spans="1:14" ht="12" customHeight="1" x14ac:dyDescent="0.2">
      <c r="A142" s="13"/>
      <c r="C142" s="2" t="s">
        <v>27</v>
      </c>
      <c r="D142" s="75">
        <v>6067.0927693496351</v>
      </c>
      <c r="E142" s="75">
        <v>5460.4042406838416</v>
      </c>
      <c r="F142" s="75">
        <v>4240.4187358667314</v>
      </c>
      <c r="G142" s="75">
        <v>3899.7973317587898</v>
      </c>
      <c r="H142" s="75">
        <v>4264.9403749138846</v>
      </c>
      <c r="I142" s="75">
        <v>5132.1654032759416</v>
      </c>
      <c r="J142" s="75">
        <v>4701.4791877731723</v>
      </c>
      <c r="K142" s="75">
        <v>3943.7375953190485</v>
      </c>
      <c r="L142" s="75">
        <v>3630.0809940840336</v>
      </c>
      <c r="M142" s="75">
        <v>3572.7050114791109</v>
      </c>
      <c r="N142" s="75">
        <v>3602.8727425066736</v>
      </c>
    </row>
    <row r="143" spans="1:14" ht="12" customHeight="1" x14ac:dyDescent="0.2">
      <c r="A143" s="13"/>
      <c r="C143" s="2" t="s">
        <v>28</v>
      </c>
      <c r="D143" s="75">
        <v>16283.874947170294</v>
      </c>
      <c r="E143" s="75">
        <v>21682.248979421242</v>
      </c>
      <c r="F143" s="75">
        <v>24075.611464273319</v>
      </c>
      <c r="G143" s="75">
        <v>23872.15096786277</v>
      </c>
      <c r="H143" s="75">
        <v>25938.736398749552</v>
      </c>
      <c r="I143" s="75">
        <v>27678.113344395733</v>
      </c>
      <c r="J143" s="75">
        <v>29096.860500858915</v>
      </c>
      <c r="K143" s="75">
        <v>29042.253295609429</v>
      </c>
      <c r="L143" s="75">
        <v>29485.183401127721</v>
      </c>
      <c r="M143" s="75">
        <v>31439.021197111088</v>
      </c>
      <c r="N143" s="75">
        <v>35537.100667742568</v>
      </c>
    </row>
    <row r="144" spans="1:14" ht="12" customHeight="1" x14ac:dyDescent="0.2">
      <c r="A144" s="13"/>
      <c r="C144" s="2" t="s">
        <v>3</v>
      </c>
      <c r="D144" s="75">
        <v>1633.0677056375671</v>
      </c>
      <c r="E144" s="75">
        <v>1753.3036876295459</v>
      </c>
      <c r="F144" s="75">
        <v>1661.2281534674712</v>
      </c>
      <c r="G144" s="75">
        <v>2287.6091284946851</v>
      </c>
      <c r="H144" s="75">
        <v>2306.9439370170403</v>
      </c>
      <c r="I144" s="75">
        <v>2458.9071458563803</v>
      </c>
      <c r="J144" s="75">
        <v>2687.6123330335872</v>
      </c>
      <c r="K144" s="75">
        <v>3304.9341717434295</v>
      </c>
      <c r="L144" s="75">
        <v>3765.3189580983199</v>
      </c>
      <c r="M144" s="75">
        <v>3310.188752333207</v>
      </c>
      <c r="N144" s="75">
        <v>3218.7008170868121</v>
      </c>
    </row>
    <row r="145" spans="1:14" ht="12" customHeight="1" x14ac:dyDescent="0.2">
      <c r="A145" s="13"/>
      <c r="C145" s="2" t="s">
        <v>80</v>
      </c>
      <c r="D145" s="75">
        <v>26140.40532765731</v>
      </c>
      <c r="E145" s="75">
        <v>23010.084973933182</v>
      </c>
      <c r="F145" s="75">
        <v>25061.186339943339</v>
      </c>
      <c r="G145" s="75">
        <v>20100.998439023842</v>
      </c>
      <c r="H145" s="75">
        <v>22985.125414680097</v>
      </c>
      <c r="I145" s="75">
        <v>24994.254110111069</v>
      </c>
      <c r="J145" s="75">
        <v>22332.761672990753</v>
      </c>
      <c r="K145" s="75">
        <v>24200.53596656827</v>
      </c>
      <c r="L145" s="75">
        <v>25113.406348679899</v>
      </c>
      <c r="M145" s="75">
        <v>21835.358690444569</v>
      </c>
      <c r="N145" s="75">
        <v>22758.195603753731</v>
      </c>
    </row>
    <row r="146" spans="1:14" ht="12" customHeight="1" x14ac:dyDescent="0.2">
      <c r="A146" s="13"/>
      <c r="C146" s="2" t="s">
        <v>31</v>
      </c>
      <c r="D146" s="75">
        <v>2928.199363883637</v>
      </c>
      <c r="E146" s="75">
        <v>2793.1400418474855</v>
      </c>
      <c r="F146" s="75">
        <v>2831.0127904161291</v>
      </c>
      <c r="G146" s="75">
        <v>2907.0044419625729</v>
      </c>
      <c r="H146" s="75">
        <v>3150.9836663655001</v>
      </c>
      <c r="I146" s="75">
        <v>4837.9323774048153</v>
      </c>
      <c r="J146" s="75">
        <v>4041.898750350796</v>
      </c>
      <c r="K146" s="75">
        <v>3564.4388787231701</v>
      </c>
      <c r="L146" s="75">
        <v>1154.5801781600376</v>
      </c>
      <c r="M146" s="75">
        <v>1350.438150623713</v>
      </c>
      <c r="N146" s="75">
        <v>1559.7390554851991</v>
      </c>
    </row>
    <row r="147" spans="1:14" ht="12" customHeight="1" x14ac:dyDescent="0.2">
      <c r="A147" s="13"/>
      <c r="C147" s="2" t="s">
        <v>32</v>
      </c>
      <c r="D147" s="75">
        <v>3144.634867086595</v>
      </c>
      <c r="E147" s="75">
        <v>2139.0038658509638</v>
      </c>
      <c r="F147" s="75">
        <v>2263.6244955012171</v>
      </c>
      <c r="G147" s="75">
        <v>2195.7478688635288</v>
      </c>
      <c r="H147" s="75">
        <v>2144.8801994568998</v>
      </c>
      <c r="I147" s="75">
        <v>2276.5196986761839</v>
      </c>
      <c r="J147" s="75">
        <v>2032.2990847866981</v>
      </c>
      <c r="K147" s="75">
        <v>2186.4860652983652</v>
      </c>
      <c r="L147" s="75">
        <v>1850.756479646471</v>
      </c>
      <c r="M147" s="75">
        <v>1438.8854621831597</v>
      </c>
      <c r="N147" s="75">
        <v>731.60953858654102</v>
      </c>
    </row>
    <row r="148" spans="1:14" ht="12" customHeight="1" x14ac:dyDescent="0.2">
      <c r="A148" s="13"/>
      <c r="C148" s="2" t="s">
        <v>33</v>
      </c>
      <c r="D148" s="75">
        <v>1538.2280656438054</v>
      </c>
      <c r="E148" s="75">
        <v>1499.2886032219262</v>
      </c>
      <c r="F148" s="75">
        <v>2626.3898431654088</v>
      </c>
      <c r="G148" s="75">
        <v>2651.7719404005197</v>
      </c>
      <c r="H148" s="75">
        <v>2658.9892033747706</v>
      </c>
      <c r="I148" s="75">
        <v>1668.0513964165093</v>
      </c>
      <c r="J148" s="75">
        <v>921.5472012440398</v>
      </c>
      <c r="K148" s="75">
        <v>745.34720344084769</v>
      </c>
      <c r="L148" s="75">
        <v>446.3087000061301</v>
      </c>
      <c r="M148" s="75">
        <v>-162.89220493706378</v>
      </c>
      <c r="N148" s="75">
        <v>655.10355119052383</v>
      </c>
    </row>
    <row r="149" spans="1:14" ht="12" customHeight="1" x14ac:dyDescent="0.2">
      <c r="A149" s="13"/>
      <c r="C149" s="2" t="s">
        <v>34</v>
      </c>
      <c r="D149" s="75">
        <v>-1607.4236171662797</v>
      </c>
      <c r="E149" s="75">
        <v>-2813.984220848879</v>
      </c>
      <c r="F149" s="75">
        <v>-626.39125686674151</v>
      </c>
      <c r="G149" s="75">
        <v>692.01729822868151</v>
      </c>
      <c r="H149" s="75">
        <v>679.26013342018291</v>
      </c>
      <c r="I149" s="75">
        <v>667.37291601684331</v>
      </c>
      <c r="J149" s="75">
        <v>624.23750369918366</v>
      </c>
      <c r="K149" s="75">
        <v>-50.789756417065632</v>
      </c>
      <c r="L149" s="75">
        <v>-848.45474484760121</v>
      </c>
      <c r="M149" s="75">
        <v>-1724.3043381952459</v>
      </c>
      <c r="N149" s="75">
        <v>-2632.3667946921428</v>
      </c>
    </row>
    <row r="150" spans="1:14" ht="12" customHeight="1" x14ac:dyDescent="0.2">
      <c r="A150" s="13"/>
      <c r="C150" s="2" t="s">
        <v>6</v>
      </c>
      <c r="D150" s="75">
        <v>108.33929109682731</v>
      </c>
      <c r="E150" s="75">
        <v>158.24457913725729</v>
      </c>
      <c r="F150" s="75">
        <v>716.32439272632234</v>
      </c>
      <c r="G150" s="75">
        <v>740.32699632871663</v>
      </c>
      <c r="H150" s="75">
        <v>784.75046973126757</v>
      </c>
      <c r="I150" s="75">
        <v>709.54259962493859</v>
      </c>
      <c r="J150" s="75">
        <v>813.05384260194569</v>
      </c>
      <c r="K150" s="75">
        <v>850.23424744417514</v>
      </c>
      <c r="L150" s="75">
        <v>138.71797294011952</v>
      </c>
      <c r="M150" s="75">
        <v>149.5287187856903</v>
      </c>
      <c r="N150" s="75">
        <v>148.82926837008159</v>
      </c>
    </row>
    <row r="151" spans="1:14" ht="12" customHeight="1" x14ac:dyDescent="0.2">
      <c r="A151" s="13"/>
      <c r="C151" s="2" t="s">
        <v>35</v>
      </c>
      <c r="D151" s="75">
        <f>D138-SUM(D139:D150)</f>
        <v>9580.0780030855385</v>
      </c>
      <c r="E151" s="75">
        <f t="shared" ref="E151" si="10">E138-SUM(E139:E150)</f>
        <v>10180.612635851066</v>
      </c>
      <c r="F151" s="75">
        <f t="shared" ref="F151:N151" si="11">F138-SUM(F139:F150)</f>
        <v>10612.25619186218</v>
      </c>
      <c r="G151" s="75">
        <f t="shared" si="11"/>
        <v>7725.0813334876293</v>
      </c>
      <c r="H151" s="75">
        <f t="shared" si="11"/>
        <v>6335.3296272948501</v>
      </c>
      <c r="I151" s="75">
        <f t="shared" si="11"/>
        <v>3783.7019107319938</v>
      </c>
      <c r="J151" s="75">
        <f t="shared" si="11"/>
        <v>4497.6671054203034</v>
      </c>
      <c r="K151" s="75">
        <f t="shared" si="11"/>
        <v>4159.5961471864139</v>
      </c>
      <c r="L151" s="75">
        <f t="shared" si="11"/>
        <v>4549.0169110724382</v>
      </c>
      <c r="M151" s="75">
        <f t="shared" si="11"/>
        <v>4235.342302137753</v>
      </c>
      <c r="N151" s="75">
        <f t="shared" si="11"/>
        <v>2609.6842572565074</v>
      </c>
    </row>
    <row r="152" spans="1:14" ht="12" customHeight="1" x14ac:dyDescent="0.2">
      <c r="A152" s="13"/>
      <c r="B152" s="37" t="s">
        <v>36</v>
      </c>
      <c r="D152" s="88">
        <v>38871.03787219779</v>
      </c>
      <c r="E152" s="88">
        <v>52105.201985940927</v>
      </c>
      <c r="F152" s="88">
        <v>64302.953497226212</v>
      </c>
      <c r="G152" s="88">
        <v>76085.055361501451</v>
      </c>
      <c r="H152" s="88">
        <v>76971.851152750882</v>
      </c>
      <c r="I152" s="88">
        <v>84658.472151590584</v>
      </c>
      <c r="J152" s="88">
        <v>87283.491067702635</v>
      </c>
      <c r="K152" s="88">
        <v>92195.873428054794</v>
      </c>
      <c r="L152" s="88">
        <v>89017.729868857088</v>
      </c>
      <c r="M152" s="88">
        <v>87805.937211956625</v>
      </c>
      <c r="N152" s="88">
        <v>95502.414598440417</v>
      </c>
    </row>
    <row r="153" spans="1:14" ht="12" customHeight="1" x14ac:dyDescent="0.2">
      <c r="A153" s="13"/>
      <c r="C153" s="9" t="s">
        <v>37</v>
      </c>
      <c r="D153" s="75">
        <v>806.635050827035</v>
      </c>
      <c r="E153" s="75">
        <v>1337.8654708231879</v>
      </c>
      <c r="F153" s="75">
        <v>1162.8836946707911</v>
      </c>
      <c r="G153" s="75">
        <v>1285.5415408228484</v>
      </c>
      <c r="H153" s="75">
        <v>1209.3310099258565</v>
      </c>
      <c r="I153" s="75">
        <v>1359.5282873239969</v>
      </c>
      <c r="J153" s="75">
        <v>1325.4754761996617</v>
      </c>
      <c r="K153" s="75">
        <v>1313.0250003416793</v>
      </c>
      <c r="L153" s="75">
        <v>978.84401336478334</v>
      </c>
      <c r="M153" s="75">
        <v>989.36901226898067</v>
      </c>
      <c r="N153" s="75">
        <v>1073.1391771803735</v>
      </c>
    </row>
    <row r="154" spans="1:14" ht="12" customHeight="1" x14ac:dyDescent="0.2">
      <c r="A154" s="13"/>
      <c r="C154" s="9" t="s">
        <v>13</v>
      </c>
      <c r="D154" s="75">
        <v>1470.4509735405579</v>
      </c>
      <c r="E154" s="75">
        <v>1100.6233487602378</v>
      </c>
      <c r="F154" s="75">
        <v>1091.1832661205397</v>
      </c>
      <c r="G154" s="75">
        <v>1167.375863651873</v>
      </c>
      <c r="H154" s="75">
        <v>1229.132969485732</v>
      </c>
      <c r="I154" s="75">
        <v>1396.4858073000901</v>
      </c>
      <c r="J154" s="75">
        <v>1085.6412929279634</v>
      </c>
      <c r="K154" s="75">
        <v>1145.8155077593051</v>
      </c>
      <c r="L154" s="75">
        <v>894.49039360039092</v>
      </c>
      <c r="M154" s="75">
        <v>623.28275106661101</v>
      </c>
      <c r="N154" s="75">
        <v>643.38480489669098</v>
      </c>
    </row>
    <row r="155" spans="1:14" ht="12" customHeight="1" x14ac:dyDescent="0.2">
      <c r="A155" s="13"/>
      <c r="C155" s="9" t="s">
        <v>38</v>
      </c>
      <c r="D155" s="75">
        <v>3037.998970759822</v>
      </c>
      <c r="E155" s="75">
        <v>2566.2896486458412</v>
      </c>
      <c r="F155" s="75">
        <v>2675.7355659803052</v>
      </c>
      <c r="G155" s="75">
        <v>2589.9180661692262</v>
      </c>
      <c r="H155" s="75">
        <v>2619.8763292092799</v>
      </c>
      <c r="I155" s="75">
        <v>2684.8178315073619</v>
      </c>
      <c r="J155" s="75">
        <v>2451.7777984337117</v>
      </c>
      <c r="K155" s="75">
        <v>2424.742355984451</v>
      </c>
      <c r="L155" s="75">
        <v>2458.1366344326148</v>
      </c>
      <c r="M155" s="75">
        <v>5383.307123996985</v>
      </c>
      <c r="N155" s="75">
        <v>6205.9057690757527</v>
      </c>
    </row>
    <row r="156" spans="1:14" ht="12" customHeight="1" x14ac:dyDescent="0.2">
      <c r="A156" s="13"/>
      <c r="C156" s="9" t="s">
        <v>39</v>
      </c>
      <c r="D156" s="75">
        <v>10449.406822816174</v>
      </c>
      <c r="E156" s="75">
        <v>10188.221189709431</v>
      </c>
      <c r="F156" s="75">
        <v>19542.726156460885</v>
      </c>
      <c r="G156" s="75">
        <v>24994.783491473288</v>
      </c>
      <c r="H156" s="75">
        <v>18037.392334400567</v>
      </c>
      <c r="I156" s="75">
        <v>20990.32199048757</v>
      </c>
      <c r="J156" s="75">
        <v>21854.569689847041</v>
      </c>
      <c r="K156" s="75">
        <v>21844.424084232141</v>
      </c>
      <c r="L156" s="75">
        <v>21759.8094103478</v>
      </c>
      <c r="M156" s="75">
        <v>16822.114771265849</v>
      </c>
      <c r="N156" s="75">
        <v>18267.539538790821</v>
      </c>
    </row>
    <row r="157" spans="1:14" ht="12" customHeight="1" x14ac:dyDescent="0.2">
      <c r="A157" s="13"/>
      <c r="C157" s="9" t="s">
        <v>82</v>
      </c>
      <c r="D157" s="75">
        <v>1371.4639295482989</v>
      </c>
      <c r="E157" s="75">
        <v>1572.3259021518838</v>
      </c>
      <c r="F157" s="75">
        <v>1731.6450393736391</v>
      </c>
      <c r="G157" s="75">
        <v>1612.2534541266759</v>
      </c>
      <c r="H157" s="75">
        <v>1526.6416462282921</v>
      </c>
      <c r="I157" s="75">
        <v>1374.5759832696001</v>
      </c>
      <c r="J157" s="75">
        <v>1508.3113331700208</v>
      </c>
      <c r="K157" s="75">
        <v>1642.0175432679939</v>
      </c>
      <c r="L157" s="75">
        <v>1473.173867304441</v>
      </c>
      <c r="M157" s="75">
        <v>1677.9506602526549</v>
      </c>
      <c r="N157" s="75">
        <v>1820.889378690046</v>
      </c>
    </row>
    <row r="158" spans="1:14" ht="12" customHeight="1" x14ac:dyDescent="0.2">
      <c r="A158" s="13"/>
      <c r="C158" s="9" t="s">
        <v>55</v>
      </c>
      <c r="D158" s="75">
        <v>893.85045918005301</v>
      </c>
      <c r="E158" s="75">
        <v>695.47462054652101</v>
      </c>
      <c r="F158" s="75">
        <v>574.96557616205234</v>
      </c>
      <c r="G158" s="75">
        <v>1279.6584321963437</v>
      </c>
      <c r="H158" s="75">
        <v>8949.3049512707585</v>
      </c>
      <c r="I158" s="75">
        <v>12487.260509203514</v>
      </c>
      <c r="J158" s="75">
        <v>12537.982741983122</v>
      </c>
      <c r="K158" s="75">
        <v>16760.796121144791</v>
      </c>
      <c r="L158" s="75">
        <v>14631.217067795065</v>
      </c>
      <c r="M158" s="75">
        <v>12983.377400611978</v>
      </c>
      <c r="N158" s="75">
        <v>15871.506715725465</v>
      </c>
    </row>
    <row r="159" spans="1:14" ht="12" customHeight="1" x14ac:dyDescent="0.2">
      <c r="A159" s="13"/>
      <c r="C159" s="9" t="s">
        <v>41</v>
      </c>
      <c r="D159" s="75">
        <v>-4747.3961765518943</v>
      </c>
      <c r="E159" s="75">
        <v>1306.5568106822661</v>
      </c>
      <c r="F159" s="75">
        <v>45.891716072884947</v>
      </c>
      <c r="G159" s="75">
        <v>220.1915611719669</v>
      </c>
      <c r="H159" s="75">
        <v>-23.88946473458418</v>
      </c>
      <c r="I159" s="75">
        <v>11.4020089085368</v>
      </c>
      <c r="J159" s="75">
        <v>117.28279623099604</v>
      </c>
      <c r="K159" s="75">
        <v>484.00497941752894</v>
      </c>
      <c r="L159" s="75">
        <v>1071.8239347749211</v>
      </c>
      <c r="M159" s="75">
        <v>1101.5930143140858</v>
      </c>
      <c r="N159" s="75">
        <v>1367.2659661849239</v>
      </c>
    </row>
    <row r="160" spans="1:14" ht="12" customHeight="1" x14ac:dyDescent="0.2">
      <c r="A160" s="13"/>
      <c r="C160" s="9" t="s">
        <v>42</v>
      </c>
      <c r="D160" s="75">
        <v>1632.9079588603392</v>
      </c>
      <c r="E160" s="75">
        <v>1233.5206028321234</v>
      </c>
      <c r="F160" s="75">
        <v>1472.7563234669574</v>
      </c>
      <c r="G160" s="75">
        <v>1397.0027910513002</v>
      </c>
      <c r="H160" s="75">
        <v>1074.997048807671</v>
      </c>
      <c r="I160" s="75">
        <v>1169.5253486508279</v>
      </c>
      <c r="J160" s="75">
        <v>1428.237757856677</v>
      </c>
      <c r="K160" s="75">
        <v>1227.5889458150582</v>
      </c>
      <c r="L160" s="75">
        <v>1164.3292677924589</v>
      </c>
      <c r="M160" s="75">
        <v>1228.3996252438039</v>
      </c>
      <c r="N160" s="75">
        <v>1471.7476907396499</v>
      </c>
    </row>
    <row r="161" spans="1:14" ht="12" customHeight="1" x14ac:dyDescent="0.2">
      <c r="A161" s="13"/>
      <c r="C161" s="9" t="s">
        <v>43</v>
      </c>
      <c r="D161" s="75">
        <v>14412.86500224307</v>
      </c>
      <c r="E161" s="75">
        <v>20096.130454228249</v>
      </c>
      <c r="F161" s="75">
        <v>22271.335372761921</v>
      </c>
      <c r="G161" s="75">
        <v>21883.38339779092</v>
      </c>
      <c r="H161" s="75">
        <v>21565.972159565543</v>
      </c>
      <c r="I161" s="75">
        <v>18191.315220521468</v>
      </c>
      <c r="J161" s="75">
        <v>19552.890917056036</v>
      </c>
      <c r="K161" s="75">
        <v>19814.87950674563</v>
      </c>
      <c r="L161" s="75">
        <v>19712.58110381987</v>
      </c>
      <c r="M161" s="75">
        <v>21331.991121890278</v>
      </c>
      <c r="N161" s="75">
        <v>21220.512656876483</v>
      </c>
    </row>
    <row r="162" spans="1:14" ht="12" customHeight="1" x14ac:dyDescent="0.2">
      <c r="A162" s="13"/>
      <c r="C162" s="9" t="s">
        <v>44</v>
      </c>
      <c r="D162" s="75">
        <v>2613.8151919714492</v>
      </c>
      <c r="E162" s="75">
        <v>3084.8230216321299</v>
      </c>
      <c r="F162" s="75">
        <v>3826.7713052921135</v>
      </c>
      <c r="G162" s="75">
        <v>10942.959082077788</v>
      </c>
      <c r="H162" s="75">
        <v>11337.164068487011</v>
      </c>
      <c r="I162" s="75">
        <v>14318.340315036923</v>
      </c>
      <c r="J162" s="75">
        <v>15776.560254986462</v>
      </c>
      <c r="K162" s="75">
        <v>16998.50260137425</v>
      </c>
      <c r="L162" s="75">
        <v>16543.422588924979</v>
      </c>
      <c r="M162" s="75">
        <v>17746.44975180813</v>
      </c>
      <c r="N162" s="75">
        <v>19674.94583461199</v>
      </c>
    </row>
    <row r="163" spans="1:14" ht="12" customHeight="1" x14ac:dyDescent="0.2">
      <c r="A163" s="13"/>
      <c r="C163" s="9" t="s">
        <v>45</v>
      </c>
      <c r="D163" s="75">
        <v>983.28138607908897</v>
      </c>
      <c r="E163" s="75">
        <v>1035.7459054626979</v>
      </c>
      <c r="F163" s="75">
        <v>1092.7268804244491</v>
      </c>
      <c r="G163" s="75">
        <v>1005.772337101281</v>
      </c>
      <c r="H163" s="75">
        <v>1041.135616450088</v>
      </c>
      <c r="I163" s="75">
        <v>1089.0558994488483</v>
      </c>
      <c r="J163" s="75">
        <v>1087.0115478170289</v>
      </c>
      <c r="K163" s="75">
        <v>883.54919849730379</v>
      </c>
      <c r="L163" s="75">
        <v>899.30251444171711</v>
      </c>
      <c r="M163" s="75">
        <v>1002.067425968742</v>
      </c>
      <c r="N163" s="75">
        <v>1167.71545706388</v>
      </c>
    </row>
    <row r="164" spans="1:14" ht="12" customHeight="1" x14ac:dyDescent="0.2">
      <c r="A164" s="13"/>
      <c r="C164" s="9" t="s">
        <v>46</v>
      </c>
      <c r="D164" s="75">
        <v>1612.8632474564859</v>
      </c>
      <c r="E164" s="75">
        <v>1380.9626938206077</v>
      </c>
      <c r="F164" s="75">
        <v>1134.7711453038712</v>
      </c>
      <c r="G164" s="75">
        <v>747.74580915716297</v>
      </c>
      <c r="H164" s="75">
        <v>784.80332225648021</v>
      </c>
      <c r="I164" s="75">
        <v>786.29969911740295</v>
      </c>
      <c r="J164" s="75">
        <v>1403.4406767417699</v>
      </c>
      <c r="K164" s="75">
        <v>1768.5289083783052</v>
      </c>
      <c r="L164" s="75">
        <v>1504.3093761378941</v>
      </c>
      <c r="M164" s="75">
        <v>1381.54240852716</v>
      </c>
      <c r="N164" s="75">
        <v>-173.76702633658897</v>
      </c>
    </row>
    <row r="165" spans="1:14" ht="12" customHeight="1" x14ac:dyDescent="0.2">
      <c r="A165" s="13"/>
      <c r="C165" s="9" t="s">
        <v>47</v>
      </c>
      <c r="D165" s="75">
        <f>D152-SUM(D153:D164)</f>
        <v>4332.8950554673065</v>
      </c>
      <c r="E165" s="75">
        <f t="shared" ref="E165" si="12">E152-SUM(E153:E164)</f>
        <v>6506.6623166457575</v>
      </c>
      <c r="F165" s="75">
        <f t="shared" ref="F165:N165" si="13">F152-SUM(F153:F164)</f>
        <v>7679.5614551358012</v>
      </c>
      <c r="G165" s="75">
        <f t="shared" si="13"/>
        <v>6958.4695347107772</v>
      </c>
      <c r="H165" s="75">
        <f t="shared" si="13"/>
        <v>7619.9891613981745</v>
      </c>
      <c r="I165" s="75">
        <f t="shared" si="13"/>
        <v>8799.5432508144295</v>
      </c>
      <c r="J165" s="75">
        <f t="shared" si="13"/>
        <v>7154.3087844521506</v>
      </c>
      <c r="K165" s="75">
        <f t="shared" si="13"/>
        <v>5887.9986750963726</v>
      </c>
      <c r="L165" s="75">
        <f t="shared" si="13"/>
        <v>5926.2896961201477</v>
      </c>
      <c r="M165" s="75">
        <f t="shared" si="13"/>
        <v>5534.4921447413653</v>
      </c>
      <c r="N165" s="75">
        <f t="shared" si="13"/>
        <v>6891.6286349409202</v>
      </c>
    </row>
    <row r="166" spans="1:14" ht="12" customHeight="1" x14ac:dyDescent="0.2">
      <c r="A166" s="13"/>
      <c r="B166" s="37" t="s">
        <v>48</v>
      </c>
      <c r="D166" s="88">
        <v>377.38876749663598</v>
      </c>
      <c r="E166" s="88">
        <v>481.21023408621505</v>
      </c>
      <c r="F166" s="88">
        <v>541.7837634837507</v>
      </c>
      <c r="G166" s="88">
        <v>540.29081487015696</v>
      </c>
      <c r="H166" s="88">
        <v>424.022040118007</v>
      </c>
      <c r="I166" s="88">
        <v>460.0521774786701</v>
      </c>
      <c r="J166" s="88">
        <v>474.94927079018254</v>
      </c>
      <c r="K166" s="88">
        <v>496.23216235461945</v>
      </c>
      <c r="L166" s="88">
        <v>72.950015467713285</v>
      </c>
      <c r="M166" s="88">
        <v>74.440673059724645</v>
      </c>
      <c r="N166" s="88">
        <v>77.943166171068626</v>
      </c>
    </row>
    <row r="167" spans="1:14" ht="12" customHeight="1" x14ac:dyDescent="0.2">
      <c r="A167" s="13"/>
      <c r="B167" s="37" t="s">
        <v>9</v>
      </c>
      <c r="D167" s="88">
        <v>4523.8443901254841</v>
      </c>
      <c r="E167" s="88">
        <v>4853.8120371388895</v>
      </c>
      <c r="F167" s="88">
        <v>4570.535903031292</v>
      </c>
      <c r="G167" s="88">
        <v>12833.496892308194</v>
      </c>
      <c r="H167" s="88">
        <v>12880.794147345759</v>
      </c>
      <c r="I167" s="88">
        <v>13438.778743955958</v>
      </c>
      <c r="J167" s="88">
        <v>7393.0167409425903</v>
      </c>
      <c r="K167" s="88">
        <v>7687.6036207743846</v>
      </c>
      <c r="L167" s="88">
        <v>6730.7397352355429</v>
      </c>
      <c r="M167" s="88">
        <v>7717.3471354126596</v>
      </c>
      <c r="N167" s="88">
        <v>9306.8313800443702</v>
      </c>
    </row>
    <row r="168" spans="1:14" ht="12" customHeight="1" x14ac:dyDescent="0.2">
      <c r="A168" s="13"/>
      <c r="C168" s="9" t="s">
        <v>10</v>
      </c>
      <c r="D168" s="75">
        <v>81.148739000000006</v>
      </c>
      <c r="E168" s="75">
        <v>2.9978604833333398</v>
      </c>
      <c r="F168" s="75">
        <v>25.028236883333342</v>
      </c>
      <c r="G168" s="75">
        <v>167.71361134062502</v>
      </c>
      <c r="H168" s="75">
        <v>348.46981484213131</v>
      </c>
      <c r="I168" s="75">
        <v>379.03004114587338</v>
      </c>
      <c r="J168" s="75">
        <v>403.88785979865236</v>
      </c>
      <c r="K168" s="75">
        <v>516.56186441496698</v>
      </c>
      <c r="L168" s="75">
        <v>769.91472140835094</v>
      </c>
      <c r="M168" s="75">
        <v>415.94734444742897</v>
      </c>
      <c r="N168" s="75">
        <v>700.331406256582</v>
      </c>
    </row>
    <row r="169" spans="1:14" ht="12" customHeight="1" x14ac:dyDescent="0.2">
      <c r="A169" s="13"/>
      <c r="C169" s="9" t="s">
        <v>49</v>
      </c>
      <c r="D169" s="75">
        <v>4022.0566714200627</v>
      </c>
      <c r="E169" s="75">
        <v>4229.3071405167657</v>
      </c>
      <c r="F169" s="75">
        <v>3870.9756869525695</v>
      </c>
      <c r="G169" s="75">
        <v>3025.6439989336895</v>
      </c>
      <c r="H169" s="75">
        <v>2389.0243370378498</v>
      </c>
      <c r="I169" s="75">
        <v>2048.14638319918</v>
      </c>
      <c r="J169" s="75">
        <v>1655.9490599831308</v>
      </c>
      <c r="K169" s="75">
        <v>2271.6205200813697</v>
      </c>
      <c r="L169" s="75">
        <v>1831.1960306462897</v>
      </c>
      <c r="M169" s="75">
        <v>2999.7354539611365</v>
      </c>
      <c r="N169" s="75">
        <v>4052.5121583297505</v>
      </c>
    </row>
    <row r="170" spans="1:14" ht="12" customHeight="1" x14ac:dyDescent="0.2">
      <c r="A170" s="13"/>
      <c r="C170" s="9" t="s">
        <v>50</v>
      </c>
      <c r="D170" s="75">
        <f>D167-SUM(D168:D169)</f>
        <v>420.63897970542166</v>
      </c>
      <c r="E170" s="75">
        <f t="shared" ref="E170" si="14">E167-SUM(E168:E169)</f>
        <v>621.50703613879068</v>
      </c>
      <c r="F170" s="75">
        <f t="shared" ref="F170:N170" si="15">F167-SUM(F168:F169)</f>
        <v>674.53197919538934</v>
      </c>
      <c r="G170" s="75">
        <f t="shared" si="15"/>
        <v>9640.1392820338806</v>
      </c>
      <c r="H170" s="75">
        <f t="shared" si="15"/>
        <v>10143.299995465779</v>
      </c>
      <c r="I170" s="75">
        <f t="shared" si="15"/>
        <v>11011.602319610905</v>
      </c>
      <c r="J170" s="75">
        <f t="shared" si="15"/>
        <v>5333.1798211608075</v>
      </c>
      <c r="K170" s="75">
        <f t="shared" si="15"/>
        <v>4899.4212362780481</v>
      </c>
      <c r="L170" s="75">
        <f t="shared" si="15"/>
        <v>4129.6289831809027</v>
      </c>
      <c r="M170" s="75">
        <f t="shared" si="15"/>
        <v>4301.6643370040947</v>
      </c>
      <c r="N170" s="75">
        <f t="shared" si="15"/>
        <v>4553.9878154580374</v>
      </c>
    </row>
    <row r="171" spans="1:14" ht="12" customHeight="1" x14ac:dyDescent="0.2">
      <c r="A171" s="13"/>
      <c r="B171" s="37" t="s">
        <v>51</v>
      </c>
      <c r="D171" s="88">
        <v>1271.5569024991144</v>
      </c>
      <c r="E171" s="88">
        <v>1452.6794065664101</v>
      </c>
      <c r="F171" s="88">
        <v>1118.5888100314478</v>
      </c>
      <c r="G171" s="88">
        <v>968.46092394061702</v>
      </c>
      <c r="H171" s="88">
        <v>983.0275653907072</v>
      </c>
      <c r="I171" s="88">
        <v>1081.3471683748191</v>
      </c>
      <c r="J171" s="88">
        <v>4686.8999008618102</v>
      </c>
      <c r="K171" s="88">
        <v>4760.9052534020511</v>
      </c>
      <c r="L171" s="88">
        <v>4985.3860917443399</v>
      </c>
      <c r="M171" s="88">
        <v>3705.7962577015001</v>
      </c>
      <c r="N171" s="88">
        <v>2556.2109327080057</v>
      </c>
    </row>
    <row r="172" spans="1:14" ht="12" customHeight="1" x14ac:dyDescent="0.2">
      <c r="A172" s="13"/>
      <c r="C172" s="9" t="s">
        <v>11</v>
      </c>
      <c r="D172" s="75">
        <v>1224.593610424301</v>
      </c>
      <c r="E172" s="75">
        <v>1302.866546760818</v>
      </c>
      <c r="F172" s="75">
        <v>995.69447218311905</v>
      </c>
      <c r="G172" s="75">
        <v>880.59419476279606</v>
      </c>
      <c r="H172" s="75">
        <v>885.34087013612202</v>
      </c>
      <c r="I172" s="75">
        <v>949.00396611035103</v>
      </c>
      <c r="J172" s="75">
        <v>4578.5412179656978</v>
      </c>
      <c r="K172" s="75">
        <v>4661.1730688758762</v>
      </c>
      <c r="L172" s="75">
        <v>4855.3736517451916</v>
      </c>
      <c r="M172" s="75">
        <v>3573.1258858589322</v>
      </c>
      <c r="N172" s="75">
        <v>2409.5744428433859</v>
      </c>
    </row>
    <row r="173" spans="1:14" ht="12" customHeight="1" x14ac:dyDescent="0.2">
      <c r="A173" s="13"/>
      <c r="C173" s="9" t="s">
        <v>56</v>
      </c>
      <c r="D173" s="75">
        <v>46.963292074813296</v>
      </c>
      <c r="E173" s="75">
        <v>149.81285980559201</v>
      </c>
      <c r="F173" s="75">
        <v>122.894337848329</v>
      </c>
      <c r="G173" s="75">
        <v>87.866729177821</v>
      </c>
      <c r="H173" s="75">
        <v>97.686695254585018</v>
      </c>
      <c r="I173" s="75">
        <v>132.343202264468</v>
      </c>
      <c r="J173" s="75">
        <v>108.35868289611199</v>
      </c>
      <c r="K173" s="75">
        <v>99.73218452617499</v>
      </c>
      <c r="L173" s="75">
        <v>130.012439999148</v>
      </c>
      <c r="M173" s="75">
        <v>132.67037184256802</v>
      </c>
      <c r="N173" s="75">
        <v>146.63648986462002</v>
      </c>
    </row>
    <row r="174" spans="1:14" ht="12" customHeight="1" x14ac:dyDescent="0.2">
      <c r="A174" s="13"/>
      <c r="C174" s="9" t="s">
        <v>52</v>
      </c>
      <c r="D174" s="75">
        <f>D171-SUM(D172:D173)</f>
        <v>0</v>
      </c>
      <c r="E174" s="75">
        <f t="shared" ref="E174" si="16">E171-SUM(E172:E173)</f>
        <v>0</v>
      </c>
      <c r="F174" s="75">
        <f t="shared" ref="F174:N174" si="17">F171-SUM(F172:F173)</f>
        <v>0</v>
      </c>
      <c r="G174" s="75">
        <f t="shared" si="17"/>
        <v>0</v>
      </c>
      <c r="H174" s="75">
        <f t="shared" si="17"/>
        <v>0</v>
      </c>
      <c r="I174" s="75">
        <f t="shared" si="17"/>
        <v>0</v>
      </c>
      <c r="J174" s="75">
        <f t="shared" si="17"/>
        <v>0</v>
      </c>
      <c r="K174" s="75">
        <f t="shared" si="17"/>
        <v>0</v>
      </c>
      <c r="L174" s="75">
        <f t="shared" si="17"/>
        <v>0</v>
      </c>
      <c r="M174" s="75">
        <f t="shared" si="17"/>
        <v>0</v>
      </c>
      <c r="N174" s="75">
        <f t="shared" si="17"/>
        <v>0</v>
      </c>
    </row>
    <row r="175" spans="1:14" ht="12" customHeight="1" x14ac:dyDescent="0.2">
      <c r="A175" s="13"/>
      <c r="B175" s="37" t="s">
        <v>53</v>
      </c>
      <c r="D175" s="88">
        <v>56562.946277552372</v>
      </c>
      <c r="E175" s="88">
        <v>53772.163066850757</v>
      </c>
      <c r="F175" s="88">
        <v>50774.723616167314</v>
      </c>
      <c r="G175" s="88">
        <v>40797.171982382592</v>
      </c>
      <c r="H175" s="88">
        <v>50366.319907166995</v>
      </c>
      <c r="I175" s="88">
        <v>62862.424723027412</v>
      </c>
      <c r="J175" s="88">
        <v>64254.857487761015</v>
      </c>
      <c r="K175" s="88">
        <v>64666.230977186679</v>
      </c>
      <c r="L175" s="88">
        <v>75323.9896354714</v>
      </c>
      <c r="M175" s="88">
        <v>70719.969619563519</v>
      </c>
      <c r="N175" s="88">
        <v>71327.523060791893</v>
      </c>
    </row>
    <row r="176" spans="1:14" ht="12" customHeight="1" x14ac:dyDescent="0.2">
      <c r="A176" s="13"/>
      <c r="B176" s="37" t="s">
        <v>12</v>
      </c>
      <c r="D176" s="89">
        <v>179320.08310647617</v>
      </c>
      <c r="E176" s="89">
        <v>190785.03825526114</v>
      </c>
      <c r="F176" s="89">
        <v>205014.84685211984</v>
      </c>
      <c r="G176" s="89">
        <v>207888.21921483637</v>
      </c>
      <c r="H176" s="89">
        <v>222751.94160703378</v>
      </c>
      <c r="I176" s="89">
        <v>245715.5227613571</v>
      </c>
      <c r="J176" s="89">
        <v>241028.83502476168</v>
      </c>
      <c r="K176" s="89">
        <v>245467.58444751627</v>
      </c>
      <c r="L176" s="89">
        <v>248931.66015336517</v>
      </c>
      <c r="M176" s="89">
        <v>238534.0547325045</v>
      </c>
      <c r="N176" s="89">
        <v>250062.02695870213</v>
      </c>
    </row>
    <row r="177" spans="2:14" x14ac:dyDescent="0.2">
      <c r="C177" s="13"/>
      <c r="D177" s="17"/>
      <c r="E177" s="17"/>
      <c r="F177" s="17"/>
      <c r="G177" s="17"/>
      <c r="H177" s="17"/>
      <c r="I177" s="17"/>
      <c r="J177" s="17"/>
      <c r="K177" s="17"/>
      <c r="L177" s="17"/>
      <c r="M177" s="17"/>
      <c r="N177" s="17"/>
    </row>
    <row r="178" spans="2:14" x14ac:dyDescent="0.2">
      <c r="B178" s="2" t="s">
        <v>103</v>
      </c>
      <c r="D178" s="21"/>
      <c r="E178" s="21"/>
      <c r="F178" s="21"/>
      <c r="G178" s="21"/>
      <c r="H178" s="21"/>
      <c r="I178" s="21"/>
      <c r="J178" s="21"/>
      <c r="K178" s="21"/>
      <c r="L178" s="21"/>
      <c r="M178" s="21"/>
      <c r="N178" s="21"/>
    </row>
    <row r="179" spans="2:14" x14ac:dyDescent="0.2">
      <c r="D179" s="17"/>
      <c r="E179" s="17"/>
      <c r="F179" s="17"/>
      <c r="G179" s="17"/>
      <c r="H179" s="17"/>
      <c r="I179" s="17"/>
      <c r="J179" s="17"/>
      <c r="K179" s="17"/>
    </row>
    <row r="180" spans="2:14" ht="111" customHeight="1" x14ac:dyDescent="0.2">
      <c r="B180" s="100" t="s">
        <v>88</v>
      </c>
      <c r="C180" s="100"/>
      <c r="D180" s="100"/>
      <c r="E180" s="100"/>
      <c r="F180" s="100"/>
      <c r="G180" s="100"/>
      <c r="H180" s="100"/>
      <c r="I180" s="100"/>
      <c r="J180" s="100"/>
      <c r="K180" s="100"/>
    </row>
    <row r="181" spans="2:14" ht="54.75" customHeight="1" x14ac:dyDescent="0.2">
      <c r="B181" s="100" t="s">
        <v>83</v>
      </c>
      <c r="C181" s="100"/>
      <c r="D181" s="100"/>
      <c r="E181" s="100"/>
      <c r="F181" s="100"/>
      <c r="G181" s="100"/>
      <c r="H181" s="100"/>
      <c r="I181" s="100"/>
      <c r="J181" s="100"/>
      <c r="K181" s="100"/>
      <c r="L181" s="100"/>
    </row>
    <row r="182" spans="2:14" ht="17.25" customHeight="1" x14ac:dyDescent="0.2">
      <c r="B182" s="99" t="s">
        <v>118</v>
      </c>
      <c r="C182" s="99"/>
      <c r="D182" s="99"/>
      <c r="E182" s="99"/>
      <c r="F182" s="99"/>
      <c r="G182" s="99"/>
      <c r="H182" s="99"/>
      <c r="I182" s="99"/>
      <c r="J182" s="99"/>
      <c r="K182" s="99"/>
      <c r="L182" s="73"/>
    </row>
    <row r="183" spans="2:14" ht="17.25" customHeight="1" x14ac:dyDescent="0.2">
      <c r="B183" s="99" t="s">
        <v>84</v>
      </c>
      <c r="C183" s="99"/>
      <c r="D183" s="99"/>
      <c r="E183" s="99"/>
      <c r="F183" s="99"/>
      <c r="G183" s="99"/>
      <c r="H183" s="99"/>
      <c r="I183" s="99"/>
      <c r="J183" s="99"/>
      <c r="K183" s="99"/>
      <c r="L183" s="73"/>
    </row>
    <row r="184" spans="2:14" ht="17.25" customHeight="1" x14ac:dyDescent="0.2">
      <c r="B184" s="99" t="s">
        <v>85</v>
      </c>
      <c r="C184" s="99"/>
      <c r="D184" s="99"/>
      <c r="E184" s="99"/>
      <c r="F184" s="99"/>
      <c r="G184" s="99"/>
      <c r="H184" s="99"/>
      <c r="I184" s="99"/>
      <c r="J184" s="99"/>
      <c r="K184" s="99"/>
      <c r="L184" s="73"/>
    </row>
  </sheetData>
  <mergeCells count="5">
    <mergeCell ref="B182:K182"/>
    <mergeCell ref="B183:K183"/>
    <mergeCell ref="B184:K184"/>
    <mergeCell ref="B180:K180"/>
    <mergeCell ref="B181:L181"/>
  </mergeCells>
  <pageMargins left="0.70866141732283472" right="0.70866141732283472" top="0.74803149606299213" bottom="0.74803149606299213" header="0.31496062992125984" footer="0.31496062992125984"/>
  <pageSetup scale="31"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95"/>
  <sheetViews>
    <sheetView showGridLines="0" zoomScaleNormal="100" workbookViewId="0">
      <selection activeCell="D2" sqref="D2"/>
    </sheetView>
  </sheetViews>
  <sheetFormatPr baseColWidth="10" defaultColWidth="11.42578125" defaultRowHeight="12" x14ac:dyDescent="0.2"/>
  <cols>
    <col min="1" max="1" width="2.85546875" style="2" customWidth="1"/>
    <col min="2" max="2" width="35.7109375" style="2" customWidth="1"/>
    <col min="3" max="11" width="10.7109375" style="2" customWidth="1"/>
    <col min="12" max="16384" width="11.42578125" style="2"/>
  </cols>
  <sheetData>
    <row r="1" spans="1:13" s="35" customFormat="1" ht="18.75" x14ac:dyDescent="0.3">
      <c r="B1" s="63" t="s">
        <v>77</v>
      </c>
    </row>
    <row r="2" spans="1:13" s="35" customFormat="1" ht="15.75" x14ac:dyDescent="0.25">
      <c r="B2" s="3"/>
    </row>
    <row r="3" spans="1:13" s="35" customFormat="1" ht="18.75" x14ac:dyDescent="0.3">
      <c r="B3" s="65" t="s">
        <v>74</v>
      </c>
    </row>
    <row r="4" spans="1:13" x14ac:dyDescent="0.2">
      <c r="B4" s="4"/>
    </row>
    <row r="5" spans="1:13" ht="15.75" x14ac:dyDescent="0.25">
      <c r="B5" s="66" t="s">
        <v>115</v>
      </c>
    </row>
    <row r="6" spans="1:13" x14ac:dyDescent="0.2">
      <c r="B6" s="24" t="s">
        <v>75</v>
      </c>
    </row>
    <row r="7" spans="1:13" x14ac:dyDescent="0.2">
      <c r="C7" s="20"/>
    </row>
    <row r="8" spans="1:13" ht="12" customHeight="1" x14ac:dyDescent="0.2">
      <c r="B8" s="5" t="s">
        <v>58</v>
      </c>
      <c r="C8" s="6">
        <v>2012</v>
      </c>
      <c r="D8" s="6">
        <v>2013</v>
      </c>
      <c r="E8" s="6">
        <v>2014</v>
      </c>
      <c r="F8" s="6">
        <v>2015</v>
      </c>
      <c r="G8" s="6">
        <v>2016</v>
      </c>
      <c r="H8" s="6">
        <v>2017</v>
      </c>
      <c r="I8" s="6">
        <v>2018</v>
      </c>
      <c r="J8" s="6">
        <v>2019</v>
      </c>
      <c r="K8" s="6">
        <v>2020</v>
      </c>
      <c r="L8" s="6">
        <v>2021</v>
      </c>
      <c r="M8" s="6">
        <v>2022</v>
      </c>
    </row>
    <row r="9" spans="1:13" ht="12" customHeight="1" x14ac:dyDescent="0.2">
      <c r="A9" s="13"/>
      <c r="B9" s="7" t="s">
        <v>59</v>
      </c>
      <c r="C9" s="75">
        <v>-2.0631360000000001</v>
      </c>
      <c r="D9" s="75">
        <v>74.813179000000005</v>
      </c>
      <c r="E9" s="75">
        <v>-1.06085900000001</v>
      </c>
      <c r="F9" s="75">
        <v>-8.8449284018438643</v>
      </c>
      <c r="G9" s="75">
        <v>14.6422382620508</v>
      </c>
      <c r="H9" s="75">
        <v>-20.277402141211581</v>
      </c>
      <c r="I9" s="75">
        <v>-52.789185449042627</v>
      </c>
      <c r="J9" s="75">
        <v>39.763698214052084</v>
      </c>
      <c r="K9" s="75">
        <v>71.927430549210897</v>
      </c>
      <c r="L9" s="75">
        <v>-269.22435818221004</v>
      </c>
      <c r="M9" s="75">
        <v>6.6274593834003399</v>
      </c>
    </row>
    <row r="10" spans="1:13" ht="12" customHeight="1" x14ac:dyDescent="0.2">
      <c r="A10" s="13"/>
      <c r="B10" s="7" t="s">
        <v>60</v>
      </c>
      <c r="C10" s="75">
        <v>786.46794020976279</v>
      </c>
      <c r="D10" s="75">
        <v>138.34849011160202</v>
      </c>
      <c r="E10" s="75">
        <v>-2008.5578191832601</v>
      </c>
      <c r="F10" s="75">
        <v>-1968.1245264917113</v>
      </c>
      <c r="G10" s="75">
        <v>-8.9947401618896876</v>
      </c>
      <c r="H10" s="75">
        <v>22.667914963988203</v>
      </c>
      <c r="I10" s="75">
        <v>273.90223071699899</v>
      </c>
      <c r="J10" s="75">
        <v>225.9672958212717</v>
      </c>
      <c r="K10" s="75">
        <v>171.71626130637819</v>
      </c>
      <c r="L10" s="75">
        <v>488.30234289017301</v>
      </c>
      <c r="M10" s="75">
        <v>160.02116899772</v>
      </c>
    </row>
    <row r="11" spans="1:13" ht="12" customHeight="1" x14ac:dyDescent="0.2">
      <c r="A11" s="13"/>
      <c r="B11" s="7" t="s">
        <v>61</v>
      </c>
      <c r="C11" s="75">
        <v>1248.1845065269129</v>
      </c>
      <c r="D11" s="75">
        <v>1920.4536035465921</v>
      </c>
      <c r="E11" s="75">
        <v>3635.552759512886</v>
      </c>
      <c r="F11" s="75">
        <v>1617.5745654646626</v>
      </c>
      <c r="G11" s="75">
        <v>689.19860745455821</v>
      </c>
      <c r="H11" s="75">
        <v>461.34873147515395</v>
      </c>
      <c r="I11" s="75">
        <v>274.31550418252493</v>
      </c>
      <c r="J11" s="75">
        <v>851.05663652462601</v>
      </c>
      <c r="K11" s="75">
        <v>427.61312356975105</v>
      </c>
      <c r="L11" s="75">
        <v>616.83182145879596</v>
      </c>
      <c r="M11" s="75">
        <v>2923.3688431290102</v>
      </c>
    </row>
    <row r="12" spans="1:13" ht="12" customHeight="1" x14ac:dyDescent="0.2">
      <c r="A12" s="13"/>
      <c r="B12" s="7" t="s">
        <v>62</v>
      </c>
      <c r="C12" s="75">
        <v>171.50008588459298</v>
      </c>
      <c r="D12" s="75">
        <v>3305.2706116094951</v>
      </c>
      <c r="E12" s="75">
        <v>277.96722880021002</v>
      </c>
      <c r="F12" s="75">
        <v>683.72945854378895</v>
      </c>
      <c r="G12" s="75">
        <v>-1099.9517381268158</v>
      </c>
      <c r="H12" s="75">
        <v>2095.1434529090097</v>
      </c>
      <c r="I12" s="75">
        <v>1221.2134284379356</v>
      </c>
      <c r="J12" s="75">
        <v>4425.1238467650855</v>
      </c>
      <c r="K12" s="75">
        <v>582.62882233649395</v>
      </c>
      <c r="L12" s="75">
        <v>4680.3552718092742</v>
      </c>
      <c r="M12" s="75">
        <v>887.42630778066723</v>
      </c>
    </row>
    <row r="13" spans="1:13" ht="12" customHeight="1" x14ac:dyDescent="0.2">
      <c r="A13" s="13"/>
      <c r="B13" s="7" t="s">
        <v>63</v>
      </c>
      <c r="C13" s="75">
        <v>35.515065999999997</v>
      </c>
      <c r="D13" s="75">
        <v>37.440345999999998</v>
      </c>
      <c r="E13" s="75">
        <v>1.701284</v>
      </c>
      <c r="F13" s="75">
        <v>-3.233112117423151</v>
      </c>
      <c r="G13" s="75">
        <v>1.5251587030736005</v>
      </c>
      <c r="H13" s="75">
        <v>1.9764082824245091</v>
      </c>
      <c r="I13" s="75">
        <v>4.6280600462988861</v>
      </c>
      <c r="J13" s="75">
        <v>53.517173999999997</v>
      </c>
      <c r="K13" s="75">
        <v>21.015958701871497</v>
      </c>
      <c r="L13" s="75">
        <v>37.339134999999999</v>
      </c>
      <c r="M13" s="75">
        <v>5.0828457692610804</v>
      </c>
    </row>
    <row r="14" spans="1:13" ht="12" customHeight="1" x14ac:dyDescent="0.2">
      <c r="A14" s="13"/>
      <c r="B14" s="7" t="s">
        <v>64</v>
      </c>
      <c r="C14" s="75">
        <v>4688.939094076205</v>
      </c>
      <c r="D14" s="75">
        <v>1226.077696713973</v>
      </c>
      <c r="E14" s="75">
        <v>948.08513182926299</v>
      </c>
      <c r="F14" s="75">
        <v>947.28248235999024</v>
      </c>
      <c r="G14" s="75">
        <v>1435.0827609344137</v>
      </c>
      <c r="H14" s="75">
        <v>322.43386180685604</v>
      </c>
      <c r="I14" s="75">
        <v>849.04093957686678</v>
      </c>
      <c r="J14" s="75">
        <v>363.92414717752524</v>
      </c>
      <c r="K14" s="75">
        <v>-256.87490442305</v>
      </c>
      <c r="L14" s="75">
        <v>520.6338076014066</v>
      </c>
      <c r="M14" s="75">
        <v>918.4018372493988</v>
      </c>
    </row>
    <row r="15" spans="1:13" ht="12" customHeight="1" x14ac:dyDescent="0.2">
      <c r="A15" s="13"/>
      <c r="B15" s="7" t="s">
        <v>65</v>
      </c>
      <c r="C15" s="75">
        <v>-0.64658500000000008</v>
      </c>
      <c r="D15" s="75">
        <v>140.77950902063199</v>
      </c>
      <c r="E15" s="75">
        <v>4.7294289999999997</v>
      </c>
      <c r="F15" s="75">
        <v>32.575328999999996</v>
      </c>
      <c r="G15" s="75">
        <v>0.90936223090875112</v>
      </c>
      <c r="H15" s="75">
        <v>199.41660200000001</v>
      </c>
      <c r="I15" s="75">
        <v>3.1444749999999999</v>
      </c>
      <c r="J15" s="75">
        <v>-37.43150852523371</v>
      </c>
      <c r="K15" s="75">
        <v>-79.10343389092165</v>
      </c>
      <c r="L15" s="75">
        <v>-13.662151441525539</v>
      </c>
      <c r="M15" s="75">
        <v>8.2695396220462793</v>
      </c>
    </row>
    <row r="16" spans="1:13" ht="12" customHeight="1" x14ac:dyDescent="0.2">
      <c r="A16" s="13"/>
      <c r="B16" s="7" t="s">
        <v>66</v>
      </c>
      <c r="C16" s="75">
        <v>3504.7055988555699</v>
      </c>
      <c r="D16" s="75">
        <v>2528.0860555645072</v>
      </c>
      <c r="E16" s="75">
        <v>855.31310678209297</v>
      </c>
      <c r="F16" s="75">
        <v>789.17032084204925</v>
      </c>
      <c r="G16" s="75">
        <v>-156.50304157722601</v>
      </c>
      <c r="H16" s="75">
        <v>32.274490580181009</v>
      </c>
      <c r="I16" s="75">
        <v>994.34630408360408</v>
      </c>
      <c r="J16" s="75">
        <v>1588.2649703627521</v>
      </c>
      <c r="K16" s="75">
        <v>-618.14539019717392</v>
      </c>
      <c r="L16" s="75">
        <v>1493.6543606871051</v>
      </c>
      <c r="M16" s="75">
        <v>4013.6767380149859</v>
      </c>
    </row>
    <row r="17" spans="1:13" ht="12" customHeight="1" x14ac:dyDescent="0.2">
      <c r="A17" s="13"/>
      <c r="B17" s="7" t="s">
        <v>67</v>
      </c>
      <c r="C17" s="75">
        <v>0.60100873138160971</v>
      </c>
      <c r="D17" s="75">
        <v>479.47178334343431</v>
      </c>
      <c r="E17" s="75">
        <v>188.28592129962598</v>
      </c>
      <c r="F17" s="75">
        <v>354.056224684754</v>
      </c>
      <c r="G17" s="75">
        <v>560.99541708186712</v>
      </c>
      <c r="H17" s="75">
        <v>206.79232593596498</v>
      </c>
      <c r="I17" s="75">
        <v>188.86692231662201</v>
      </c>
      <c r="J17" s="75">
        <v>-20.586907307928868</v>
      </c>
      <c r="K17" s="75">
        <v>-372.89670313646479</v>
      </c>
      <c r="L17" s="75">
        <v>-277.2225408864831</v>
      </c>
      <c r="M17" s="75">
        <v>-639.35755978000009</v>
      </c>
    </row>
    <row r="18" spans="1:13" ht="12" customHeight="1" x14ac:dyDescent="0.2">
      <c r="A18" s="13"/>
      <c r="B18" s="7" t="s">
        <v>68</v>
      </c>
      <c r="C18" s="75">
        <v>87.356655947416783</v>
      </c>
      <c r="D18" s="75">
        <v>2569.0202824372723</v>
      </c>
      <c r="E18" s="75">
        <v>5814.1644140584804</v>
      </c>
      <c r="F18" s="75">
        <v>10540.567786123163</v>
      </c>
      <c r="G18" s="75">
        <v>4168.8843186989407</v>
      </c>
      <c r="H18" s="75">
        <v>997.04561827568978</v>
      </c>
      <c r="I18" s="75">
        <v>-4761.432596034736</v>
      </c>
      <c r="J18" s="75">
        <v>2532.2326064091149</v>
      </c>
      <c r="K18" s="75">
        <v>2896.1376848382497</v>
      </c>
      <c r="L18" s="75">
        <v>937.80431381678568</v>
      </c>
      <c r="M18" s="75">
        <v>80.548677197774978</v>
      </c>
    </row>
    <row r="19" spans="1:13" ht="12" customHeight="1" x14ac:dyDescent="0.2">
      <c r="A19" s="13"/>
      <c r="B19" s="7" t="s">
        <v>69</v>
      </c>
      <c r="C19" s="75">
        <v>227.35425125604959</v>
      </c>
      <c r="D19" s="75">
        <v>186.2264975609707</v>
      </c>
      <c r="E19" s="75">
        <v>441.68274031707392</v>
      </c>
      <c r="F19" s="75">
        <v>309.51726815325839</v>
      </c>
      <c r="G19" s="75">
        <v>182.88296456004778</v>
      </c>
      <c r="H19" s="75">
        <v>-50.858557232049101</v>
      </c>
      <c r="I19" s="75">
        <v>169.84860788219231</v>
      </c>
      <c r="J19" s="75">
        <v>380.62687268354949</v>
      </c>
      <c r="K19" s="75">
        <v>113.858088833059</v>
      </c>
      <c r="L19" s="75">
        <v>121.8631418756746</v>
      </c>
      <c r="M19" s="75">
        <v>626.21160278570824</v>
      </c>
    </row>
    <row r="20" spans="1:13" ht="12" customHeight="1" x14ac:dyDescent="0.2">
      <c r="A20" s="13"/>
      <c r="B20" s="7" t="s">
        <v>70</v>
      </c>
      <c r="C20" s="75">
        <v>265.52447512922453</v>
      </c>
      <c r="D20" s="75">
        <v>102.99066866262631</v>
      </c>
      <c r="E20" s="75">
        <v>9.5387999788599878</v>
      </c>
      <c r="F20" s="75">
        <v>62.082774991103904</v>
      </c>
      <c r="G20" s="75">
        <v>132.56128044080498</v>
      </c>
      <c r="H20" s="75">
        <v>101.51524155639638</v>
      </c>
      <c r="I20" s="75">
        <v>115.83637813506381</v>
      </c>
      <c r="J20" s="75">
        <v>93.273811003045608</v>
      </c>
      <c r="K20" s="75">
        <v>-66.762105043323999</v>
      </c>
      <c r="L20" s="75">
        <v>-20.218040262115103</v>
      </c>
      <c r="M20" s="75">
        <v>84.555365424327007</v>
      </c>
    </row>
    <row r="21" spans="1:13" ht="12" customHeight="1" x14ac:dyDescent="0.2">
      <c r="A21" s="13"/>
      <c r="B21" s="7" t="s">
        <v>53</v>
      </c>
      <c r="C21" s="75">
        <v>3827.6830577056144</v>
      </c>
      <c r="D21" s="75">
        <v>1795.8889937564991</v>
      </c>
      <c r="E21" s="75">
        <v>-49.285385828089034</v>
      </c>
      <c r="F21" s="75">
        <v>4492.5940626687516</v>
      </c>
      <c r="G21" s="75">
        <v>1114.504157522744</v>
      </c>
      <c r="H21" s="75">
        <v>-377.12224102454104</v>
      </c>
      <c r="I21" s="75">
        <v>7653.5656318343063</v>
      </c>
      <c r="J21" s="75">
        <v>673.68669908270067</v>
      </c>
      <c r="K21" s="75">
        <v>3351.341617180522</v>
      </c>
      <c r="L21" s="75">
        <v>3707.1133741731555</v>
      </c>
      <c r="M21" s="75">
        <v>2776.7264782624916</v>
      </c>
    </row>
    <row r="22" spans="1:13" ht="12" customHeight="1" x14ac:dyDescent="0.2">
      <c r="A22" s="13"/>
      <c r="B22" s="16" t="s">
        <v>12</v>
      </c>
      <c r="C22" s="95">
        <f>SUM(C9:C21)</f>
        <v>14841.122019322727</v>
      </c>
      <c r="D22" s="95">
        <f t="shared" ref="D22:M22" si="0">SUM(D9:D21)</f>
        <v>14504.867717327605</v>
      </c>
      <c r="E22" s="95">
        <f t="shared" si="0"/>
        <v>10118.116751567144</v>
      </c>
      <c r="F22" s="95">
        <f t="shared" si="0"/>
        <v>17848.947705820545</v>
      </c>
      <c r="G22" s="95">
        <f t="shared" si="0"/>
        <v>7035.7367460234782</v>
      </c>
      <c r="H22" s="95">
        <f t="shared" si="0"/>
        <v>3992.3564473878623</v>
      </c>
      <c r="I22" s="95">
        <f t="shared" si="0"/>
        <v>6934.4867007286357</v>
      </c>
      <c r="J22" s="95">
        <f t="shared" si="0"/>
        <v>11169.41934221056</v>
      </c>
      <c r="K22" s="95">
        <f t="shared" si="0"/>
        <v>6242.4564506246024</v>
      </c>
      <c r="L22" s="95">
        <f t="shared" si="0"/>
        <v>12023.570478540036</v>
      </c>
      <c r="M22" s="95">
        <f t="shared" si="0"/>
        <v>11851.55930383679</v>
      </c>
    </row>
    <row r="23" spans="1:13" x14ac:dyDescent="0.2">
      <c r="A23" s="13"/>
      <c r="B23" s="13"/>
      <c r="C23" s="21">
        <v>0</v>
      </c>
      <c r="D23" s="21">
        <v>0</v>
      </c>
      <c r="E23" s="21">
        <v>0</v>
      </c>
      <c r="F23" s="21">
        <v>0</v>
      </c>
      <c r="G23" s="21">
        <v>0</v>
      </c>
      <c r="H23" s="21">
        <v>0</v>
      </c>
      <c r="I23" s="21">
        <v>0</v>
      </c>
      <c r="J23" s="21">
        <v>0</v>
      </c>
      <c r="K23" s="21">
        <v>0</v>
      </c>
      <c r="L23" s="21">
        <v>0</v>
      </c>
      <c r="M23" s="21">
        <v>0</v>
      </c>
    </row>
    <row r="24" spans="1:13" x14ac:dyDescent="0.2">
      <c r="A24" s="13"/>
      <c r="B24" s="2" t="s">
        <v>100</v>
      </c>
      <c r="C24" s="21"/>
      <c r="D24" s="21"/>
      <c r="E24" s="21"/>
      <c r="F24" s="21"/>
      <c r="G24" s="21"/>
      <c r="H24" s="21"/>
      <c r="I24" s="21"/>
      <c r="J24" s="21"/>
      <c r="K24" s="21"/>
      <c r="L24" s="21"/>
      <c r="M24" s="21"/>
    </row>
    <row r="25" spans="1:13" x14ac:dyDescent="0.2">
      <c r="A25" s="13"/>
      <c r="B25" s="13"/>
      <c r="C25" s="17"/>
      <c r="D25" s="17"/>
      <c r="E25" s="17"/>
      <c r="F25" s="17"/>
      <c r="G25" s="17"/>
      <c r="H25" s="17"/>
      <c r="I25" s="17"/>
      <c r="J25" s="17"/>
      <c r="K25" s="17"/>
      <c r="L25" s="17"/>
      <c r="M25" s="17"/>
    </row>
    <row r="26" spans="1:13" ht="15.75" x14ac:dyDescent="0.25">
      <c r="B26" s="66" t="s">
        <v>116</v>
      </c>
    </row>
    <row r="27" spans="1:13" x14ac:dyDescent="0.2">
      <c r="B27" s="24" t="s">
        <v>75</v>
      </c>
      <c r="C27" s="12"/>
      <c r="D27" s="12"/>
      <c r="E27" s="12"/>
      <c r="F27" s="4"/>
      <c r="G27" s="4"/>
      <c r="H27" s="4"/>
      <c r="I27" s="4"/>
      <c r="J27" s="4"/>
    </row>
    <row r="28" spans="1:13" x14ac:dyDescent="0.2">
      <c r="B28" s="4"/>
      <c r="D28" s="12"/>
      <c r="E28" s="12"/>
      <c r="F28" s="4"/>
      <c r="G28" s="12"/>
      <c r="H28" s="12"/>
      <c r="I28" s="12"/>
      <c r="J28" s="12"/>
    </row>
    <row r="29" spans="1:13" ht="12" customHeight="1" x14ac:dyDescent="0.2">
      <c r="B29" s="5" t="s">
        <v>58</v>
      </c>
      <c r="C29" s="6">
        <v>2012</v>
      </c>
      <c r="D29" s="6">
        <v>2013</v>
      </c>
      <c r="E29" s="6">
        <v>2014</v>
      </c>
      <c r="F29" s="6">
        <v>2015</v>
      </c>
      <c r="G29" s="6">
        <v>2016</v>
      </c>
      <c r="H29" s="6">
        <v>2017</v>
      </c>
      <c r="I29" s="6">
        <v>2018</v>
      </c>
      <c r="J29" s="6">
        <v>2019</v>
      </c>
      <c r="K29" s="6">
        <v>2020</v>
      </c>
      <c r="L29" s="6">
        <v>2021</v>
      </c>
      <c r="M29" s="6">
        <v>2022</v>
      </c>
    </row>
    <row r="30" spans="1:13" ht="12" customHeight="1" x14ac:dyDescent="0.2">
      <c r="A30" s="13"/>
      <c r="B30" s="7" t="s">
        <v>59</v>
      </c>
      <c r="C30" s="75">
        <v>58.034238999999999</v>
      </c>
      <c r="D30" s="75">
        <v>138.94762600000001</v>
      </c>
      <c r="E30" s="75">
        <v>133.76930999999999</v>
      </c>
      <c r="F30" s="75">
        <v>138.74535800000001</v>
      </c>
      <c r="G30" s="75">
        <v>105.05442544212501</v>
      </c>
      <c r="H30" s="75">
        <v>89.467841782725003</v>
      </c>
      <c r="I30" s="75">
        <v>19.140348770324991</v>
      </c>
      <c r="J30" s="75">
        <v>54.465562682424988</v>
      </c>
      <c r="K30" s="75">
        <v>152.17721381452503</v>
      </c>
      <c r="L30" s="75">
        <v>58.458318726625009</v>
      </c>
      <c r="M30" s="75">
        <v>56.599830334724999</v>
      </c>
    </row>
    <row r="31" spans="1:13" ht="12" customHeight="1" x14ac:dyDescent="0.2">
      <c r="A31" s="13"/>
      <c r="B31" s="7" t="s">
        <v>60</v>
      </c>
      <c r="C31" s="75">
        <v>3699.0591007541698</v>
      </c>
      <c r="D31" s="75">
        <v>4061.0329511243399</v>
      </c>
      <c r="E31" s="75">
        <v>2466.9670454074699</v>
      </c>
      <c r="F31" s="75">
        <v>483.10783142811403</v>
      </c>
      <c r="G31" s="75">
        <v>446.45357800131399</v>
      </c>
      <c r="H31" s="75">
        <v>470.45174576605501</v>
      </c>
      <c r="I31" s="75">
        <v>753.31814499400105</v>
      </c>
      <c r="J31" s="75">
        <v>1157.89849223392</v>
      </c>
      <c r="K31" s="75">
        <v>1291.9111170142601</v>
      </c>
      <c r="L31" s="75">
        <v>1329.6970031410799</v>
      </c>
      <c r="M31" s="75">
        <v>1225.1757259999999</v>
      </c>
    </row>
    <row r="32" spans="1:13" ht="12" customHeight="1" x14ac:dyDescent="0.2">
      <c r="A32" s="13"/>
      <c r="B32" s="7" t="s">
        <v>61</v>
      </c>
      <c r="C32" s="75">
        <v>8231.4130446666659</v>
      </c>
      <c r="D32" s="75">
        <v>9101.7446316666665</v>
      </c>
      <c r="E32" s="75">
        <v>12155.895361666666</v>
      </c>
      <c r="F32" s="75">
        <v>10483.050557914534</v>
      </c>
      <c r="G32" s="75">
        <v>10928.786409261867</v>
      </c>
      <c r="H32" s="75">
        <v>11455.154303750001</v>
      </c>
      <c r="I32" s="75">
        <v>10320.441832</v>
      </c>
      <c r="J32" s="75">
        <v>10939.394823423199</v>
      </c>
      <c r="K32" s="75">
        <v>10897.451712999999</v>
      </c>
      <c r="L32" s="75">
        <v>11200.9276229894</v>
      </c>
      <c r="M32" s="75">
        <v>13281.425760553399</v>
      </c>
    </row>
    <row r="33" spans="1:13" ht="12" customHeight="1" x14ac:dyDescent="0.2">
      <c r="A33" s="13"/>
      <c r="B33" s="7" t="s">
        <v>62</v>
      </c>
      <c r="C33" s="75">
        <v>5276.403230515557</v>
      </c>
      <c r="D33" s="75">
        <v>6125.1960449723201</v>
      </c>
      <c r="E33" s="75">
        <v>6370.5521398153896</v>
      </c>
      <c r="F33" s="75">
        <v>7098.5966988445598</v>
      </c>
      <c r="G33" s="75">
        <v>7157.6517479943004</v>
      </c>
      <c r="H33" s="75">
        <v>8411.3930281092071</v>
      </c>
      <c r="I33" s="75">
        <v>9347.5095781373839</v>
      </c>
      <c r="J33" s="75">
        <v>12722.220634878859</v>
      </c>
      <c r="K33" s="75">
        <v>10924.161681770889</v>
      </c>
      <c r="L33" s="75">
        <v>13417.585738973576</v>
      </c>
      <c r="M33" s="75">
        <v>14141.614719194249</v>
      </c>
    </row>
    <row r="34" spans="1:13" ht="12" customHeight="1" x14ac:dyDescent="0.2">
      <c r="A34" s="13"/>
      <c r="B34" s="7" t="s">
        <v>63</v>
      </c>
      <c r="C34" s="75">
        <v>129.80789899999999</v>
      </c>
      <c r="D34" s="75">
        <v>148.776758</v>
      </c>
      <c r="E34" s="75">
        <v>103.55466300000001</v>
      </c>
      <c r="F34" s="75">
        <v>198.54947999999999</v>
      </c>
      <c r="G34" s="75">
        <v>202.25986700000001</v>
      </c>
      <c r="H34" s="75">
        <v>90.325721999999999</v>
      </c>
      <c r="I34" s="75">
        <v>99.061443363917178</v>
      </c>
      <c r="J34" s="75">
        <v>131.42955637692825</v>
      </c>
      <c r="K34" s="75">
        <v>166.41621799999999</v>
      </c>
      <c r="L34" s="75">
        <v>198.45617300000001</v>
      </c>
      <c r="M34" s="75">
        <v>461.39116799999999</v>
      </c>
    </row>
    <row r="35" spans="1:13" ht="12" customHeight="1" x14ac:dyDescent="0.2">
      <c r="A35" s="13"/>
      <c r="B35" s="7" t="s">
        <v>64</v>
      </c>
      <c r="C35" s="75">
        <v>9664.796295587681</v>
      </c>
      <c r="D35" s="75">
        <v>9955.95959581022</v>
      </c>
      <c r="E35" s="75">
        <v>9414.9820097230804</v>
      </c>
      <c r="F35" s="75">
        <v>8495.4724485227871</v>
      </c>
      <c r="G35" s="75">
        <v>9913.2566703997782</v>
      </c>
      <c r="H35" s="75">
        <v>10063.893001827453</v>
      </c>
      <c r="I35" s="75">
        <v>10745.9685743603</v>
      </c>
      <c r="J35" s="75">
        <v>10637.100533333032</v>
      </c>
      <c r="K35" s="75">
        <v>10384.028136444793</v>
      </c>
      <c r="L35" s="75">
        <v>10202.438595847851</v>
      </c>
      <c r="M35" s="75">
        <v>11002.5787738572</v>
      </c>
    </row>
    <row r="36" spans="1:13" ht="12" customHeight="1" x14ac:dyDescent="0.2">
      <c r="A36" s="13"/>
      <c r="B36" s="7" t="s">
        <v>65</v>
      </c>
      <c r="C36" s="75">
        <v>7.6889120000000002</v>
      </c>
      <c r="D36" s="75">
        <v>152.37913</v>
      </c>
      <c r="E36" s="75">
        <v>152.83404100000001</v>
      </c>
      <c r="F36" s="75">
        <v>173.57273599999999</v>
      </c>
      <c r="G36" s="75">
        <v>145.148954</v>
      </c>
      <c r="H36" s="75">
        <v>344.47230100000002</v>
      </c>
      <c r="I36" s="75">
        <v>347.61677600000002</v>
      </c>
      <c r="J36" s="75">
        <v>345.73555099999999</v>
      </c>
      <c r="K36" s="75">
        <v>277.60685100000001</v>
      </c>
      <c r="L36" s="75">
        <v>255.27479</v>
      </c>
      <c r="M36" s="75">
        <v>285.37482399999999</v>
      </c>
    </row>
    <row r="37" spans="1:13" ht="12" customHeight="1" x14ac:dyDescent="0.2">
      <c r="A37" s="13"/>
      <c r="B37" s="7" t="s">
        <v>66</v>
      </c>
      <c r="C37" s="75">
        <v>1900.9664359999999</v>
      </c>
      <c r="D37" s="75">
        <v>4349.8902790000002</v>
      </c>
      <c r="E37" s="75">
        <v>4957.9421459999994</v>
      </c>
      <c r="F37" s="75">
        <v>5355.6163080000106</v>
      </c>
      <c r="G37" s="75">
        <v>5636.7967644140999</v>
      </c>
      <c r="H37" s="75">
        <v>5693.5540761100001</v>
      </c>
      <c r="I37" s="75">
        <v>5612.5770691100006</v>
      </c>
      <c r="J37" s="75">
        <v>6756.9337441100006</v>
      </c>
      <c r="K37" s="75">
        <v>6725.9267763626094</v>
      </c>
      <c r="L37" s="75">
        <v>7838.7317670000002</v>
      </c>
      <c r="M37" s="75">
        <v>11533.3886103979</v>
      </c>
    </row>
    <row r="38" spans="1:13" ht="12" customHeight="1" x14ac:dyDescent="0.2">
      <c r="A38" s="13"/>
      <c r="B38" s="7" t="s">
        <v>67</v>
      </c>
      <c r="C38" s="75">
        <v>34.088746509501803</v>
      </c>
      <c r="D38" s="75">
        <v>667.18806780808097</v>
      </c>
      <c r="E38" s="75">
        <v>738.09587862997103</v>
      </c>
      <c r="F38" s="75">
        <v>1019.8448198620561</v>
      </c>
      <c r="G38" s="75">
        <v>1556.147775288817</v>
      </c>
      <c r="H38" s="75">
        <v>1784.0199900608779</v>
      </c>
      <c r="I38" s="75">
        <v>2058.6574623681609</v>
      </c>
      <c r="J38" s="75">
        <v>2289.1975528349699</v>
      </c>
      <c r="K38" s="75">
        <v>1720.2031375939509</v>
      </c>
      <c r="L38" s="75">
        <v>1555.57089736323</v>
      </c>
      <c r="M38" s="75">
        <v>921.77032999999994</v>
      </c>
    </row>
    <row r="39" spans="1:13" ht="12" customHeight="1" x14ac:dyDescent="0.2">
      <c r="A39" s="13"/>
      <c r="B39" s="7" t="s">
        <v>68</v>
      </c>
      <c r="C39" s="75">
        <v>13816.344254070231</v>
      </c>
      <c r="D39" s="75">
        <v>16128.485908081311</v>
      </c>
      <c r="E39" s="75">
        <v>21570.400593124366</v>
      </c>
      <c r="F39" s="75">
        <v>31884.644054198223</v>
      </c>
      <c r="G39" s="75">
        <v>35605.847643921217</v>
      </c>
      <c r="H39" s="75">
        <v>37003.31923759605</v>
      </c>
      <c r="I39" s="75">
        <v>24322.318211621008</v>
      </c>
      <c r="J39" s="75">
        <v>26484.298724745258</v>
      </c>
      <c r="K39" s="75">
        <v>29596.285740432195</v>
      </c>
      <c r="L39" s="75">
        <v>30598.261922817623</v>
      </c>
      <c r="M39" s="75">
        <v>28347.903495016399</v>
      </c>
    </row>
    <row r="40" spans="1:13" ht="12" customHeight="1" x14ac:dyDescent="0.2">
      <c r="A40" s="13"/>
      <c r="B40" s="7" t="s">
        <v>69</v>
      </c>
      <c r="C40" s="75">
        <v>1182.6047190000002</v>
      </c>
      <c r="D40" s="75">
        <v>1276.0982369999999</v>
      </c>
      <c r="E40" s="75">
        <v>1665.1618570000001</v>
      </c>
      <c r="F40" s="75">
        <v>1819.0616689999999</v>
      </c>
      <c r="G40" s="75">
        <v>2004.868819</v>
      </c>
      <c r="H40" s="75">
        <v>2180.9405432869899</v>
      </c>
      <c r="I40" s="75">
        <v>2638.1361862869899</v>
      </c>
      <c r="J40" s="75">
        <v>2405.1329822869902</v>
      </c>
      <c r="K40" s="75">
        <v>2476.0774982869898</v>
      </c>
      <c r="L40" s="75">
        <v>2501.0360652869995</v>
      </c>
      <c r="M40" s="75">
        <v>2950.7200353643798</v>
      </c>
    </row>
    <row r="41" spans="1:13" ht="12" customHeight="1" x14ac:dyDescent="0.2">
      <c r="A41" s="13"/>
      <c r="B41" s="7" t="s">
        <v>70</v>
      </c>
      <c r="C41" s="75">
        <v>647.88280061438104</v>
      </c>
      <c r="D41" s="75">
        <v>869.80199806565702</v>
      </c>
      <c r="E41" s="75">
        <v>849.59579883426591</v>
      </c>
      <c r="F41" s="75">
        <v>944.752046484983</v>
      </c>
      <c r="G41" s="75">
        <v>669.002524113189</v>
      </c>
      <c r="H41" s="75">
        <v>546.58873891930102</v>
      </c>
      <c r="I41" s="75">
        <v>640.50699840145899</v>
      </c>
      <c r="J41" s="75">
        <v>712.39357131022007</v>
      </c>
      <c r="K41" s="75">
        <v>634.64936198798296</v>
      </c>
      <c r="L41" s="75">
        <v>674.93493695441703</v>
      </c>
      <c r="M41" s="75">
        <v>821.65987426449999</v>
      </c>
    </row>
    <row r="42" spans="1:13" ht="12" customHeight="1" x14ac:dyDescent="0.2">
      <c r="A42" s="13"/>
      <c r="B42" s="7" t="s">
        <v>53</v>
      </c>
      <c r="C42" s="75">
        <v>26861.393413379141</v>
      </c>
      <c r="D42" s="75">
        <v>29200.848389109397</v>
      </c>
      <c r="E42" s="75">
        <v>26879.917593937607</v>
      </c>
      <c r="F42" s="75">
        <v>22386.758592581366</v>
      </c>
      <c r="G42" s="75">
        <v>27651.454776041544</v>
      </c>
      <c r="H42" s="75">
        <v>29667.868604989395</v>
      </c>
      <c r="I42" s="75">
        <v>40231.573544787389</v>
      </c>
      <c r="J42" s="75">
        <v>43383.733813311912</v>
      </c>
      <c r="K42" s="75">
        <v>44690.413207501537</v>
      </c>
      <c r="L42" s="75">
        <v>50059.490592778195</v>
      </c>
      <c r="M42" s="75">
        <v>49714.142490437895</v>
      </c>
    </row>
    <row r="43" spans="1:13" ht="12" customHeight="1" x14ac:dyDescent="0.2">
      <c r="A43" s="13"/>
      <c r="B43" s="16" t="s">
        <v>12</v>
      </c>
      <c r="C43" s="95">
        <f>SUM(C30:C42)</f>
        <v>71510.483091097325</v>
      </c>
      <c r="D43" s="95">
        <f t="shared" ref="D43:M43" si="1">SUM(D30:D42)</f>
        <v>82176.349616637977</v>
      </c>
      <c r="E43" s="95">
        <f t="shared" si="1"/>
        <v>87459.668438138819</v>
      </c>
      <c r="F43" s="95">
        <f t="shared" si="1"/>
        <v>90481.77260083663</v>
      </c>
      <c r="G43" s="95">
        <f t="shared" si="1"/>
        <v>102022.72995487826</v>
      </c>
      <c r="H43" s="95">
        <f t="shared" si="1"/>
        <v>107801.44913519805</v>
      </c>
      <c r="I43" s="95">
        <f t="shared" si="1"/>
        <v>107136.82617020093</v>
      </c>
      <c r="J43" s="95">
        <f t="shared" si="1"/>
        <v>118019.9355425277</v>
      </c>
      <c r="K43" s="95">
        <f t="shared" si="1"/>
        <v>119937.30865320972</v>
      </c>
      <c r="L43" s="95">
        <f t="shared" si="1"/>
        <v>129890.86442487899</v>
      </c>
      <c r="M43" s="95">
        <f t="shared" si="1"/>
        <v>134743.74563742065</v>
      </c>
    </row>
    <row r="44" spans="1:13" x14ac:dyDescent="0.2">
      <c r="A44" s="13"/>
      <c r="B44" s="13"/>
      <c r="C44" s="21">
        <v>0</v>
      </c>
      <c r="D44" s="21">
        <v>0</v>
      </c>
      <c r="E44" s="21">
        <v>0</v>
      </c>
      <c r="F44" s="21">
        <v>0</v>
      </c>
      <c r="G44" s="21">
        <v>0</v>
      </c>
      <c r="H44" s="21">
        <v>0</v>
      </c>
      <c r="I44" s="21">
        <v>0</v>
      </c>
      <c r="J44" s="21">
        <v>0</v>
      </c>
      <c r="K44" s="21">
        <v>0</v>
      </c>
      <c r="L44" s="21">
        <v>0</v>
      </c>
      <c r="M44" s="21">
        <v>0</v>
      </c>
    </row>
    <row r="45" spans="1:13" x14ac:dyDescent="0.2">
      <c r="A45" s="13"/>
      <c r="B45" s="2" t="s">
        <v>103</v>
      </c>
      <c r="C45" s="21"/>
      <c r="D45" s="21"/>
      <c r="E45" s="21"/>
      <c r="F45" s="21"/>
      <c r="G45" s="21"/>
      <c r="H45" s="21"/>
      <c r="I45" s="21"/>
      <c r="J45" s="21"/>
      <c r="K45" s="21"/>
      <c r="L45" s="21"/>
      <c r="M45" s="21"/>
    </row>
    <row r="46" spans="1:13" x14ac:dyDescent="0.2">
      <c r="C46" s="17"/>
      <c r="D46" s="17"/>
      <c r="E46" s="17"/>
      <c r="F46" s="17"/>
      <c r="G46" s="17"/>
      <c r="H46" s="17"/>
      <c r="I46" s="17"/>
      <c r="J46" s="17"/>
      <c r="K46" s="17"/>
      <c r="L46" s="17"/>
      <c r="M46" s="17"/>
    </row>
    <row r="47" spans="1:13" s="71" customFormat="1" ht="18.75" x14ac:dyDescent="0.3">
      <c r="B47" s="65" t="s">
        <v>73</v>
      </c>
    </row>
    <row r="48" spans="1:13" x14ac:dyDescent="0.2">
      <c r="B48" s="14"/>
      <c r="C48" s="14"/>
      <c r="D48" s="14"/>
      <c r="E48" s="14"/>
      <c r="F48" s="4"/>
      <c r="G48" s="4"/>
      <c r="H48" s="4"/>
      <c r="I48" s="4"/>
      <c r="J48" s="4"/>
    </row>
    <row r="49" spans="1:13" ht="15.75" x14ac:dyDescent="0.25">
      <c r="B49" s="66" t="s">
        <v>117</v>
      </c>
      <c r="C49" s="12"/>
      <c r="D49" s="12"/>
      <c r="E49" s="12"/>
      <c r="F49" s="4"/>
      <c r="G49" s="4"/>
      <c r="H49" s="4"/>
      <c r="I49" s="4"/>
      <c r="J49" s="4"/>
    </row>
    <row r="50" spans="1:13" x14ac:dyDescent="0.2">
      <c r="B50" s="24" t="s">
        <v>75</v>
      </c>
      <c r="C50" s="12"/>
      <c r="D50" s="12"/>
      <c r="E50" s="12"/>
      <c r="F50" s="4"/>
      <c r="G50" s="30"/>
      <c r="H50" s="4"/>
      <c r="I50" s="4"/>
      <c r="J50" s="4"/>
    </row>
    <row r="51" spans="1:13" x14ac:dyDescent="0.2">
      <c r="B51" s="4"/>
      <c r="C51" s="12"/>
      <c r="D51" s="12"/>
      <c r="E51" s="12"/>
      <c r="F51" s="4"/>
      <c r="G51" s="4"/>
      <c r="H51" s="4"/>
      <c r="I51" s="4"/>
      <c r="J51" s="4"/>
    </row>
    <row r="52" spans="1:13" ht="12" customHeight="1" x14ac:dyDescent="0.2">
      <c r="B52" s="5" t="s">
        <v>58</v>
      </c>
      <c r="C52" s="6">
        <v>2012</v>
      </c>
      <c r="D52" s="6">
        <v>2013</v>
      </c>
      <c r="E52" s="6">
        <v>2014</v>
      </c>
      <c r="F52" s="6">
        <v>2015</v>
      </c>
      <c r="G52" s="6">
        <v>2016</v>
      </c>
      <c r="H52" s="6">
        <v>2017</v>
      </c>
      <c r="I52" s="6">
        <v>2018</v>
      </c>
      <c r="J52" s="6">
        <v>2019</v>
      </c>
      <c r="K52" s="6">
        <v>2020</v>
      </c>
      <c r="L52" s="6">
        <v>2021</v>
      </c>
      <c r="M52" s="6">
        <v>2022</v>
      </c>
    </row>
    <row r="53" spans="1:13" ht="12" customHeight="1" x14ac:dyDescent="0.2">
      <c r="A53" s="13"/>
      <c r="B53" s="7" t="s">
        <v>59</v>
      </c>
      <c r="C53" s="75">
        <v>180.48239659813964</v>
      </c>
      <c r="D53" s="75">
        <v>30.32203618427895</v>
      </c>
      <c r="E53" s="75">
        <v>508.31305648437814</v>
      </c>
      <c r="F53" s="75">
        <v>619.20875085973319</v>
      </c>
      <c r="G53" s="75">
        <v>313.8610120068596</v>
      </c>
      <c r="H53" s="75">
        <v>144.5285336669354</v>
      </c>
      <c r="I53" s="75">
        <v>18.937444245368312</v>
      </c>
      <c r="J53" s="75">
        <v>182.34918994953398</v>
      </c>
      <c r="K53" s="75">
        <v>562.83267856473731</v>
      </c>
      <c r="L53" s="75">
        <v>150.40104868833967</v>
      </c>
      <c r="M53" s="75">
        <v>266.31973847635794</v>
      </c>
    </row>
    <row r="54" spans="1:13" ht="12" customHeight="1" x14ac:dyDescent="0.2">
      <c r="A54" s="13"/>
      <c r="B54" s="7" t="s">
        <v>60</v>
      </c>
      <c r="C54" s="75">
        <v>13003.372316435863</v>
      </c>
      <c r="D54" s="75">
        <v>6121.5544790240738</v>
      </c>
      <c r="E54" s="75">
        <v>6082.3263876516894</v>
      </c>
      <c r="F54" s="75">
        <v>8346.5348030841596</v>
      </c>
      <c r="G54" s="75">
        <v>627.26988377162547</v>
      </c>
      <c r="H54" s="75">
        <v>757.48370532051513</v>
      </c>
      <c r="I54" s="75">
        <v>-1520.3872387684785</v>
      </c>
      <c r="J54" s="75">
        <v>830.00121290431593</v>
      </c>
      <c r="K54" s="75">
        <v>1453.6884103255711</v>
      </c>
      <c r="L54" s="75">
        <v>1983.2587736365849</v>
      </c>
      <c r="M54" s="75">
        <v>5429.4161280512599</v>
      </c>
    </row>
    <row r="55" spans="1:13" ht="12" customHeight="1" x14ac:dyDescent="0.2">
      <c r="A55" s="13"/>
      <c r="B55" s="7" t="s">
        <v>61</v>
      </c>
      <c r="C55" s="75">
        <v>1081.3629441066048</v>
      </c>
      <c r="D55" s="75">
        <v>1387.5950289882653</v>
      </c>
      <c r="E55" s="75">
        <v>3651.3549930598638</v>
      </c>
      <c r="F55" s="75">
        <v>520.95703178375277</v>
      </c>
      <c r="G55" s="75">
        <v>289.73536103477306</v>
      </c>
      <c r="H55" s="75">
        <v>-319.59293686909041</v>
      </c>
      <c r="I55" s="75">
        <v>-219.69574476425061</v>
      </c>
      <c r="J55" s="75">
        <v>362.48082446941442</v>
      </c>
      <c r="K55" s="75">
        <v>-228.17453409467973</v>
      </c>
      <c r="L55" s="75">
        <v>164.47678259117549</v>
      </c>
      <c r="M55" s="75">
        <v>638.86474686022791</v>
      </c>
    </row>
    <row r="56" spans="1:13" ht="12" customHeight="1" x14ac:dyDescent="0.2">
      <c r="A56" s="13"/>
      <c r="B56" s="7" t="s">
        <v>62</v>
      </c>
      <c r="C56" s="75">
        <v>1103.0806029800187</v>
      </c>
      <c r="D56" s="75">
        <v>4490.6411334119175</v>
      </c>
      <c r="E56" s="75">
        <v>5990.4426716694679</v>
      </c>
      <c r="F56" s="75">
        <v>5244.1081191666499</v>
      </c>
      <c r="G56" s="75">
        <v>4513.6286042046295</v>
      </c>
      <c r="H56" s="75">
        <v>440.59717523732365</v>
      </c>
      <c r="I56" s="75">
        <v>1524.918599885184</v>
      </c>
      <c r="J56" s="75">
        <v>3986.5747867522846</v>
      </c>
      <c r="K56" s="75">
        <v>3859.3180578829933</v>
      </c>
      <c r="L56" s="75">
        <v>9421.731583631421</v>
      </c>
      <c r="M56" s="75">
        <v>3455.7276962837104</v>
      </c>
    </row>
    <row r="57" spans="1:13" ht="12" customHeight="1" x14ac:dyDescent="0.2">
      <c r="A57" s="13"/>
      <c r="B57" s="7" t="s">
        <v>63</v>
      </c>
      <c r="C57" s="75">
        <v>1521.9265885239452</v>
      </c>
      <c r="D57" s="75">
        <v>320.94136823334185</v>
      </c>
      <c r="E57" s="75">
        <v>459.18395674392667</v>
      </c>
      <c r="F57" s="75">
        <v>365.45675178059253</v>
      </c>
      <c r="G57" s="75">
        <v>132.37307542726936</v>
      </c>
      <c r="H57" s="75">
        <v>564.89539099720616</v>
      </c>
      <c r="I57" s="75">
        <v>103.54409711790811</v>
      </c>
      <c r="J57" s="75">
        <v>153.30777596170151</v>
      </c>
      <c r="K57" s="75">
        <v>1285.7971756667291</v>
      </c>
      <c r="L57" s="75">
        <v>771.53045908222305</v>
      </c>
      <c r="M57" s="75">
        <v>456.23965011162704</v>
      </c>
    </row>
    <row r="58" spans="1:13" ht="12" customHeight="1" x14ac:dyDescent="0.2">
      <c r="A58" s="13"/>
      <c r="B58" s="7" t="s">
        <v>64</v>
      </c>
      <c r="C58" s="75">
        <v>793.74569513348672</v>
      </c>
      <c r="D58" s="75">
        <v>859.24759249171063</v>
      </c>
      <c r="E58" s="75">
        <v>2824.5117328534129</v>
      </c>
      <c r="F58" s="75">
        <v>1769.8963127981942</v>
      </c>
      <c r="G58" s="75">
        <v>655.44570748747356</v>
      </c>
      <c r="H58" s="75">
        <v>666.76392331904844</v>
      </c>
      <c r="I58" s="75">
        <v>156.78825107198995</v>
      </c>
      <c r="J58" s="75">
        <v>1421.7594923926549</v>
      </c>
      <c r="K58" s="75">
        <v>1076.126321487533</v>
      </c>
      <c r="L58" s="75">
        <v>462.76311761170547</v>
      </c>
      <c r="M58" s="75">
        <v>-150.75298048550229</v>
      </c>
    </row>
    <row r="59" spans="1:13" ht="12" customHeight="1" x14ac:dyDescent="0.2">
      <c r="A59" s="13"/>
      <c r="B59" s="7" t="s">
        <v>65</v>
      </c>
      <c r="C59" s="75">
        <v>56.489982738793401</v>
      </c>
      <c r="D59" s="75">
        <v>-15.815344347866841</v>
      </c>
      <c r="E59" s="75">
        <v>-8.6518780853120703</v>
      </c>
      <c r="F59" s="75">
        <v>-38.548007123857566</v>
      </c>
      <c r="G59" s="75">
        <v>10.239224392335259</v>
      </c>
      <c r="H59" s="75">
        <v>-4.5872328692077202</v>
      </c>
      <c r="I59" s="75">
        <v>12.062923747623589</v>
      </c>
      <c r="J59" s="75">
        <v>6.8478393744817003</v>
      </c>
      <c r="K59" s="75">
        <v>1.4676296706205401</v>
      </c>
      <c r="L59" s="75">
        <v>1.8856887587564399</v>
      </c>
      <c r="M59" s="75">
        <v>14.610106277425899</v>
      </c>
    </row>
    <row r="60" spans="1:13" ht="12" customHeight="1" x14ac:dyDescent="0.2">
      <c r="A60" s="13"/>
      <c r="B60" s="7" t="s">
        <v>66</v>
      </c>
      <c r="C60" s="75">
        <v>3459.2783745426495</v>
      </c>
      <c r="D60" s="75">
        <v>1726.6382360711698</v>
      </c>
      <c r="E60" s="75">
        <v>1486.3128154206415</v>
      </c>
      <c r="F60" s="75">
        <v>-1154.5124661953846</v>
      </c>
      <c r="G60" s="75">
        <v>224.82666270401248</v>
      </c>
      <c r="H60" s="75">
        <v>-1182.0398681671575</v>
      </c>
      <c r="I60" s="75">
        <v>-308.71593141136543</v>
      </c>
      <c r="J60" s="75">
        <v>-202.67561411031951</v>
      </c>
      <c r="K60" s="75">
        <v>639.19770111206697</v>
      </c>
      <c r="L60" s="75">
        <v>-1739.0375085114779</v>
      </c>
      <c r="M60" s="75">
        <v>83.467520955229929</v>
      </c>
    </row>
    <row r="61" spans="1:13" ht="12" customHeight="1" x14ac:dyDescent="0.2">
      <c r="A61" s="13"/>
      <c r="B61" s="7" t="s">
        <v>67</v>
      </c>
      <c r="C61" s="75">
        <v>1138.7516549264797</v>
      </c>
      <c r="D61" s="75">
        <v>1333.8768169767341</v>
      </c>
      <c r="E61" s="75">
        <v>2095.8311821710167</v>
      </c>
      <c r="F61" s="75">
        <v>-211.9147133286227</v>
      </c>
      <c r="G61" s="75">
        <v>-245.17617763425227</v>
      </c>
      <c r="H61" s="75">
        <v>-1033.5853298162081</v>
      </c>
      <c r="I61" s="75">
        <v>421.71425867792709</v>
      </c>
      <c r="J61" s="75">
        <v>1235.5779885410479</v>
      </c>
      <c r="K61" s="75">
        <v>-1603.4844645771959</v>
      </c>
      <c r="L61" s="75">
        <v>-276.53988901299147</v>
      </c>
      <c r="M61" s="75">
        <v>1466.3928224342142</v>
      </c>
    </row>
    <row r="62" spans="1:13" ht="12" customHeight="1" x14ac:dyDescent="0.2">
      <c r="A62" s="13"/>
      <c r="B62" s="7" t="s">
        <v>68</v>
      </c>
      <c r="C62" s="75">
        <v>3332.4159202977767</v>
      </c>
      <c r="D62" s="75">
        <v>7167.2167600516586</v>
      </c>
      <c r="E62" s="75">
        <v>2875.2471299561184</v>
      </c>
      <c r="F62" s="75">
        <v>2980.5124586950255</v>
      </c>
      <c r="G62" s="75">
        <v>3008.3169168661939</v>
      </c>
      <c r="H62" s="75">
        <v>2898.5289664528377</v>
      </c>
      <c r="I62" s="75">
        <v>8194.2556422826383</v>
      </c>
      <c r="J62" s="75">
        <v>3637.7004614871967</v>
      </c>
      <c r="K62" s="75">
        <v>917.16343462097893</v>
      </c>
      <c r="L62" s="75">
        <v>1159.5877425705662</v>
      </c>
      <c r="M62" s="75">
        <v>4211.9251149967349</v>
      </c>
    </row>
    <row r="63" spans="1:13" ht="12" customHeight="1" x14ac:dyDescent="0.2">
      <c r="A63" s="13"/>
      <c r="B63" s="7" t="s">
        <v>69</v>
      </c>
      <c r="C63" s="75">
        <v>53.599797736098651</v>
      </c>
      <c r="D63" s="75">
        <v>4.8156310531955056</v>
      </c>
      <c r="E63" s="75">
        <v>-21.764583511299215</v>
      </c>
      <c r="F63" s="75">
        <v>-0.82945069899750656</v>
      </c>
      <c r="G63" s="75">
        <v>-101.40254573405949</v>
      </c>
      <c r="H63" s="75">
        <v>92.599605969957963</v>
      </c>
      <c r="I63" s="75">
        <v>-45.662632493544109</v>
      </c>
      <c r="J63" s="75">
        <v>16.304727730677683</v>
      </c>
      <c r="K63" s="75">
        <v>10.272733194176205</v>
      </c>
      <c r="L63" s="75">
        <v>-13.390909794319715</v>
      </c>
      <c r="M63" s="75">
        <v>0.93329468724448184</v>
      </c>
    </row>
    <row r="64" spans="1:13" ht="12" customHeight="1" x14ac:dyDescent="0.2">
      <c r="A64" s="13"/>
      <c r="B64" s="7" t="s">
        <v>70</v>
      </c>
      <c r="C64" s="75">
        <v>-779.19394127146779</v>
      </c>
      <c r="D64" s="75">
        <v>66.715833150633046</v>
      </c>
      <c r="E64" s="75">
        <v>261.20241104559165</v>
      </c>
      <c r="F64" s="75">
        <v>80.302612682415543</v>
      </c>
      <c r="G64" s="75">
        <v>90.565891032832255</v>
      </c>
      <c r="H64" s="75">
        <v>-70.305053614703382</v>
      </c>
      <c r="I64" s="75">
        <v>215.4068316157132</v>
      </c>
      <c r="J64" s="75">
        <v>-315.97799716359674</v>
      </c>
      <c r="K64" s="75">
        <v>169.2229387446159</v>
      </c>
      <c r="L64" s="75">
        <v>313.84460348396999</v>
      </c>
      <c r="M64" s="75">
        <v>85.234748722149988</v>
      </c>
    </row>
    <row r="65" spans="1:13" ht="12" customHeight="1" x14ac:dyDescent="0.2">
      <c r="A65" s="13"/>
      <c r="B65" s="7" t="s">
        <v>53</v>
      </c>
      <c r="C65" s="75">
        <v>1762.7947737069203</v>
      </c>
      <c r="D65" s="75">
        <v>2808.8793786769761</v>
      </c>
      <c r="E65" s="75">
        <v>-638.23492647092792</v>
      </c>
      <c r="F65" s="75">
        <v>1242.9275980296591</v>
      </c>
      <c r="G65" s="75">
        <v>1003.0325981812689</v>
      </c>
      <c r="H65" s="75">
        <v>3739.3171460184421</v>
      </c>
      <c r="I65" s="75">
        <v>4477.3528607250437</v>
      </c>
      <c r="J65" s="75">
        <v>3089.1832125610813</v>
      </c>
      <c r="K65" s="75">
        <v>3148.1381631868398</v>
      </c>
      <c r="L65" s="75">
        <v>226.92213063822601</v>
      </c>
      <c r="M65" s="75">
        <v>923.48577499233215</v>
      </c>
    </row>
    <row r="66" spans="1:13" ht="12" customHeight="1" x14ac:dyDescent="0.2">
      <c r="A66" s="13"/>
      <c r="B66" s="16" t="s">
        <v>12</v>
      </c>
      <c r="C66" s="95">
        <f>SUM(C53:C65)</f>
        <v>26708.107106455307</v>
      </c>
      <c r="D66" s="95">
        <f t="shared" ref="D66:M66" si="2">SUM(D53:D65)</f>
        <v>26302.628949966085</v>
      </c>
      <c r="E66" s="95">
        <f t="shared" si="2"/>
        <v>25566.074948988575</v>
      </c>
      <c r="F66" s="95">
        <f t="shared" si="2"/>
        <v>19764.099801533317</v>
      </c>
      <c r="G66" s="95">
        <f t="shared" si="2"/>
        <v>10522.716213740961</v>
      </c>
      <c r="H66" s="95">
        <f t="shared" si="2"/>
        <v>6694.6040256459</v>
      </c>
      <c r="I66" s="95">
        <f t="shared" si="2"/>
        <v>13030.519361931758</v>
      </c>
      <c r="J66" s="95">
        <f t="shared" si="2"/>
        <v>14403.433900850476</v>
      </c>
      <c r="K66" s="95">
        <f t="shared" si="2"/>
        <v>11291.566245784987</v>
      </c>
      <c r="L66" s="95">
        <f t="shared" si="2"/>
        <v>12627.433623374181</v>
      </c>
      <c r="M66" s="95">
        <f t="shared" si="2"/>
        <v>16881.864362363012</v>
      </c>
    </row>
    <row r="67" spans="1:13" x14ac:dyDescent="0.2">
      <c r="A67" s="13"/>
      <c r="B67" s="13"/>
      <c r="C67" s="21">
        <v>0</v>
      </c>
      <c r="D67" s="21">
        <v>0</v>
      </c>
      <c r="E67" s="21">
        <v>0</v>
      </c>
      <c r="F67" s="21">
        <v>0</v>
      </c>
      <c r="G67" s="21">
        <v>0</v>
      </c>
      <c r="H67" s="21">
        <v>0</v>
      </c>
      <c r="I67" s="21">
        <v>0</v>
      </c>
      <c r="J67" s="21">
        <v>0</v>
      </c>
      <c r="K67" s="21">
        <v>0</v>
      </c>
      <c r="L67" s="21">
        <v>0</v>
      </c>
      <c r="M67" s="21">
        <v>0</v>
      </c>
    </row>
    <row r="68" spans="1:13" x14ac:dyDescent="0.2">
      <c r="A68" s="13"/>
      <c r="B68" s="2" t="s">
        <v>100</v>
      </c>
      <c r="C68" s="21"/>
      <c r="D68" s="21"/>
      <c r="E68" s="21"/>
      <c r="F68" s="21"/>
      <c r="G68" s="21"/>
      <c r="H68" s="21"/>
      <c r="I68" s="21"/>
      <c r="J68" s="21"/>
      <c r="K68" s="21"/>
      <c r="L68" s="21"/>
      <c r="M68" s="21"/>
    </row>
    <row r="69" spans="1:13" x14ac:dyDescent="0.2">
      <c r="A69" s="13"/>
      <c r="B69" s="13"/>
      <c r="C69" s="17"/>
      <c r="D69" s="17"/>
      <c r="E69" s="17"/>
      <c r="F69" s="17"/>
      <c r="G69" s="17"/>
      <c r="H69" s="17"/>
      <c r="I69" s="17"/>
      <c r="J69" s="17"/>
      <c r="K69" s="17"/>
      <c r="L69" s="17"/>
      <c r="M69" s="17"/>
    </row>
    <row r="70" spans="1:13" ht="15.75" x14ac:dyDescent="0.25">
      <c r="B70" s="66" t="s">
        <v>76</v>
      </c>
    </row>
    <row r="71" spans="1:13" x14ac:dyDescent="0.2">
      <c r="B71" s="24" t="s">
        <v>75</v>
      </c>
      <c r="C71" s="15"/>
      <c r="D71" s="12"/>
      <c r="E71" s="12"/>
      <c r="F71" s="4"/>
      <c r="G71" s="4"/>
      <c r="H71" s="4"/>
      <c r="I71" s="4"/>
      <c r="J71" s="4"/>
    </row>
    <row r="72" spans="1:13" x14ac:dyDescent="0.2">
      <c r="B72" s="4"/>
      <c r="C72" s="12"/>
      <c r="D72" s="12"/>
      <c r="E72" s="12"/>
      <c r="F72" s="4"/>
      <c r="G72" s="4"/>
      <c r="H72" s="4"/>
      <c r="I72" s="4"/>
      <c r="J72" s="4"/>
    </row>
    <row r="73" spans="1:13" ht="12" customHeight="1" x14ac:dyDescent="0.2">
      <c r="B73" s="19" t="s">
        <v>58</v>
      </c>
      <c r="C73" s="6">
        <v>2012</v>
      </c>
      <c r="D73" s="6">
        <v>2013</v>
      </c>
      <c r="E73" s="6">
        <v>2014</v>
      </c>
      <c r="F73" s="6">
        <v>2015</v>
      </c>
      <c r="G73" s="6">
        <v>2016</v>
      </c>
      <c r="H73" s="6">
        <v>2017</v>
      </c>
      <c r="I73" s="6">
        <v>2018</v>
      </c>
      <c r="J73" s="6">
        <v>2019</v>
      </c>
      <c r="K73" s="6">
        <v>2020</v>
      </c>
      <c r="L73" s="6">
        <v>2021</v>
      </c>
      <c r="M73" s="6">
        <v>2022</v>
      </c>
    </row>
    <row r="74" spans="1:13" ht="12" customHeight="1" x14ac:dyDescent="0.2">
      <c r="A74" s="13"/>
      <c r="B74" s="7" t="s">
        <v>59</v>
      </c>
      <c r="C74" s="75">
        <v>1529.4060047569319</v>
      </c>
      <c r="D74" s="75">
        <v>1592.0143313812964</v>
      </c>
      <c r="E74" s="75">
        <v>2037.1542156311227</v>
      </c>
      <c r="F74" s="75">
        <v>2650.3246664717499</v>
      </c>
      <c r="G74" s="75">
        <v>2944.10507470224</v>
      </c>
      <c r="H74" s="75">
        <v>3111.9124153355342</v>
      </c>
      <c r="I74" s="75">
        <v>2884.2592573455031</v>
      </c>
      <c r="J74" s="75">
        <v>2808.3781793344879</v>
      </c>
      <c r="K74" s="75">
        <v>3319.4164393665037</v>
      </c>
      <c r="L74" s="75">
        <v>3524.7990284492198</v>
      </c>
      <c r="M74" s="75">
        <v>3854.2558741450466</v>
      </c>
    </row>
    <row r="75" spans="1:13" ht="12" customHeight="1" x14ac:dyDescent="0.2">
      <c r="A75" s="13"/>
      <c r="B75" s="7" t="s">
        <v>60</v>
      </c>
      <c r="C75" s="75">
        <v>59359.997079044697</v>
      </c>
      <c r="D75" s="75">
        <v>61749.755711319267</v>
      </c>
      <c r="E75" s="75">
        <v>63506.236249113113</v>
      </c>
      <c r="F75" s="75">
        <v>70816.638931652662</v>
      </c>
      <c r="G75" s="75">
        <v>68700.785702892943</v>
      </c>
      <c r="H75" s="75">
        <v>66712.527806621627</v>
      </c>
      <c r="I75" s="75">
        <v>62523.938635188832</v>
      </c>
      <c r="J75" s="75">
        <v>61563.793689575199</v>
      </c>
      <c r="K75" s="75">
        <v>60062.840904165045</v>
      </c>
      <c r="L75" s="75">
        <v>63094.726149205264</v>
      </c>
      <c r="M75" s="75">
        <v>66051.988889338129</v>
      </c>
    </row>
    <row r="76" spans="1:13" ht="12" customHeight="1" x14ac:dyDescent="0.2">
      <c r="A76" s="13"/>
      <c r="B76" s="7" t="s">
        <v>61</v>
      </c>
      <c r="C76" s="75">
        <v>7363.9468431807281</v>
      </c>
      <c r="D76" s="75">
        <v>9595.6443191359685</v>
      </c>
      <c r="E76" s="75">
        <v>14523.459322372908</v>
      </c>
      <c r="F76" s="75">
        <v>14017.544577388049</v>
      </c>
      <c r="G76" s="75">
        <v>12810.995471183105</v>
      </c>
      <c r="H76" s="75">
        <v>12623.273909777859</v>
      </c>
      <c r="I76" s="75">
        <v>9977.3730576225225</v>
      </c>
      <c r="J76" s="75">
        <v>9691.2395001175155</v>
      </c>
      <c r="K76" s="75">
        <v>9352.6443133816374</v>
      </c>
      <c r="L76" s="75">
        <v>8561.8631075527665</v>
      </c>
      <c r="M76" s="75">
        <v>9045.4069744834651</v>
      </c>
    </row>
    <row r="77" spans="1:13" ht="12" customHeight="1" x14ac:dyDescent="0.2">
      <c r="A77" s="13"/>
      <c r="B77" s="7" t="s">
        <v>62</v>
      </c>
      <c r="C77" s="75">
        <v>14694.657670255385</v>
      </c>
      <c r="D77" s="75">
        <v>17438.343819185979</v>
      </c>
      <c r="E77" s="75">
        <v>19754.299483586299</v>
      </c>
      <c r="F77" s="75">
        <v>28018.378384896914</v>
      </c>
      <c r="G77" s="75">
        <v>28927.026571901093</v>
      </c>
      <c r="H77" s="75">
        <v>34783.061888316755</v>
      </c>
      <c r="I77" s="75">
        <v>32923.856038234953</v>
      </c>
      <c r="J77" s="75">
        <v>37069.533022456082</v>
      </c>
      <c r="K77" s="75">
        <v>38286.631579823697</v>
      </c>
      <c r="L77" s="75">
        <v>34329.533732058087</v>
      </c>
      <c r="M77" s="75">
        <v>39838.095858910179</v>
      </c>
    </row>
    <row r="78" spans="1:13" ht="12" customHeight="1" x14ac:dyDescent="0.2">
      <c r="A78" s="13"/>
      <c r="B78" s="7" t="s">
        <v>63</v>
      </c>
      <c r="C78" s="75">
        <v>3467.4168333441789</v>
      </c>
      <c r="D78" s="75">
        <v>2866.9605433957768</v>
      </c>
      <c r="E78" s="75">
        <v>3525.503355171114</v>
      </c>
      <c r="F78" s="75">
        <v>3221.8504052053827</v>
      </c>
      <c r="G78" s="75">
        <v>3357.8717904879791</v>
      </c>
      <c r="H78" s="75">
        <v>3589.908842699987</v>
      </c>
      <c r="I78" s="75">
        <v>4217.7866290107704</v>
      </c>
      <c r="J78" s="75">
        <v>4279.0144128209722</v>
      </c>
      <c r="K78" s="75">
        <v>7068.7031400517099</v>
      </c>
      <c r="L78" s="75">
        <v>6896.1454722630406</v>
      </c>
      <c r="M78" s="75">
        <v>6099.75036904639</v>
      </c>
    </row>
    <row r="79" spans="1:13" ht="12" customHeight="1" x14ac:dyDescent="0.2">
      <c r="A79" s="13"/>
      <c r="B79" s="7" t="s">
        <v>64</v>
      </c>
      <c r="C79" s="75">
        <v>4873.9665176512726</v>
      </c>
      <c r="D79" s="75">
        <v>6434.2546283998099</v>
      </c>
      <c r="E79" s="75">
        <v>8097.009819683748</v>
      </c>
      <c r="F79" s="75">
        <v>8886.2302161108237</v>
      </c>
      <c r="G79" s="75">
        <v>9154.0357766754605</v>
      </c>
      <c r="H79" s="75">
        <v>11254.446321840402</v>
      </c>
      <c r="I79" s="75">
        <v>11381.560198561543</v>
      </c>
      <c r="J79" s="75">
        <v>11991.059034074453</v>
      </c>
      <c r="K79" s="75">
        <v>12283.728724072089</v>
      </c>
      <c r="L79" s="75">
        <v>12144.250082383232</v>
      </c>
      <c r="M79" s="75">
        <v>10745.921282258874</v>
      </c>
    </row>
    <row r="80" spans="1:13" ht="12" customHeight="1" x14ac:dyDescent="0.2">
      <c r="A80" s="13"/>
      <c r="B80" s="7" t="s">
        <v>65</v>
      </c>
      <c r="C80" s="75">
        <v>280.56237156766599</v>
      </c>
      <c r="D80" s="75">
        <v>272.96481659888201</v>
      </c>
      <c r="E80" s="75">
        <v>221.548959645119</v>
      </c>
      <c r="F80" s="75">
        <v>178.332088106398</v>
      </c>
      <c r="G80" s="75">
        <v>57.530762619249202</v>
      </c>
      <c r="H80" s="75">
        <v>51.822672455289897</v>
      </c>
      <c r="I80" s="75">
        <v>52.124208255587497</v>
      </c>
      <c r="J80" s="75">
        <v>58.725100494431601</v>
      </c>
      <c r="K80" s="75">
        <v>61.727938387577403</v>
      </c>
      <c r="L80" s="75">
        <v>52.740750785100303</v>
      </c>
      <c r="M80" s="75">
        <v>66.784045509341396</v>
      </c>
    </row>
    <row r="81" spans="1:13" ht="12" customHeight="1" x14ac:dyDescent="0.2">
      <c r="A81" s="13"/>
      <c r="B81" s="7" t="s">
        <v>66</v>
      </c>
      <c r="C81" s="75">
        <v>9203.2518638809161</v>
      </c>
      <c r="D81" s="75">
        <v>10593.926438571249</v>
      </c>
      <c r="E81" s="75">
        <v>11849.069637383049</v>
      </c>
      <c r="F81" s="75">
        <v>10092.097494512942</v>
      </c>
      <c r="G81" s="75">
        <v>10526.537410381374</v>
      </c>
      <c r="H81" s="75">
        <v>9454.2564397134083</v>
      </c>
      <c r="I81" s="75">
        <v>8516.6625434791931</v>
      </c>
      <c r="J81" s="75">
        <v>8180.96000504113</v>
      </c>
      <c r="K81" s="75">
        <v>4766.483322430141</v>
      </c>
      <c r="L81" s="75">
        <v>4115.6750920080003</v>
      </c>
      <c r="M81" s="75">
        <v>3338.8230638584441</v>
      </c>
    </row>
    <row r="82" spans="1:13" ht="12" customHeight="1" x14ac:dyDescent="0.2">
      <c r="A82" s="13"/>
      <c r="B82" s="7" t="s">
        <v>67</v>
      </c>
      <c r="C82" s="75">
        <v>9672.0691594918007</v>
      </c>
      <c r="D82" s="75">
        <v>8303.7925293087374</v>
      </c>
      <c r="E82" s="75">
        <v>9454.3897132033599</v>
      </c>
      <c r="F82" s="75">
        <v>8237.1271218033326</v>
      </c>
      <c r="G82" s="75">
        <v>8276.8473037306485</v>
      </c>
      <c r="H82" s="75">
        <v>6847.3508193458292</v>
      </c>
      <c r="I82" s="75">
        <v>6873.1175948965629</v>
      </c>
      <c r="J82" s="75">
        <v>7554.1575764515401</v>
      </c>
      <c r="K82" s="75">
        <v>8110.9039425320516</v>
      </c>
      <c r="L82" s="75">
        <v>7260.9986337851733</v>
      </c>
      <c r="M82" s="75">
        <v>7334.7376210559369</v>
      </c>
    </row>
    <row r="83" spans="1:13" ht="12" customHeight="1" x14ac:dyDescent="0.2">
      <c r="A83" s="13"/>
      <c r="B83" s="7" t="s">
        <v>68</v>
      </c>
      <c r="C83" s="75">
        <v>11603.316763824061</v>
      </c>
      <c r="D83" s="75">
        <v>17303.257438386598</v>
      </c>
      <c r="E83" s="75">
        <v>20905.593834517942</v>
      </c>
      <c r="F83" s="75">
        <v>21935.50504866854</v>
      </c>
      <c r="G83" s="75">
        <v>28375.359607264792</v>
      </c>
      <c r="H83" s="75">
        <v>35330.495127736307</v>
      </c>
      <c r="I83" s="75">
        <v>37953.18556179764</v>
      </c>
      <c r="J83" s="75">
        <v>38422.643090306956</v>
      </c>
      <c r="K83" s="75">
        <v>31497.440756515709</v>
      </c>
      <c r="L83" s="75">
        <v>29347.58066007854</v>
      </c>
      <c r="M83" s="75">
        <v>33776.039439697532</v>
      </c>
    </row>
    <row r="84" spans="1:13" ht="12" customHeight="1" x14ac:dyDescent="0.2">
      <c r="A84" s="13"/>
      <c r="B84" s="7" t="s">
        <v>69</v>
      </c>
      <c r="C84" s="75">
        <v>316.01356632585106</v>
      </c>
      <c r="D84" s="75">
        <v>320.684834506887</v>
      </c>
      <c r="E84" s="75">
        <v>302.82978806518702</v>
      </c>
      <c r="F84" s="75">
        <v>230.22737158241802</v>
      </c>
      <c r="G84" s="75">
        <v>178.44790594762171</v>
      </c>
      <c r="H84" s="75">
        <v>189.68646701009442</v>
      </c>
      <c r="I84" s="75">
        <v>142.08506551142031</v>
      </c>
      <c r="J84" s="75">
        <v>149.0212943883686</v>
      </c>
      <c r="K84" s="75">
        <v>147.82558438935931</v>
      </c>
      <c r="L84" s="75">
        <v>118.4780327791143</v>
      </c>
      <c r="M84" s="75">
        <v>240.1233195326877</v>
      </c>
    </row>
    <row r="85" spans="1:13" ht="12" customHeight="1" x14ac:dyDescent="0.2">
      <c r="A85" s="13"/>
      <c r="B85" s="7" t="s">
        <v>70</v>
      </c>
      <c r="C85" s="75">
        <v>1511.6964527622299</v>
      </c>
      <c r="D85" s="75">
        <v>1490.0819721328739</v>
      </c>
      <c r="E85" s="75">
        <v>1679.8040423148936</v>
      </c>
      <c r="F85" s="75">
        <v>1837.2780966946102</v>
      </c>
      <c r="G85" s="75">
        <v>2004.3990579172996</v>
      </c>
      <c r="H85" s="75">
        <v>2210.8482652584307</v>
      </c>
      <c r="I85" s="75">
        <v>2305.7888806865108</v>
      </c>
      <c r="J85" s="75">
        <v>1850.1788466194305</v>
      </c>
      <c r="K85" s="75">
        <v>2114.7575394683968</v>
      </c>
      <c r="L85" s="75">
        <v>2392.411267539258</v>
      </c>
      <c r="M85" s="75">
        <v>2615.1699616266014</v>
      </c>
    </row>
    <row r="86" spans="1:13" ht="12" customHeight="1" x14ac:dyDescent="0.2">
      <c r="A86" s="13"/>
      <c r="B86" s="7" t="s">
        <v>53</v>
      </c>
      <c r="C86" s="75">
        <v>55443.781980390508</v>
      </c>
      <c r="D86" s="75">
        <v>52823.356872938093</v>
      </c>
      <c r="E86" s="75">
        <v>49157.948431432043</v>
      </c>
      <c r="F86" s="75">
        <v>37766.684811742562</v>
      </c>
      <c r="G86" s="75">
        <v>47437.999171329902</v>
      </c>
      <c r="H86" s="75">
        <v>59555.931785245564</v>
      </c>
      <c r="I86" s="75">
        <v>61277.097354170575</v>
      </c>
      <c r="J86" s="75">
        <v>61848.880695835862</v>
      </c>
      <c r="K86" s="75">
        <v>71858.555968781118</v>
      </c>
      <c r="L86" s="75">
        <v>66694.852723617689</v>
      </c>
      <c r="M86" s="75">
        <v>67054.930259239452</v>
      </c>
    </row>
    <row r="87" spans="1:13" ht="12" customHeight="1" x14ac:dyDescent="0.2">
      <c r="A87" s="13"/>
      <c r="B87" s="16" t="s">
        <v>12</v>
      </c>
      <c r="C87" s="95">
        <f>SUM(C74:C86)</f>
        <v>179320.08310647623</v>
      </c>
      <c r="D87" s="95">
        <f t="shared" ref="D87:M87" si="3">SUM(D74:D86)</f>
        <v>190785.03825526137</v>
      </c>
      <c r="E87" s="95">
        <f t="shared" si="3"/>
        <v>205014.8468521199</v>
      </c>
      <c r="F87" s="95">
        <f t="shared" si="3"/>
        <v>207888.21921483637</v>
      </c>
      <c r="G87" s="95">
        <f t="shared" si="3"/>
        <v>222751.94160703372</v>
      </c>
      <c r="H87" s="95">
        <f t="shared" si="3"/>
        <v>245715.52276135705</v>
      </c>
      <c r="I87" s="95">
        <f t="shared" si="3"/>
        <v>241028.83502476162</v>
      </c>
      <c r="J87" s="95">
        <f t="shared" si="3"/>
        <v>245467.58444751645</v>
      </c>
      <c r="K87" s="95">
        <f t="shared" si="3"/>
        <v>248931.66015336508</v>
      </c>
      <c r="L87" s="95">
        <f t="shared" si="3"/>
        <v>238534.0547325045</v>
      </c>
      <c r="M87" s="95">
        <f t="shared" si="3"/>
        <v>250062.02695870213</v>
      </c>
    </row>
    <row r="88" spans="1:13" x14ac:dyDescent="0.2">
      <c r="A88" s="13"/>
      <c r="B88" s="13"/>
      <c r="C88" s="21">
        <v>0</v>
      </c>
      <c r="D88" s="21">
        <v>0</v>
      </c>
      <c r="E88" s="21">
        <v>0</v>
      </c>
      <c r="F88" s="21">
        <v>0</v>
      </c>
      <c r="G88" s="21">
        <v>0</v>
      </c>
      <c r="H88" s="21">
        <v>0</v>
      </c>
      <c r="I88" s="21">
        <v>0</v>
      </c>
      <c r="J88" s="21">
        <v>0</v>
      </c>
      <c r="K88" s="21">
        <v>0</v>
      </c>
      <c r="L88" s="21">
        <v>0</v>
      </c>
      <c r="M88" s="21">
        <v>0</v>
      </c>
    </row>
    <row r="89" spans="1:13" x14ac:dyDescent="0.2">
      <c r="A89" s="13"/>
      <c r="B89" s="2" t="s">
        <v>103</v>
      </c>
      <c r="C89" s="21"/>
      <c r="D89" s="21"/>
      <c r="E89" s="21"/>
      <c r="F89" s="21"/>
      <c r="G89" s="21"/>
      <c r="H89" s="21"/>
      <c r="I89" s="21"/>
      <c r="J89" s="21"/>
      <c r="K89" s="21"/>
      <c r="L89" s="21"/>
      <c r="M89" s="21"/>
    </row>
    <row r="90" spans="1:13" x14ac:dyDescent="0.2">
      <c r="B90" s="13"/>
      <c r="C90" s="21"/>
      <c r="D90" s="21"/>
      <c r="E90" s="21"/>
      <c r="F90" s="21"/>
      <c r="G90" s="21"/>
      <c r="H90" s="21"/>
      <c r="I90" s="21"/>
      <c r="J90" s="21"/>
      <c r="K90" s="21"/>
      <c r="L90" s="21"/>
      <c r="M90" s="21"/>
    </row>
    <row r="91" spans="1:13" ht="99.75" customHeight="1" x14ac:dyDescent="0.2">
      <c r="B91" s="100" t="s">
        <v>88</v>
      </c>
      <c r="C91" s="100"/>
      <c r="D91" s="100"/>
      <c r="E91" s="100"/>
      <c r="F91" s="100"/>
      <c r="G91" s="100"/>
      <c r="H91" s="100"/>
      <c r="I91" s="100"/>
      <c r="J91" s="100"/>
      <c r="K91" s="100"/>
    </row>
    <row r="92" spans="1:13" ht="56.25" customHeight="1" x14ac:dyDescent="0.2">
      <c r="B92" s="100" t="s">
        <v>83</v>
      </c>
      <c r="C92" s="100"/>
      <c r="D92" s="100"/>
      <c r="E92" s="100"/>
      <c r="F92" s="100"/>
      <c r="G92" s="100"/>
      <c r="H92" s="100"/>
      <c r="I92" s="100"/>
      <c r="J92" s="100"/>
      <c r="K92" s="100"/>
    </row>
    <row r="93" spans="1:13" ht="15" customHeight="1" x14ac:dyDescent="0.2">
      <c r="B93" s="99" t="s">
        <v>119</v>
      </c>
      <c r="C93" s="99"/>
      <c r="D93" s="99"/>
      <c r="E93" s="99"/>
      <c r="F93" s="99"/>
      <c r="G93" s="99"/>
      <c r="H93" s="99"/>
      <c r="I93" s="99"/>
      <c r="J93" s="99"/>
    </row>
    <row r="94" spans="1:13" x14ac:dyDescent="0.2">
      <c r="B94" s="32"/>
      <c r="C94" s="32"/>
      <c r="D94" s="32"/>
      <c r="E94" s="32"/>
      <c r="F94" s="32"/>
      <c r="G94" s="32"/>
      <c r="H94" s="32"/>
      <c r="I94" s="32"/>
      <c r="J94" s="32"/>
    </row>
    <row r="95" spans="1:13" ht="28.5" customHeight="1" x14ac:dyDescent="0.2">
      <c r="B95" s="103"/>
      <c r="C95" s="103"/>
      <c r="D95" s="103"/>
      <c r="E95" s="103"/>
      <c r="F95" s="103"/>
      <c r="G95" s="103"/>
      <c r="H95" s="103"/>
      <c r="I95" s="103"/>
      <c r="J95" s="31"/>
    </row>
  </sheetData>
  <mergeCells count="4">
    <mergeCell ref="B93:J93"/>
    <mergeCell ref="B95:I95"/>
    <mergeCell ref="B92:K92"/>
    <mergeCell ref="B91:K91"/>
  </mergeCells>
  <pageMargins left="0" right="0" top="0.74803149606299213" bottom="0.74803149606299213" header="0.31496062992125984" footer="0.31496062992125984"/>
  <pageSetup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N114"/>
  <sheetViews>
    <sheetView showGridLines="0" topLeftCell="A38" zoomScaleNormal="100" workbookViewId="0">
      <selection activeCell="N111" sqref="N111"/>
    </sheetView>
  </sheetViews>
  <sheetFormatPr baseColWidth="10" defaultColWidth="11.42578125" defaultRowHeight="12" x14ac:dyDescent="0.2"/>
  <cols>
    <col min="1" max="1" width="3.140625" style="22" customWidth="1"/>
    <col min="2" max="2" width="4.7109375" style="22" customWidth="1"/>
    <col min="3" max="3" width="35.7109375" style="22" customWidth="1"/>
    <col min="4" max="12" width="10.7109375" style="22" customWidth="1"/>
    <col min="13" max="16384" width="11.42578125" style="22"/>
  </cols>
  <sheetData>
    <row r="1" spans="1:14" s="74" customFormat="1" ht="18.75" x14ac:dyDescent="0.3">
      <c r="B1" s="63" t="s">
        <v>96</v>
      </c>
    </row>
    <row r="2" spans="1:14" s="54" customFormat="1" ht="15" x14ac:dyDescent="0.25">
      <c r="B2" s="55"/>
    </row>
    <row r="3" spans="1:14" s="55" customFormat="1" ht="15" x14ac:dyDescent="0.25">
      <c r="B3" s="55" t="s">
        <v>94</v>
      </c>
    </row>
    <row r="4" spans="1:14" x14ac:dyDescent="0.2">
      <c r="B4" s="24" t="s">
        <v>25</v>
      </c>
    </row>
    <row r="6" spans="1:14" x14ac:dyDescent="0.2">
      <c r="D6" s="25">
        <v>2012</v>
      </c>
      <c r="E6" s="25">
        <v>2013</v>
      </c>
      <c r="F6" s="25">
        <v>2014</v>
      </c>
      <c r="G6" s="25">
        <v>2015</v>
      </c>
      <c r="H6" s="25">
        <v>2016</v>
      </c>
      <c r="I6" s="25">
        <v>2017</v>
      </c>
      <c r="J6" s="25">
        <v>2018</v>
      </c>
      <c r="K6" s="25">
        <v>2019</v>
      </c>
      <c r="L6" s="25">
        <v>2020</v>
      </c>
      <c r="M6" s="25">
        <v>2021</v>
      </c>
      <c r="N6" s="25">
        <v>2022</v>
      </c>
    </row>
    <row r="7" spans="1:14" x14ac:dyDescent="0.2">
      <c r="A7" s="13"/>
      <c r="B7" s="26" t="s">
        <v>14</v>
      </c>
      <c r="C7" s="24"/>
      <c r="D7" s="88">
        <v>2063.4469756710259</v>
      </c>
      <c r="E7" s="88">
        <v>2968.4921367416373</v>
      </c>
      <c r="F7" s="88">
        <v>1694.9211848352777</v>
      </c>
      <c r="G7" s="88">
        <v>2046.4904235733693</v>
      </c>
      <c r="H7" s="88">
        <v>2242.0828236743905</v>
      </c>
      <c r="I7" s="88">
        <v>3758.5820386542705</v>
      </c>
      <c r="J7" s="88">
        <v>4369.9925947942238</v>
      </c>
      <c r="K7" s="88">
        <v>4219.9812453627992</v>
      </c>
      <c r="L7" s="88">
        <v>-344.66964790838398</v>
      </c>
      <c r="M7" s="88">
        <v>2203.3144189493532</v>
      </c>
      <c r="N7" s="88">
        <v>3909.8979921703249</v>
      </c>
    </row>
    <row r="8" spans="1:14" x14ac:dyDescent="0.2">
      <c r="A8" s="13"/>
      <c r="B8" s="24"/>
      <c r="C8" s="28" t="s">
        <v>0</v>
      </c>
      <c r="D8" s="75">
        <v>140.51440267678649</v>
      </c>
      <c r="E8" s="75">
        <v>531.85073496196185</v>
      </c>
      <c r="F8" s="75">
        <v>60.498446657075199</v>
      </c>
      <c r="G8" s="75">
        <v>406.94924367719898</v>
      </c>
      <c r="H8" s="75">
        <v>229.80887250283666</v>
      </c>
      <c r="I8" s="75">
        <v>405.51962575869703</v>
      </c>
      <c r="J8" s="75">
        <v>633.69308876510229</v>
      </c>
      <c r="K8" s="75">
        <v>458.02411028650181</v>
      </c>
      <c r="L8" s="75">
        <v>-52.986728782725663</v>
      </c>
      <c r="M8" s="75">
        <v>-409.8456933335442</v>
      </c>
      <c r="N8" s="75">
        <v>55.995820177992513</v>
      </c>
    </row>
    <row r="9" spans="1:14" x14ac:dyDescent="0.2">
      <c r="A9" s="13"/>
      <c r="B9" s="24"/>
      <c r="C9" s="28" t="s">
        <v>27</v>
      </c>
      <c r="D9" s="75">
        <v>-13.969984768964173</v>
      </c>
      <c r="E9" s="75">
        <v>114.58216954802076</v>
      </c>
      <c r="F9" s="75">
        <v>-115.65334492302701</v>
      </c>
      <c r="G9" s="75">
        <v>3.2091308025917691</v>
      </c>
      <c r="H9" s="75">
        <v>5.4133182543565104</v>
      </c>
      <c r="I9" s="75">
        <v>12.580944592547201</v>
      </c>
      <c r="J9" s="75">
        <v>28.458394803148497</v>
      </c>
      <c r="K9" s="75">
        <v>-6.5597245638045196</v>
      </c>
      <c r="L9" s="75">
        <v>-92.4994636662624</v>
      </c>
      <c r="M9" s="75">
        <v>4.3191849476006698</v>
      </c>
      <c r="N9" s="75">
        <v>14.172109407824699</v>
      </c>
    </row>
    <row r="10" spans="1:14" x14ac:dyDescent="0.2">
      <c r="A10" s="13"/>
      <c r="B10" s="24"/>
      <c r="C10" s="28" t="s">
        <v>3</v>
      </c>
      <c r="D10" s="75">
        <v>166.13787556353796</v>
      </c>
      <c r="E10" s="75">
        <v>97.249554934042436</v>
      </c>
      <c r="F10" s="75">
        <v>294.35744611470784</v>
      </c>
      <c r="G10" s="75">
        <v>347.39573576168311</v>
      </c>
      <c r="H10" s="75">
        <v>515.92524055821161</v>
      </c>
      <c r="I10" s="75">
        <v>507.6523670364536</v>
      </c>
      <c r="J10" s="75">
        <v>554.91546345524159</v>
      </c>
      <c r="K10" s="75">
        <v>611.31243225383776</v>
      </c>
      <c r="L10" s="75">
        <v>443.73154462029976</v>
      </c>
      <c r="M10" s="75">
        <v>592.13653066353004</v>
      </c>
      <c r="N10" s="75">
        <v>726.74241550589454</v>
      </c>
    </row>
    <row r="11" spans="1:14" x14ac:dyDescent="0.2">
      <c r="A11" s="13"/>
      <c r="B11" s="24"/>
      <c r="C11" s="28" t="s">
        <v>29</v>
      </c>
      <c r="D11" s="75">
        <v>1.9964964690429443</v>
      </c>
      <c r="E11" s="75">
        <v>32.386796200551728</v>
      </c>
      <c r="F11" s="75">
        <v>17.503938628322647</v>
      </c>
      <c r="G11" s="75">
        <v>26.052485932461813</v>
      </c>
      <c r="H11" s="75">
        <v>23.281488554279651</v>
      </c>
      <c r="I11" s="75">
        <v>154.77544823998969</v>
      </c>
      <c r="J11" s="75">
        <v>498.41496216549609</v>
      </c>
      <c r="K11" s="75">
        <v>309.09181995790863</v>
      </c>
      <c r="L11" s="75">
        <v>-193.72736958163634</v>
      </c>
      <c r="M11" s="75">
        <v>311.27409530660941</v>
      </c>
      <c r="N11" s="75">
        <v>357.93926639850429</v>
      </c>
    </row>
    <row r="12" spans="1:14" x14ac:dyDescent="0.2">
      <c r="A12" s="13"/>
      <c r="B12" s="24"/>
      <c r="C12" s="28" t="s">
        <v>30</v>
      </c>
      <c r="D12" s="75">
        <v>40.764328209985649</v>
      </c>
      <c r="E12" s="75">
        <v>54.2120853364707</v>
      </c>
      <c r="F12" s="75">
        <v>-12.274195415470899</v>
      </c>
      <c r="G12" s="75">
        <v>-27.627610351227368</v>
      </c>
      <c r="H12" s="75">
        <v>19.022798198149989</v>
      </c>
      <c r="I12" s="75">
        <v>79.64589915143975</v>
      </c>
      <c r="J12" s="75">
        <v>-8.6065743441040201</v>
      </c>
      <c r="K12" s="75">
        <v>-28.0192550626121</v>
      </c>
      <c r="L12" s="75">
        <v>-115.41942856229301</v>
      </c>
      <c r="M12" s="75">
        <v>-4.8640647599481897</v>
      </c>
      <c r="N12" s="75">
        <v>154.01025252923677</v>
      </c>
    </row>
    <row r="13" spans="1:14" x14ac:dyDescent="0.2">
      <c r="A13" s="13"/>
      <c r="B13" s="24"/>
      <c r="C13" s="28" t="s">
        <v>31</v>
      </c>
      <c r="D13" s="75">
        <v>224.99433395278521</v>
      </c>
      <c r="E13" s="75">
        <v>163.49494143508073</v>
      </c>
      <c r="F13" s="75">
        <v>198.14519174420565</v>
      </c>
      <c r="G13" s="75">
        <v>112.31356050058545</v>
      </c>
      <c r="H13" s="75">
        <v>238.41386425158549</v>
      </c>
      <c r="I13" s="75">
        <v>707.64788952381809</v>
      </c>
      <c r="J13" s="75">
        <v>-19.911603252760063</v>
      </c>
      <c r="K13" s="75">
        <v>305.19681227680371</v>
      </c>
      <c r="L13" s="75">
        <v>105.224602817761</v>
      </c>
      <c r="M13" s="75">
        <v>151.394106950788</v>
      </c>
      <c r="N13" s="75">
        <v>-59.567346376773493</v>
      </c>
    </row>
    <row r="14" spans="1:14" x14ac:dyDescent="0.2">
      <c r="A14" s="13"/>
      <c r="B14" s="24"/>
      <c r="C14" s="28" t="s">
        <v>33</v>
      </c>
      <c r="D14" s="75">
        <v>-60.334700916187245</v>
      </c>
      <c r="E14" s="75">
        <v>146.42577390647998</v>
      </c>
      <c r="F14" s="75">
        <v>104.552862380863</v>
      </c>
      <c r="G14" s="75">
        <v>182.90497342879701</v>
      </c>
      <c r="H14" s="75">
        <v>147.22228235654504</v>
      </c>
      <c r="I14" s="75">
        <v>255.92581352937538</v>
      </c>
      <c r="J14" s="75">
        <v>221.86710092864863</v>
      </c>
      <c r="K14" s="75">
        <v>90.282575395014433</v>
      </c>
      <c r="L14" s="75">
        <v>90.336507593865178</v>
      </c>
      <c r="M14" s="75">
        <v>33.024888945078942</v>
      </c>
      <c r="N14" s="75">
        <v>-3.20746305463532</v>
      </c>
    </row>
    <row r="15" spans="1:14" x14ac:dyDescent="0.2">
      <c r="A15" s="13"/>
      <c r="B15" s="24"/>
      <c r="C15" s="28" t="s">
        <v>34</v>
      </c>
      <c r="D15" s="75">
        <v>294.84811022202126</v>
      </c>
      <c r="E15" s="75">
        <v>375.60599498496481</v>
      </c>
      <c r="F15" s="75">
        <v>-399.74418403379269</v>
      </c>
      <c r="G15" s="75">
        <v>231.57693963836968</v>
      </c>
      <c r="H15" s="75">
        <v>452.78035791527907</v>
      </c>
      <c r="I15" s="75">
        <v>426.98630115529636</v>
      </c>
      <c r="J15" s="75">
        <v>533.32568932274921</v>
      </c>
      <c r="K15" s="75">
        <v>634.81610120753555</v>
      </c>
      <c r="L15" s="75">
        <v>-128.2324196507501</v>
      </c>
      <c r="M15" s="75">
        <v>483.70838180839161</v>
      </c>
      <c r="N15" s="75">
        <v>925.55421615397586</v>
      </c>
    </row>
    <row r="16" spans="1:14" x14ac:dyDescent="0.2">
      <c r="A16" s="13"/>
      <c r="B16" s="24"/>
      <c r="C16" s="28" t="s">
        <v>6</v>
      </c>
      <c r="D16" s="75">
        <v>144.0186717866915</v>
      </c>
      <c r="E16" s="75">
        <v>80.593200426465899</v>
      </c>
      <c r="F16" s="75">
        <v>72.064838581753378</v>
      </c>
      <c r="G16" s="75">
        <v>-82.997733740733537</v>
      </c>
      <c r="H16" s="75">
        <v>40.645917163130498</v>
      </c>
      <c r="I16" s="75">
        <v>104.11421065752005</v>
      </c>
      <c r="J16" s="75">
        <v>124.48195835751886</v>
      </c>
      <c r="K16" s="75">
        <v>-103.51096419269699</v>
      </c>
      <c r="L16" s="75">
        <v>-260.29122562999498</v>
      </c>
      <c r="M16" s="75">
        <v>85.066006391238403</v>
      </c>
      <c r="N16" s="75">
        <v>40.456777311504503</v>
      </c>
    </row>
    <row r="17" spans="1:14" x14ac:dyDescent="0.2">
      <c r="A17" s="13"/>
      <c r="B17" s="24"/>
      <c r="C17" s="28" t="s">
        <v>35</v>
      </c>
      <c r="D17" s="75">
        <f>D7-SUM(D8:D16)</f>
        <v>1124.4774424753264</v>
      </c>
      <c r="E17" s="75">
        <f t="shared" ref="E17:N17" si="0">E7-SUM(E8:E16)</f>
        <v>1372.0908850075984</v>
      </c>
      <c r="F17" s="75">
        <f t="shared" si="0"/>
        <v>1475.4701851006405</v>
      </c>
      <c r="G17" s="75">
        <f t="shared" si="0"/>
        <v>846.71369792364271</v>
      </c>
      <c r="H17" s="75">
        <f t="shared" si="0"/>
        <v>569.56868392001616</v>
      </c>
      <c r="I17" s="75">
        <f t="shared" si="0"/>
        <v>1103.7335390091334</v>
      </c>
      <c r="J17" s="75">
        <f t="shared" si="0"/>
        <v>1803.3541145931822</v>
      </c>
      <c r="K17" s="75">
        <f t="shared" si="0"/>
        <v>1949.3473378043109</v>
      </c>
      <c r="L17" s="75">
        <f t="shared" si="0"/>
        <v>-140.80566706664743</v>
      </c>
      <c r="M17" s="75">
        <f t="shared" si="0"/>
        <v>957.10098202960853</v>
      </c>
      <c r="N17" s="75">
        <f t="shared" si="0"/>
        <v>1697.8019441168003</v>
      </c>
    </row>
    <row r="18" spans="1:14" x14ac:dyDescent="0.2">
      <c r="A18" s="13"/>
      <c r="B18" s="26" t="s">
        <v>7</v>
      </c>
      <c r="C18" s="24"/>
      <c r="D18" s="88">
        <v>71.816953031946966</v>
      </c>
      <c r="E18" s="88">
        <v>66.111648652254146</v>
      </c>
      <c r="F18" s="88">
        <v>25.903861035922819</v>
      </c>
      <c r="G18" s="88">
        <v>179.92650114888883</v>
      </c>
      <c r="H18" s="88">
        <v>82.764065471845086</v>
      </c>
      <c r="I18" s="88">
        <v>104.76778869374201</v>
      </c>
      <c r="J18" s="88">
        <v>229.39177702720735</v>
      </c>
      <c r="K18" s="88">
        <v>279.99982776832945</v>
      </c>
      <c r="L18" s="88">
        <v>252.2491768903451</v>
      </c>
      <c r="M18" s="88">
        <v>3731.1324718343772</v>
      </c>
      <c r="N18" s="88">
        <v>4855.6285810487198</v>
      </c>
    </row>
    <row r="19" spans="1:14" s="24" customFormat="1" x14ac:dyDescent="0.2">
      <c r="A19" s="86"/>
      <c r="C19" s="28" t="s">
        <v>37</v>
      </c>
      <c r="D19" s="93">
        <v>7.7159642880440504</v>
      </c>
      <c r="E19" s="93">
        <v>4.3443400893402906</v>
      </c>
      <c r="F19" s="93">
        <v>8.6875359188881802</v>
      </c>
      <c r="G19" s="93">
        <v>54.371448469502745</v>
      </c>
      <c r="H19" s="93">
        <v>-13.109140615815701</v>
      </c>
      <c r="I19" s="93">
        <v>-295.98552272868102</v>
      </c>
      <c r="J19" s="93">
        <v>33.340820552917101</v>
      </c>
      <c r="K19" s="93">
        <v>139.30547801096901</v>
      </c>
      <c r="L19" s="93">
        <v>44.176291032601803</v>
      </c>
      <c r="M19" s="93">
        <v>3262.2751768174498</v>
      </c>
      <c r="N19" s="93">
        <v>5402.6016438427296</v>
      </c>
    </row>
    <row r="20" spans="1:14" s="24" customFormat="1" x14ac:dyDescent="0.2">
      <c r="A20" s="86"/>
      <c r="C20" s="28" t="s">
        <v>39</v>
      </c>
      <c r="D20" s="93">
        <v>14.481351589934</v>
      </c>
      <c r="E20" s="93">
        <v>15.3947652480892</v>
      </c>
      <c r="F20" s="93">
        <v>4.2156356606514001</v>
      </c>
      <c r="G20" s="93">
        <v>8.2703964684756599</v>
      </c>
      <c r="H20" s="93">
        <v>41.773081086164602</v>
      </c>
      <c r="I20" s="93">
        <v>32.639932648431397</v>
      </c>
      <c r="J20" s="93">
        <v>16.588015619118011</v>
      </c>
      <c r="K20" s="93">
        <v>-9.1550425030248199</v>
      </c>
      <c r="L20" s="93">
        <v>-15.279609211816853</v>
      </c>
      <c r="M20" s="93">
        <v>57.527499085411165</v>
      </c>
      <c r="N20" s="93">
        <v>62.459387069724883</v>
      </c>
    </row>
    <row r="21" spans="1:14" s="24" customFormat="1" x14ac:dyDescent="0.2">
      <c r="A21" s="86"/>
      <c r="C21" s="28" t="s">
        <v>41</v>
      </c>
      <c r="D21" s="93">
        <v>0</v>
      </c>
      <c r="E21" s="93">
        <v>6.2500000000000003E-3</v>
      </c>
      <c r="F21" s="93">
        <v>-1.7347234759768102E-18</v>
      </c>
      <c r="G21" s="93">
        <v>9.0080000000000004E-3</v>
      </c>
      <c r="H21" s="93">
        <v>8.2585490239999988</v>
      </c>
      <c r="I21" s="93">
        <v>32.130456027984302</v>
      </c>
      <c r="J21" s="93">
        <v>87.655628404723899</v>
      </c>
      <c r="K21" s="93">
        <v>74.527684707829209</v>
      </c>
      <c r="L21" s="93">
        <v>71.699502320430696</v>
      </c>
      <c r="M21" s="93">
        <v>65.321986838883603</v>
      </c>
      <c r="N21" s="93">
        <v>-1047.8996718258002</v>
      </c>
    </row>
    <row r="22" spans="1:14" s="24" customFormat="1" x14ac:dyDescent="0.2">
      <c r="A22" s="86"/>
      <c r="C22" s="28" t="s">
        <v>43</v>
      </c>
      <c r="D22" s="93">
        <v>12.5009453630124</v>
      </c>
      <c r="E22" s="93">
        <v>24.120339142859802</v>
      </c>
      <c r="F22" s="93">
        <v>12.821766527412301</v>
      </c>
      <c r="G22" s="93">
        <v>48.199206504055894</v>
      </c>
      <c r="H22" s="93">
        <v>30.065978817614798</v>
      </c>
      <c r="I22" s="93">
        <v>70.539849782162904</v>
      </c>
      <c r="J22" s="93">
        <v>50.682296188249801</v>
      </c>
      <c r="K22" s="93">
        <v>23.7409972461767</v>
      </c>
      <c r="L22" s="93">
        <v>46.235715622035698</v>
      </c>
      <c r="M22" s="93">
        <v>181.32186520805601</v>
      </c>
      <c r="N22" s="93">
        <v>285.63772275108101</v>
      </c>
    </row>
    <row r="23" spans="1:14" x14ac:dyDescent="0.2">
      <c r="A23" s="13"/>
      <c r="B23" s="24"/>
      <c r="C23" s="28" t="s">
        <v>47</v>
      </c>
      <c r="D23" s="75">
        <f>D18-SUM(D19:D22)</f>
        <v>37.118691790956518</v>
      </c>
      <c r="E23" s="75">
        <f t="shared" ref="E23:N23" si="1">E18-SUM(E19:E22)</f>
        <v>22.245954171964854</v>
      </c>
      <c r="F23" s="75">
        <f t="shared" si="1"/>
        <v>0.17892292897093753</v>
      </c>
      <c r="G23" s="75">
        <f t="shared" si="1"/>
        <v>69.076441706854524</v>
      </c>
      <c r="H23" s="75">
        <f t="shared" si="1"/>
        <v>15.775597159881386</v>
      </c>
      <c r="I23" s="75">
        <f t="shared" si="1"/>
        <v>265.44307296384443</v>
      </c>
      <c r="J23" s="75">
        <f t="shared" si="1"/>
        <v>41.125016262198528</v>
      </c>
      <c r="K23" s="75">
        <f t="shared" si="1"/>
        <v>51.580710306379359</v>
      </c>
      <c r="L23" s="75">
        <f t="shared" si="1"/>
        <v>105.41727712709377</v>
      </c>
      <c r="M23" s="75">
        <f t="shared" si="1"/>
        <v>164.68594388457632</v>
      </c>
      <c r="N23" s="75">
        <f t="shared" si="1"/>
        <v>152.82949921098498</v>
      </c>
    </row>
    <row r="24" spans="1:14" x14ac:dyDescent="0.2">
      <c r="A24" s="13"/>
      <c r="B24" s="26" t="s">
        <v>48</v>
      </c>
      <c r="C24" s="24"/>
      <c r="D24" s="88">
        <v>15.174319640743722</v>
      </c>
      <c r="E24" s="88">
        <v>55.769652887768942</v>
      </c>
      <c r="F24" s="88">
        <v>10.342022112379137</v>
      </c>
      <c r="G24" s="88">
        <v>-5.0054067560158231</v>
      </c>
      <c r="H24" s="88">
        <v>4.4244703440876858</v>
      </c>
      <c r="I24" s="88">
        <v>13.455058970907704</v>
      </c>
      <c r="J24" s="88">
        <v>2.5328247048131676</v>
      </c>
      <c r="K24" s="88">
        <v>0.86333161134785252</v>
      </c>
      <c r="L24" s="88">
        <v>6.1565095854009302</v>
      </c>
      <c r="M24" s="88">
        <v>13.797545223547148</v>
      </c>
      <c r="N24" s="88">
        <v>94.593974401231819</v>
      </c>
    </row>
    <row r="25" spans="1:14" x14ac:dyDescent="0.2">
      <c r="A25" s="13"/>
      <c r="B25" s="26" t="s">
        <v>9</v>
      </c>
      <c r="C25" s="24"/>
      <c r="D25" s="88">
        <v>8.2449353588370524</v>
      </c>
      <c r="E25" s="88">
        <v>3.1441412829680546</v>
      </c>
      <c r="F25" s="88">
        <v>2.6281174613473799</v>
      </c>
      <c r="G25" s="88">
        <v>-1.1343394864579446</v>
      </c>
      <c r="H25" s="88">
        <v>15.266595484137486</v>
      </c>
      <c r="I25" s="88">
        <v>7.9999418213481137</v>
      </c>
      <c r="J25" s="88">
        <v>-1.7424073714551391</v>
      </c>
      <c r="K25" s="88">
        <v>48.581156647478252</v>
      </c>
      <c r="L25" s="88">
        <v>56.824394503295935</v>
      </c>
      <c r="M25" s="88">
        <v>11.282123652230242</v>
      </c>
      <c r="N25" s="88">
        <v>29.179463247878338</v>
      </c>
    </row>
    <row r="26" spans="1:14" x14ac:dyDescent="0.2">
      <c r="A26" s="13"/>
      <c r="B26" s="26" t="s">
        <v>51</v>
      </c>
      <c r="C26" s="24"/>
      <c r="D26" s="88">
        <v>0</v>
      </c>
      <c r="E26" s="88">
        <v>0.11931700000000001</v>
      </c>
      <c r="F26" s="88">
        <v>5.1717941199312243</v>
      </c>
      <c r="G26" s="88">
        <v>5.9537803387130808</v>
      </c>
      <c r="H26" s="88">
        <v>9.4742433962059103</v>
      </c>
      <c r="I26" s="88">
        <v>70.095887257010574</v>
      </c>
      <c r="J26" s="88">
        <v>-6.60100811222601</v>
      </c>
      <c r="K26" s="88">
        <v>25.32358102405691</v>
      </c>
      <c r="L26" s="88">
        <v>21.910243735983599</v>
      </c>
      <c r="M26" s="88">
        <v>70.328379554858998</v>
      </c>
      <c r="N26" s="88">
        <v>111.0282314097424</v>
      </c>
    </row>
    <row r="27" spans="1:14" ht="12" customHeight="1" x14ac:dyDescent="0.2">
      <c r="A27" s="13"/>
      <c r="B27" s="26" t="s">
        <v>53</v>
      </c>
      <c r="C27" s="24"/>
      <c r="D27" s="88">
        <v>1171.9851854173553</v>
      </c>
      <c r="E27" s="88">
        <v>1129.3868259845983</v>
      </c>
      <c r="F27" s="88">
        <v>991.91661042912028</v>
      </c>
      <c r="G27" s="88">
        <v>140.78278855511189</v>
      </c>
      <c r="H27" s="88">
        <v>738.22775136216251</v>
      </c>
      <c r="I27" s="88">
        <v>296.60762709614175</v>
      </c>
      <c r="J27" s="88">
        <v>415.46538965940664</v>
      </c>
      <c r="K27" s="88">
        <v>1108.5793332817173</v>
      </c>
      <c r="L27" s="88">
        <v>238.88899189907082</v>
      </c>
      <c r="M27" s="88">
        <v>364.83959977485392</v>
      </c>
      <c r="N27" s="88">
        <v>426.08553053805554</v>
      </c>
    </row>
    <row r="28" spans="1:14" ht="12" customHeight="1" x14ac:dyDescent="0.2">
      <c r="A28" s="13"/>
      <c r="B28" s="26" t="s">
        <v>12</v>
      </c>
      <c r="C28" s="24"/>
      <c r="D28" s="89">
        <v>3330.6683691199091</v>
      </c>
      <c r="E28" s="89">
        <v>4223.0237225492265</v>
      </c>
      <c r="F28" s="89">
        <v>2730.8835899939791</v>
      </c>
      <c r="G28" s="89">
        <v>2367.013747373609</v>
      </c>
      <c r="H28" s="89">
        <v>3092.2399497328283</v>
      </c>
      <c r="I28" s="89">
        <v>4251.5083424934219</v>
      </c>
      <c r="J28" s="89">
        <v>5009.0391707019699</v>
      </c>
      <c r="K28" s="89">
        <v>5683.3284756957282</v>
      </c>
      <c r="L28" s="89">
        <v>231.35966870571227</v>
      </c>
      <c r="M28" s="89">
        <v>6394.6945389892207</v>
      </c>
      <c r="N28" s="89">
        <v>9426.4137728159531</v>
      </c>
    </row>
    <row r="29" spans="1:14" x14ac:dyDescent="0.2">
      <c r="D29" s="17"/>
      <c r="E29" s="17"/>
      <c r="F29" s="17"/>
      <c r="G29" s="17"/>
      <c r="H29" s="17"/>
      <c r="I29" s="17"/>
      <c r="J29" s="17"/>
      <c r="K29" s="17"/>
      <c r="L29" s="17"/>
      <c r="M29" s="17"/>
      <c r="N29" s="17"/>
    </row>
    <row r="30" spans="1:14" x14ac:dyDescent="0.2">
      <c r="D30" s="21"/>
      <c r="E30" s="21"/>
      <c r="F30" s="21"/>
      <c r="G30" s="21"/>
      <c r="H30" s="21"/>
      <c r="I30" s="21"/>
      <c r="J30" s="21"/>
      <c r="K30" s="21"/>
      <c r="L30" s="21"/>
      <c r="M30" s="21"/>
      <c r="N30" s="21"/>
    </row>
    <row r="31" spans="1:14" s="55" customFormat="1" ht="15" x14ac:dyDescent="0.25">
      <c r="B31" s="55" t="s">
        <v>98</v>
      </c>
    </row>
    <row r="32" spans="1:14" s="24" customFormat="1" x14ac:dyDescent="0.2">
      <c r="A32" s="87"/>
      <c r="B32" s="24" t="s">
        <v>25</v>
      </c>
    </row>
    <row r="33" spans="1:14" s="24" customFormat="1" x14ac:dyDescent="0.2">
      <c r="A33" s="87"/>
      <c r="D33" s="26"/>
    </row>
    <row r="34" spans="1:14" s="24" customFormat="1" ht="12.75" customHeight="1" x14ac:dyDescent="0.2">
      <c r="A34" s="87"/>
      <c r="C34" s="58" t="s">
        <v>58</v>
      </c>
      <c r="D34" s="59">
        <v>2012</v>
      </c>
      <c r="E34" s="59">
        <v>2013</v>
      </c>
      <c r="F34" s="59">
        <v>2014</v>
      </c>
      <c r="G34" s="59">
        <v>2015</v>
      </c>
      <c r="H34" s="59">
        <v>2016</v>
      </c>
      <c r="I34" s="59">
        <v>2017</v>
      </c>
      <c r="J34" s="59">
        <v>2018</v>
      </c>
      <c r="K34" s="59">
        <v>2019</v>
      </c>
      <c r="L34" s="59">
        <v>2020</v>
      </c>
      <c r="M34" s="59">
        <v>2021</v>
      </c>
      <c r="N34" s="59">
        <v>2022</v>
      </c>
    </row>
    <row r="35" spans="1:14" s="24" customFormat="1" ht="12.75" customHeight="1" x14ac:dyDescent="0.2">
      <c r="A35" s="86"/>
      <c r="C35" s="28" t="s">
        <v>59</v>
      </c>
      <c r="D35" s="96">
        <v>1.14500262706057</v>
      </c>
      <c r="E35" s="96">
        <v>0.62184623759286695</v>
      </c>
      <c r="F35" s="96">
        <v>0.94615146075647105</v>
      </c>
      <c r="G35" s="96">
        <v>1.6017309124013701</v>
      </c>
      <c r="H35" s="96">
        <v>21.786642732060603</v>
      </c>
      <c r="I35" s="96">
        <v>25.287221564254498</v>
      </c>
      <c r="J35" s="96">
        <v>19.4711158191128</v>
      </c>
      <c r="K35" s="96">
        <v>23.526635561673601</v>
      </c>
      <c r="L35" s="96">
        <v>46.4006684997997</v>
      </c>
      <c r="M35" s="96">
        <v>2.0192903984569304</v>
      </c>
      <c r="N35" s="96">
        <v>-1.5536077989399999</v>
      </c>
    </row>
    <row r="36" spans="1:14" s="24" customFormat="1" ht="12.75" customHeight="1" x14ac:dyDescent="0.2">
      <c r="A36" s="86"/>
      <c r="C36" s="28" t="s">
        <v>60</v>
      </c>
      <c r="D36" s="96">
        <v>98.607929189845507</v>
      </c>
      <c r="E36" s="96">
        <v>51.210467360178697</v>
      </c>
      <c r="F36" s="96">
        <v>-344.38179732683</v>
      </c>
      <c r="G36" s="96">
        <v>131.214477630983</v>
      </c>
      <c r="H36" s="96">
        <v>-6.5034999624665604</v>
      </c>
      <c r="I36" s="96">
        <v>-2.95399796570101</v>
      </c>
      <c r="J36" s="96">
        <v>17.744189903692298</v>
      </c>
      <c r="K36" s="96">
        <v>19.3999110913756</v>
      </c>
      <c r="L36" s="96">
        <v>-17.017857566421799</v>
      </c>
      <c r="M36" s="96">
        <v>244.72717103011999</v>
      </c>
      <c r="N36" s="96">
        <v>338.98790277504798</v>
      </c>
    </row>
    <row r="37" spans="1:14" s="24" customFormat="1" ht="12.75" customHeight="1" x14ac:dyDescent="0.2">
      <c r="A37" s="86"/>
      <c r="C37" s="28" t="s">
        <v>61</v>
      </c>
      <c r="D37" s="96">
        <v>334.12440633605468</v>
      </c>
      <c r="E37" s="96">
        <v>614.668573627618</v>
      </c>
      <c r="F37" s="96">
        <v>301.54256647762463</v>
      </c>
      <c r="G37" s="96">
        <v>396.25293434816467</v>
      </c>
      <c r="H37" s="96">
        <v>338.50971646416303</v>
      </c>
      <c r="I37" s="96">
        <v>634.10143556667867</v>
      </c>
      <c r="J37" s="96">
        <v>1009.8331405392347</v>
      </c>
      <c r="K37" s="96">
        <v>631.54922568902202</v>
      </c>
      <c r="L37" s="96">
        <v>278.20078342589602</v>
      </c>
      <c r="M37" s="96">
        <v>1282.6536904674399</v>
      </c>
      <c r="N37" s="96">
        <v>1461.18666715732</v>
      </c>
    </row>
    <row r="38" spans="1:14" s="24" customFormat="1" ht="12.75" customHeight="1" x14ac:dyDescent="0.2">
      <c r="A38" s="86"/>
      <c r="C38" s="28" t="s">
        <v>62</v>
      </c>
      <c r="D38" s="96">
        <v>953.00850341754563</v>
      </c>
      <c r="E38" s="96">
        <v>1373.30746542631</v>
      </c>
      <c r="F38" s="96">
        <v>780.50388605136402</v>
      </c>
      <c r="G38" s="96">
        <v>1161.1424412285401</v>
      </c>
      <c r="H38" s="96">
        <v>786.37922520446898</v>
      </c>
      <c r="I38" s="96">
        <v>1064.7864044730666</v>
      </c>
      <c r="J38" s="96">
        <v>1730.4999656937168</v>
      </c>
      <c r="K38" s="96">
        <v>2307.5302015229458</v>
      </c>
      <c r="L38" s="96">
        <v>1045.2285421446309</v>
      </c>
      <c r="M38" s="96">
        <v>990.10581175910477</v>
      </c>
      <c r="N38" s="96">
        <v>1614.3776655647805</v>
      </c>
    </row>
    <row r="39" spans="1:14" s="24" customFormat="1" ht="12.75" customHeight="1" x14ac:dyDescent="0.2">
      <c r="A39" s="86"/>
      <c r="C39" s="28" t="s">
        <v>63</v>
      </c>
      <c r="D39" s="96">
        <v>10.2266921150252</v>
      </c>
      <c r="E39" s="96">
        <v>16.156897884214501</v>
      </c>
      <c r="F39" s="96">
        <v>6.1843793115691401</v>
      </c>
      <c r="G39" s="96">
        <v>2.96048077693739</v>
      </c>
      <c r="H39" s="96">
        <v>6.61469704447389</v>
      </c>
      <c r="I39" s="96">
        <v>5.5969775189731701</v>
      </c>
      <c r="J39" s="96">
        <v>6.7763910244537797</v>
      </c>
      <c r="K39" s="96">
        <v>39.522265176968702</v>
      </c>
      <c r="L39" s="96">
        <v>-9.7762332565284495</v>
      </c>
      <c r="M39" s="96">
        <v>16.196199</v>
      </c>
      <c r="N39" s="96">
        <v>9.9310069999999708</v>
      </c>
    </row>
    <row r="40" spans="1:14" s="24" customFormat="1" ht="12.75" customHeight="1" x14ac:dyDescent="0.2">
      <c r="A40" s="86"/>
      <c r="C40" s="28" t="s">
        <v>64</v>
      </c>
      <c r="D40" s="96">
        <v>494.02179743254067</v>
      </c>
      <c r="E40" s="96">
        <v>395.94880219919099</v>
      </c>
      <c r="F40" s="96">
        <v>493.140010970476</v>
      </c>
      <c r="G40" s="96">
        <v>65.683565479458764</v>
      </c>
      <c r="H40" s="96">
        <v>866.76319344525029</v>
      </c>
      <c r="I40" s="96">
        <v>684.99701571703963</v>
      </c>
      <c r="J40" s="96">
        <v>441.46513462694867</v>
      </c>
      <c r="K40" s="96">
        <v>326.20839377205465</v>
      </c>
      <c r="L40" s="96">
        <v>-96.438948417984008</v>
      </c>
      <c r="M40" s="96">
        <v>342.79426184351337</v>
      </c>
      <c r="N40" s="96">
        <v>772.51628963142593</v>
      </c>
    </row>
    <row r="41" spans="1:14" s="24" customFormat="1" ht="12.75" customHeight="1" x14ac:dyDescent="0.2">
      <c r="A41" s="86"/>
      <c r="C41" s="28" t="s">
        <v>65</v>
      </c>
      <c r="D41" s="96">
        <v>0.579816</v>
      </c>
      <c r="E41" s="96">
        <v>-1.1341746903868599</v>
      </c>
      <c r="F41" s="96">
        <v>2.9202140000000001</v>
      </c>
      <c r="G41" s="96">
        <v>1.575585</v>
      </c>
      <c r="H41" s="96">
        <v>0.91122783350607395</v>
      </c>
      <c r="I41" s="96">
        <v>4.3284853515503503</v>
      </c>
      <c r="J41" s="96">
        <v>3.1444749999999999</v>
      </c>
      <c r="K41" s="96">
        <v>-5.6307177496343801</v>
      </c>
      <c r="L41" s="96">
        <v>-81.043976762295898</v>
      </c>
      <c r="M41" s="96">
        <v>-13.5441827028564</v>
      </c>
      <c r="N41" s="96">
        <v>9.4316542738683395</v>
      </c>
    </row>
    <row r="42" spans="1:14" s="24" customFormat="1" ht="12.75" customHeight="1" x14ac:dyDescent="0.2">
      <c r="A42" s="86"/>
      <c r="C42" s="28" t="s">
        <v>66</v>
      </c>
      <c r="D42" s="96">
        <v>-242.85338026443</v>
      </c>
      <c r="E42" s="96">
        <v>187.65658265324299</v>
      </c>
      <c r="F42" s="96">
        <v>314.30331678209296</v>
      </c>
      <c r="G42" s="96">
        <v>521.73931530355901</v>
      </c>
      <c r="H42" s="96">
        <v>-114.035388491398</v>
      </c>
      <c r="I42" s="96">
        <v>-6.8432081297204999</v>
      </c>
      <c r="J42" s="96">
        <v>545.43159432879997</v>
      </c>
      <c r="K42" s="96">
        <v>354.89219596123201</v>
      </c>
      <c r="L42" s="96">
        <v>-1326.5809041801899</v>
      </c>
      <c r="M42" s="96">
        <v>2396.3673285196601</v>
      </c>
      <c r="N42" s="96">
        <v>5685.7219510244695</v>
      </c>
    </row>
    <row r="43" spans="1:14" s="24" customFormat="1" ht="12.75" customHeight="1" x14ac:dyDescent="0.2">
      <c r="A43" s="86"/>
      <c r="C43" s="28" t="s">
        <v>67</v>
      </c>
      <c r="D43" s="96">
        <v>2.8010087313816099</v>
      </c>
      <c r="E43" s="96">
        <v>-23.331165656565702</v>
      </c>
      <c r="F43" s="96">
        <v>-150.718676700374</v>
      </c>
      <c r="G43" s="96">
        <v>-217.259730315246</v>
      </c>
      <c r="H43" s="96">
        <v>-172.008352918133</v>
      </c>
      <c r="I43" s="96">
        <v>-124.412304064035</v>
      </c>
      <c r="J43" s="96">
        <v>-107.30414068337799</v>
      </c>
      <c r="K43" s="96">
        <v>23.353254692071197</v>
      </c>
      <c r="L43" s="96">
        <v>-82.165205136464806</v>
      </c>
      <c r="M43" s="96">
        <v>-14.048950886483098</v>
      </c>
      <c r="N43" s="96">
        <v>56.479736219999999</v>
      </c>
    </row>
    <row r="44" spans="1:14" s="24" customFormat="1" ht="12.75" customHeight="1" x14ac:dyDescent="0.2">
      <c r="A44" s="86"/>
      <c r="C44" s="28" t="s">
        <v>68</v>
      </c>
      <c r="D44" s="96">
        <v>197.54627149314553</v>
      </c>
      <c r="E44" s="96">
        <v>319.11610515096089</v>
      </c>
      <c r="F44" s="96">
        <v>215.34144146727456</v>
      </c>
      <c r="G44" s="96">
        <v>103.58854463854814</v>
      </c>
      <c r="H44" s="96">
        <v>458.42524913251555</v>
      </c>
      <c r="I44" s="96">
        <v>1482.35957756475</v>
      </c>
      <c r="J44" s="96">
        <v>794.85265837901807</v>
      </c>
      <c r="K44" s="96">
        <v>774.72340857962934</v>
      </c>
      <c r="L44" s="96">
        <v>249.75011193276134</v>
      </c>
      <c r="M44" s="96">
        <v>707.98099306522965</v>
      </c>
      <c r="N44" s="96">
        <v>-1074.0215461868761</v>
      </c>
    </row>
    <row r="45" spans="1:14" s="24" customFormat="1" ht="12.75" customHeight="1" x14ac:dyDescent="0.2">
      <c r="A45" s="86"/>
      <c r="C45" s="28" t="s">
        <v>69</v>
      </c>
      <c r="D45" s="96">
        <v>66.233059029551001</v>
      </c>
      <c r="E45" s="96">
        <v>83.826173930836703</v>
      </c>
      <c r="F45" s="96">
        <v>69.477926911732311</v>
      </c>
      <c r="G45" s="96">
        <v>31.297633138129498</v>
      </c>
      <c r="H45" s="96">
        <v>26.212655754735998</v>
      </c>
      <c r="I45" s="96">
        <v>34.305022667465003</v>
      </c>
      <c r="J45" s="96">
        <v>57.186711568438596</v>
      </c>
      <c r="K45" s="96">
        <v>-16.356836338494301</v>
      </c>
      <c r="L45" s="96">
        <v>-38.038991347350006</v>
      </c>
      <c r="M45" s="96">
        <v>18.220989974603299</v>
      </c>
      <c r="N45" s="96">
        <v>96.032266224212194</v>
      </c>
    </row>
    <row r="46" spans="1:14" s="24" customFormat="1" ht="12.75" customHeight="1" x14ac:dyDescent="0.2">
      <c r="A46" s="86"/>
      <c r="C46" s="28" t="s">
        <v>70</v>
      </c>
      <c r="D46" s="96">
        <v>31.4827074975823</v>
      </c>
      <c r="E46" s="96">
        <v>38.375084553576698</v>
      </c>
      <c r="F46" s="96">
        <v>37.447109598298802</v>
      </c>
      <c r="G46" s="96">
        <v>11.208826180941688</v>
      </c>
      <c r="H46" s="96">
        <v>124.888985050107</v>
      </c>
      <c r="I46" s="96">
        <v>144.40498182872201</v>
      </c>
      <c r="J46" s="96">
        <v>69.267525177957907</v>
      </c>
      <c r="K46" s="96">
        <v>92.115208121232897</v>
      </c>
      <c r="L46" s="96">
        <v>20.599506630200999</v>
      </c>
      <c r="M46" s="96">
        <v>63.118457862517801</v>
      </c>
      <c r="N46" s="96">
        <v>84.185489732627005</v>
      </c>
    </row>
    <row r="47" spans="1:14" s="24" customFormat="1" ht="12.75" customHeight="1" x14ac:dyDescent="0.2">
      <c r="A47" s="86"/>
      <c r="C47" s="28" t="s">
        <v>53</v>
      </c>
      <c r="D47" s="96">
        <v>1383.7445555146055</v>
      </c>
      <c r="E47" s="96">
        <v>1166.6010638724526</v>
      </c>
      <c r="F47" s="96">
        <v>1004.1770609899928</v>
      </c>
      <c r="G47" s="96">
        <v>156.00794305118754</v>
      </c>
      <c r="H47" s="96">
        <v>754.29559844354321</v>
      </c>
      <c r="I47" s="96">
        <v>305.55073040037763</v>
      </c>
      <c r="J47" s="96">
        <v>420.67040932397913</v>
      </c>
      <c r="K47" s="96">
        <v>1112.49532961565</v>
      </c>
      <c r="L47" s="96">
        <v>242.24217273965701</v>
      </c>
      <c r="M47" s="96">
        <v>358.10347865791391</v>
      </c>
      <c r="N47" s="96">
        <v>373.13829719801652</v>
      </c>
    </row>
    <row r="48" spans="1:14" s="24" customFormat="1" ht="12.75" customHeight="1" x14ac:dyDescent="0.2">
      <c r="A48" s="86"/>
      <c r="C48" s="60" t="s">
        <v>12</v>
      </c>
      <c r="D48" s="97">
        <f>SUM(D35:D47)</f>
        <v>3330.6683691199082</v>
      </c>
      <c r="E48" s="97">
        <f t="shared" ref="E48:N48" si="2">SUM(E35:E47)</f>
        <v>4223.0237225492228</v>
      </c>
      <c r="F48" s="97">
        <f t="shared" si="2"/>
        <v>2730.8835899939777</v>
      </c>
      <c r="G48" s="97">
        <f t="shared" si="2"/>
        <v>2367.0137473736054</v>
      </c>
      <c r="H48" s="97">
        <f t="shared" si="2"/>
        <v>3092.239949732827</v>
      </c>
      <c r="I48" s="97">
        <f t="shared" si="2"/>
        <v>4251.5083424934201</v>
      </c>
      <c r="J48" s="97">
        <f t="shared" si="2"/>
        <v>5009.0391707019753</v>
      </c>
      <c r="K48" s="97">
        <f t="shared" si="2"/>
        <v>5683.3284756957273</v>
      </c>
      <c r="L48" s="97">
        <f t="shared" si="2"/>
        <v>231.35966870571116</v>
      </c>
      <c r="M48" s="97">
        <f t="shared" si="2"/>
        <v>6394.6945389892207</v>
      </c>
      <c r="N48" s="97">
        <f t="shared" si="2"/>
        <v>9426.4137728159531</v>
      </c>
    </row>
    <row r="49" spans="1:14" s="24" customFormat="1" x14ac:dyDescent="0.2">
      <c r="A49" s="86"/>
      <c r="D49" s="98">
        <v>0</v>
      </c>
      <c r="E49" s="98">
        <v>0</v>
      </c>
      <c r="F49" s="98">
        <v>0</v>
      </c>
      <c r="G49" s="98">
        <v>0</v>
      </c>
      <c r="H49" s="98">
        <v>0</v>
      </c>
      <c r="I49" s="98">
        <v>0</v>
      </c>
      <c r="J49" s="98">
        <v>0</v>
      </c>
      <c r="K49" s="98">
        <v>0</v>
      </c>
      <c r="L49" s="98">
        <v>0</v>
      </c>
      <c r="M49" s="98">
        <v>0</v>
      </c>
      <c r="N49" s="98">
        <v>0</v>
      </c>
    </row>
    <row r="50" spans="1:14" x14ac:dyDescent="0.2">
      <c r="D50" s="21"/>
      <c r="E50" s="21"/>
      <c r="F50" s="21"/>
      <c r="G50" s="21"/>
      <c r="H50" s="21"/>
      <c r="I50" s="21"/>
      <c r="J50" s="21"/>
      <c r="K50" s="21"/>
      <c r="L50" s="21"/>
      <c r="M50" s="21"/>
      <c r="N50" s="21"/>
    </row>
    <row r="51" spans="1:14" s="55" customFormat="1" ht="15" x14ac:dyDescent="0.25">
      <c r="B51" s="55" t="s">
        <v>95</v>
      </c>
    </row>
    <row r="52" spans="1:14" x14ac:dyDescent="0.2">
      <c r="B52" s="24" t="s">
        <v>25</v>
      </c>
    </row>
    <row r="54" spans="1:14" x14ac:dyDescent="0.2">
      <c r="D54" s="25">
        <v>2012</v>
      </c>
      <c r="E54" s="29">
        <v>2013</v>
      </c>
      <c r="F54" s="25">
        <v>2014</v>
      </c>
      <c r="G54" s="25">
        <v>2015</v>
      </c>
      <c r="H54" s="25">
        <v>2016</v>
      </c>
      <c r="I54" s="25">
        <v>2017</v>
      </c>
      <c r="J54" s="25">
        <v>2018</v>
      </c>
      <c r="K54" s="25">
        <v>2019</v>
      </c>
      <c r="L54" s="25">
        <v>2020</v>
      </c>
      <c r="M54" s="25">
        <v>2021</v>
      </c>
      <c r="N54" s="25">
        <v>2022</v>
      </c>
    </row>
    <row r="55" spans="1:14" x14ac:dyDescent="0.2">
      <c r="A55" s="13"/>
      <c r="B55" s="26" t="s">
        <v>72</v>
      </c>
      <c r="C55" s="24"/>
      <c r="D55" s="88">
        <v>8456.2833660265151</v>
      </c>
      <c r="E55" s="88">
        <v>7420.7196814422359</v>
      </c>
      <c r="F55" s="88">
        <v>7012.8135850801373</v>
      </c>
      <c r="G55" s="88">
        <v>3990.8844875931713</v>
      </c>
      <c r="H55" s="88">
        <v>4076.8557989681544</v>
      </c>
      <c r="I55" s="88">
        <v>4776.9828278292398</v>
      </c>
      <c r="J55" s="88">
        <v>6237.7326680186961</v>
      </c>
      <c r="K55" s="88">
        <v>4314.4472432520297</v>
      </c>
      <c r="L55" s="88">
        <v>4888.2879728797161</v>
      </c>
      <c r="M55" s="88">
        <v>7960.3195446559866</v>
      </c>
      <c r="N55" s="88">
        <v>7648.7920308578732</v>
      </c>
    </row>
    <row r="56" spans="1:14" x14ac:dyDescent="0.2">
      <c r="A56" s="13"/>
      <c r="B56" s="24"/>
      <c r="C56" s="28" t="s">
        <v>0</v>
      </c>
      <c r="D56" s="75">
        <v>78.854465027340041</v>
      </c>
      <c r="E56" s="75">
        <v>42.890160029241869</v>
      </c>
      <c r="F56" s="75">
        <v>3.3711766894419548</v>
      </c>
      <c r="G56" s="75">
        <v>-4.3997540908069048</v>
      </c>
      <c r="H56" s="75">
        <v>-3.3202887728581221</v>
      </c>
      <c r="I56" s="75">
        <v>7.4727901845281304</v>
      </c>
      <c r="J56" s="75">
        <v>19.110899535924311</v>
      </c>
      <c r="K56" s="75">
        <v>-452.52180640121986</v>
      </c>
      <c r="L56" s="75">
        <v>-7.3523225542256831</v>
      </c>
      <c r="M56" s="75">
        <v>-0.19182044604380366</v>
      </c>
      <c r="N56" s="75">
        <v>1.9173753734200052</v>
      </c>
    </row>
    <row r="57" spans="1:14" x14ac:dyDescent="0.2">
      <c r="A57" s="13"/>
      <c r="B57" s="24"/>
      <c r="C57" s="28" t="s">
        <v>2</v>
      </c>
      <c r="D57" s="75">
        <v>1231.6750972677551</v>
      </c>
      <c r="E57" s="75">
        <v>1247.3019952130533</v>
      </c>
      <c r="F57" s="75">
        <v>881.92323316869749</v>
      </c>
      <c r="G57" s="75">
        <v>361.17395072930248</v>
      </c>
      <c r="H57" s="75">
        <v>407.05911543807315</v>
      </c>
      <c r="I57" s="75">
        <v>595.6315211383735</v>
      </c>
      <c r="J57" s="75">
        <v>611.3816514214094</v>
      </c>
      <c r="K57" s="75">
        <v>446.3098995011386</v>
      </c>
      <c r="L57" s="75">
        <v>712.60757334730681</v>
      </c>
      <c r="M57" s="75">
        <v>1012.8548565829999</v>
      </c>
      <c r="N57" s="75">
        <v>1005.1289578652935</v>
      </c>
    </row>
    <row r="58" spans="1:14" x14ac:dyDescent="0.2">
      <c r="A58" s="13"/>
      <c r="B58" s="24"/>
      <c r="C58" s="28" t="s">
        <v>27</v>
      </c>
      <c r="D58" s="75">
        <v>-31.484899585204843</v>
      </c>
      <c r="E58" s="75">
        <v>-44.525029458254274</v>
      </c>
      <c r="F58" s="75">
        <v>526.82792252047557</v>
      </c>
      <c r="G58" s="75">
        <v>72.976751296942297</v>
      </c>
      <c r="H58" s="75">
        <v>-119.17294200603632</v>
      </c>
      <c r="I58" s="75">
        <v>69.663386432820005</v>
      </c>
      <c r="J58" s="75">
        <v>167.30367240422078</v>
      </c>
      <c r="K58" s="75">
        <v>145.53818798103319</v>
      </c>
      <c r="L58" s="75">
        <v>149.5535401768185</v>
      </c>
      <c r="M58" s="75">
        <v>218.81765018033045</v>
      </c>
      <c r="N58" s="75">
        <v>408.62254772069724</v>
      </c>
    </row>
    <row r="59" spans="1:14" x14ac:dyDescent="0.2">
      <c r="A59" s="13"/>
      <c r="B59" s="24"/>
      <c r="C59" s="28" t="s">
        <v>28</v>
      </c>
      <c r="D59" s="75">
        <v>1061.8582303831208</v>
      </c>
      <c r="E59" s="75">
        <v>2161.3059406632924</v>
      </c>
      <c r="F59" s="75">
        <v>1739.6034192018549</v>
      </c>
      <c r="G59" s="75">
        <v>1073.4958991857789</v>
      </c>
      <c r="H59" s="75">
        <v>986.20797490194798</v>
      </c>
      <c r="I59" s="75">
        <v>1838.2557451395819</v>
      </c>
      <c r="J59" s="75">
        <v>1753.6340059587508</v>
      </c>
      <c r="K59" s="75">
        <v>2055.9129969435148</v>
      </c>
      <c r="L59" s="75">
        <v>2515.1293155642634</v>
      </c>
      <c r="M59" s="75">
        <v>2798.336472782174</v>
      </c>
      <c r="N59" s="75">
        <v>2095.5807194822801</v>
      </c>
    </row>
    <row r="60" spans="1:14" x14ac:dyDescent="0.2">
      <c r="A60" s="13"/>
      <c r="B60" s="24"/>
      <c r="C60" s="28" t="s">
        <v>3</v>
      </c>
      <c r="D60" s="75">
        <v>58.00515131438739</v>
      </c>
      <c r="E60" s="75">
        <v>136.75720299616262</v>
      </c>
      <c r="F60" s="75">
        <v>114.67435496697735</v>
      </c>
      <c r="G60" s="75">
        <v>96.086393196754202</v>
      </c>
      <c r="H60" s="75">
        <v>105.43372625427671</v>
      </c>
      <c r="I60" s="75">
        <v>85.594560666402813</v>
      </c>
      <c r="J60" s="75">
        <v>117.47674430791838</v>
      </c>
      <c r="K60" s="75">
        <v>183.83296613328434</v>
      </c>
      <c r="L60" s="75">
        <v>221.18756039703041</v>
      </c>
      <c r="M60" s="75">
        <v>173.21217420557818</v>
      </c>
      <c r="N60" s="75">
        <v>183.09777807397509</v>
      </c>
    </row>
    <row r="61" spans="1:14" x14ac:dyDescent="0.2">
      <c r="A61" s="13"/>
      <c r="B61" s="24"/>
      <c r="C61" s="28" t="s">
        <v>29</v>
      </c>
      <c r="D61" s="75">
        <v>4355.44184903728</v>
      </c>
      <c r="E61" s="75">
        <v>3122.2773565594848</v>
      </c>
      <c r="F61" s="75">
        <v>2690.00935436191</v>
      </c>
      <c r="G61" s="75">
        <v>1983.06502196409</v>
      </c>
      <c r="H61" s="75">
        <v>1934.2248545414423</v>
      </c>
      <c r="I61" s="75">
        <v>1587.462088106211</v>
      </c>
      <c r="J61" s="75">
        <v>2452.911516941494</v>
      </c>
      <c r="K61" s="75">
        <v>1776.9634339178735</v>
      </c>
      <c r="L61" s="75">
        <v>1683.4657206953393</v>
      </c>
      <c r="M61" s="75">
        <v>2905.7044864421237</v>
      </c>
      <c r="N61" s="75">
        <v>3660.1209575075422</v>
      </c>
    </row>
    <row r="62" spans="1:14" x14ac:dyDescent="0.2">
      <c r="A62" s="13"/>
      <c r="B62" s="24"/>
      <c r="C62" s="28" t="s">
        <v>31</v>
      </c>
      <c r="D62" s="75">
        <v>-136.22908033874859</v>
      </c>
      <c r="E62" s="75">
        <v>-422.8229136910939</v>
      </c>
      <c r="F62" s="75">
        <v>227.65562683037618</v>
      </c>
      <c r="G62" s="75">
        <v>-476.79225129115468</v>
      </c>
      <c r="H62" s="75">
        <v>-160.27154193862359</v>
      </c>
      <c r="I62" s="75">
        <v>324.41067601393848</v>
      </c>
      <c r="J62" s="75">
        <v>504.90256749634102</v>
      </c>
      <c r="K62" s="75">
        <v>-203.39595264028159</v>
      </c>
      <c r="L62" s="75">
        <v>28.174626281304402</v>
      </c>
      <c r="M62" s="75">
        <v>46.937546952215158</v>
      </c>
      <c r="N62" s="75">
        <v>55.601498169693336</v>
      </c>
    </row>
    <row r="63" spans="1:14" x14ac:dyDescent="0.2">
      <c r="A63" s="13"/>
      <c r="B63" s="24"/>
      <c r="C63" s="28" t="s">
        <v>32</v>
      </c>
      <c r="D63" s="75">
        <v>241.17895072002392</v>
      </c>
      <c r="E63" s="75">
        <v>180.05992538271605</v>
      </c>
      <c r="F63" s="75">
        <v>73.697605700446388</v>
      </c>
      <c r="G63" s="75">
        <v>58.190145863118545</v>
      </c>
      <c r="H63" s="75">
        <v>68.214311463623147</v>
      </c>
      <c r="I63" s="75">
        <v>115.72184510792127</v>
      </c>
      <c r="J63" s="75">
        <v>167.21134498687803</v>
      </c>
      <c r="K63" s="75">
        <v>317.49764794221142</v>
      </c>
      <c r="L63" s="75">
        <v>-409.30724539206</v>
      </c>
      <c r="M63" s="75">
        <v>222.11217080885356</v>
      </c>
      <c r="N63" s="75">
        <v>-96.154521046633576</v>
      </c>
    </row>
    <row r="64" spans="1:14" x14ac:dyDescent="0.2">
      <c r="A64" s="13"/>
      <c r="B64" s="24"/>
      <c r="C64" s="28" t="s">
        <v>33</v>
      </c>
      <c r="D64" s="75">
        <v>19.921034239042832</v>
      </c>
      <c r="E64" s="75">
        <v>62.30351089198826</v>
      </c>
      <c r="F64" s="75">
        <v>-120.77555954571194</v>
      </c>
      <c r="G64" s="75">
        <v>40.871106677874792</v>
      </c>
      <c r="H64" s="75">
        <v>81.790873946813505</v>
      </c>
      <c r="I64" s="75">
        <v>-210.34435769719832</v>
      </c>
      <c r="J64" s="75">
        <v>-83.873117228440492</v>
      </c>
      <c r="K64" s="75">
        <v>-80.917335672673659</v>
      </c>
      <c r="L64" s="75">
        <v>-181.72277047150502</v>
      </c>
      <c r="M64" s="75">
        <v>75.339688079878286</v>
      </c>
      <c r="N64" s="75">
        <v>14.06965179006283</v>
      </c>
    </row>
    <row r="65" spans="1:14" x14ac:dyDescent="0.2">
      <c r="A65" s="13"/>
      <c r="B65" s="24"/>
      <c r="C65" s="28" t="s">
        <v>34</v>
      </c>
      <c r="D65" s="75">
        <v>27.96378941527388</v>
      </c>
      <c r="E65" s="75">
        <v>36.299309170820251</v>
      </c>
      <c r="F65" s="75">
        <v>-118.13228168805979</v>
      </c>
      <c r="G65" s="75">
        <v>32.369235129600341</v>
      </c>
      <c r="H65" s="75">
        <v>49.367833499732633</v>
      </c>
      <c r="I65" s="75">
        <v>37.874876590448324</v>
      </c>
      <c r="J65" s="75">
        <v>42.943570495730036</v>
      </c>
      <c r="K65" s="75">
        <v>20.731854886830789</v>
      </c>
      <c r="L65" s="75">
        <v>20.08847990713047</v>
      </c>
      <c r="M65" s="75">
        <v>27.29811948834098</v>
      </c>
      <c r="N65" s="75">
        <v>-0.28651778016576479</v>
      </c>
    </row>
    <row r="66" spans="1:14" x14ac:dyDescent="0.2">
      <c r="A66" s="13"/>
      <c r="B66" s="24"/>
      <c r="C66" s="28" t="s">
        <v>6</v>
      </c>
      <c r="D66" s="75">
        <v>8.9442707554676524</v>
      </c>
      <c r="E66" s="75">
        <v>6.3980917226445095</v>
      </c>
      <c r="F66" s="75">
        <v>5.6960883716825155</v>
      </c>
      <c r="G66" s="75">
        <v>58.421022966964841</v>
      </c>
      <c r="H66" s="75">
        <v>78.994126548560843</v>
      </c>
      <c r="I66" s="75">
        <v>11.288615541187401</v>
      </c>
      <c r="J66" s="75">
        <v>37.576067364906919</v>
      </c>
      <c r="K66" s="75">
        <v>23.177039092775267</v>
      </c>
      <c r="L66" s="75">
        <v>6.1392829683814609</v>
      </c>
      <c r="M66" s="75">
        <v>18.451329047810734</v>
      </c>
      <c r="N66" s="75">
        <v>10.606287261750033</v>
      </c>
    </row>
    <row r="67" spans="1:14" x14ac:dyDescent="0.2">
      <c r="A67" s="13"/>
      <c r="B67" s="24"/>
      <c r="C67" s="28" t="s">
        <v>35</v>
      </c>
      <c r="D67" s="75">
        <f>D55-SUM(D56:D66)</f>
        <v>1540.1545077907776</v>
      </c>
      <c r="E67" s="75">
        <f t="shared" ref="E67:N67" si="3">E55-SUM(E56:E66)</f>
        <v>892.47413196218076</v>
      </c>
      <c r="F67" s="75">
        <f t="shared" si="3"/>
        <v>988.26264450204599</v>
      </c>
      <c r="G67" s="75">
        <f t="shared" si="3"/>
        <v>695.42696596470614</v>
      </c>
      <c r="H67" s="75">
        <f t="shared" si="3"/>
        <v>648.32775509120211</v>
      </c>
      <c r="I67" s="75">
        <f t="shared" si="3"/>
        <v>313.95108060502571</v>
      </c>
      <c r="J67" s="75">
        <f t="shared" si="3"/>
        <v>447.15374433356192</v>
      </c>
      <c r="K67" s="75">
        <f t="shared" si="3"/>
        <v>81.318311567542878</v>
      </c>
      <c r="L67" s="75">
        <f t="shared" si="3"/>
        <v>150.32421195993265</v>
      </c>
      <c r="M67" s="75">
        <f t="shared" si="3"/>
        <v>461.44687053172493</v>
      </c>
      <c r="N67" s="75">
        <f t="shared" si="3"/>
        <v>310.4872964399583</v>
      </c>
    </row>
    <row r="68" spans="1:14" x14ac:dyDescent="0.2">
      <c r="A68" s="13"/>
      <c r="B68" s="26" t="s">
        <v>7</v>
      </c>
      <c r="C68" s="24"/>
      <c r="D68" s="88">
        <v>6369.8932710971012</v>
      </c>
      <c r="E68" s="88">
        <v>6278.596978295509</v>
      </c>
      <c r="F68" s="88">
        <v>5191.9410482458115</v>
      </c>
      <c r="G68" s="88">
        <v>2632.6685302397859</v>
      </c>
      <c r="H68" s="88">
        <v>3904.4592815632518</v>
      </c>
      <c r="I68" s="88">
        <v>5810.4491003296116</v>
      </c>
      <c r="J68" s="88">
        <v>6348.7721508128679</v>
      </c>
      <c r="K68" s="88">
        <v>8184.0838202378281</v>
      </c>
      <c r="L68" s="88">
        <v>7611.0560272195753</v>
      </c>
      <c r="M68" s="88">
        <v>10905.041278901941</v>
      </c>
      <c r="N68" s="88">
        <v>8937.0298888343495</v>
      </c>
    </row>
    <row r="69" spans="1:14" x14ac:dyDescent="0.2">
      <c r="A69" s="13"/>
      <c r="B69" s="24"/>
      <c r="C69" s="28" t="s">
        <v>37</v>
      </c>
      <c r="D69" s="75">
        <v>-12.431114511820381</v>
      </c>
      <c r="E69" s="75">
        <v>31.53376165182441</v>
      </c>
      <c r="F69" s="75">
        <v>60.449443155620749</v>
      </c>
      <c r="G69" s="75">
        <v>28.39567248015134</v>
      </c>
      <c r="H69" s="75">
        <v>41.902940317358834</v>
      </c>
      <c r="I69" s="75">
        <v>70.166765111245994</v>
      </c>
      <c r="J69" s="75">
        <v>68.985987107332264</v>
      </c>
      <c r="K69" s="75">
        <v>89.619127613015152</v>
      </c>
      <c r="L69" s="75">
        <v>131.90004620992249</v>
      </c>
      <c r="M69" s="75">
        <v>74.397233693012538</v>
      </c>
      <c r="N69" s="75">
        <v>45.188998500907317</v>
      </c>
    </row>
    <row r="70" spans="1:14" x14ac:dyDescent="0.2">
      <c r="A70" s="13"/>
      <c r="B70" s="24"/>
      <c r="C70" s="28" t="s">
        <v>38</v>
      </c>
      <c r="D70" s="75">
        <v>23.611943984032699</v>
      </c>
      <c r="E70" s="75">
        <v>81.432058540574687</v>
      </c>
      <c r="F70" s="75">
        <v>86.982995037676886</v>
      </c>
      <c r="G70" s="75">
        <v>92.481017931046992</v>
      </c>
      <c r="H70" s="75">
        <v>187.00323945007182</v>
      </c>
      <c r="I70" s="75">
        <v>101.31822550145455</v>
      </c>
      <c r="J70" s="75">
        <v>145.07605454925093</v>
      </c>
      <c r="K70" s="75">
        <v>204.45617193217814</v>
      </c>
      <c r="L70" s="75">
        <v>152.31834154364779</v>
      </c>
      <c r="M70" s="75">
        <v>123.5300025474006</v>
      </c>
      <c r="N70" s="75">
        <v>155.34097030664492</v>
      </c>
    </row>
    <row r="71" spans="1:14" x14ac:dyDescent="0.2">
      <c r="A71" s="13"/>
      <c r="B71" s="24"/>
      <c r="C71" s="28" t="s">
        <v>39</v>
      </c>
      <c r="D71" s="75">
        <v>1480.6816861259165</v>
      </c>
      <c r="E71" s="75">
        <v>1603.3532058194789</v>
      </c>
      <c r="F71" s="75">
        <v>1732.053391576565</v>
      </c>
      <c r="G71" s="75">
        <v>1414.3249987529434</v>
      </c>
      <c r="H71" s="75">
        <v>1044.3504813638128</v>
      </c>
      <c r="I71" s="75">
        <v>1777.0728043031272</v>
      </c>
      <c r="J71" s="75">
        <v>1111.2918162417295</v>
      </c>
      <c r="K71" s="75">
        <v>1966.150755648712</v>
      </c>
      <c r="L71" s="75">
        <v>1688.5982730788041</v>
      </c>
      <c r="M71" s="75">
        <v>1308.3219809722011</v>
      </c>
      <c r="N71" s="75">
        <v>1173.5886783748422</v>
      </c>
    </row>
    <row r="72" spans="1:14" x14ac:dyDescent="0.2">
      <c r="A72" s="13"/>
      <c r="B72" s="24"/>
      <c r="C72" s="28" t="s">
        <v>40</v>
      </c>
      <c r="D72" s="75">
        <v>125.42044493229189</v>
      </c>
      <c r="E72" s="75">
        <v>79.7893930344203</v>
      </c>
      <c r="F72" s="75">
        <v>96.176180046357587</v>
      </c>
      <c r="G72" s="75">
        <v>139.54132945738982</v>
      </c>
      <c r="H72" s="75">
        <v>116.87282810196626</v>
      </c>
      <c r="I72" s="75">
        <v>135.58055390855824</v>
      </c>
      <c r="J72" s="75">
        <v>171.50940222394001</v>
      </c>
      <c r="K72" s="75">
        <v>121.59115261511357</v>
      </c>
      <c r="L72" s="75">
        <v>51.123174066740944</v>
      </c>
      <c r="M72" s="75">
        <v>74.496630292678717</v>
      </c>
      <c r="N72" s="75">
        <v>58.7534054641417</v>
      </c>
    </row>
    <row r="73" spans="1:14" x14ac:dyDescent="0.2">
      <c r="A73" s="13"/>
      <c r="B73" s="24"/>
      <c r="C73" s="28" t="s">
        <v>55</v>
      </c>
      <c r="D73" s="75">
        <v>68.073119768640808</v>
      </c>
      <c r="E73" s="75">
        <v>59.005840132902499</v>
      </c>
      <c r="F73" s="75">
        <v>22.026012724301644</v>
      </c>
      <c r="G73" s="75">
        <v>193.58249168256799</v>
      </c>
      <c r="H73" s="75">
        <v>864.92773956664075</v>
      </c>
      <c r="I73" s="75">
        <v>1143.9754190373485</v>
      </c>
      <c r="J73" s="75">
        <v>963.28993980699988</v>
      </c>
      <c r="K73" s="75">
        <v>1357.1966530036827</v>
      </c>
      <c r="L73" s="75">
        <v>1308.3097521106154</v>
      </c>
      <c r="M73" s="75">
        <v>1419.8616101777779</v>
      </c>
      <c r="N73" s="75">
        <v>1519.1669204081763</v>
      </c>
    </row>
    <row r="74" spans="1:14" x14ac:dyDescent="0.2">
      <c r="A74" s="13"/>
      <c r="B74" s="24"/>
      <c r="C74" s="28" t="s">
        <v>41</v>
      </c>
      <c r="D74" s="75">
        <v>33.678362764142207</v>
      </c>
      <c r="E74" s="75">
        <v>88.274582794836576</v>
      </c>
      <c r="F74" s="75">
        <v>57.217089759698197</v>
      </c>
      <c r="G74" s="75">
        <v>-45.189377581599807</v>
      </c>
      <c r="H74" s="75">
        <v>54.579425372436503</v>
      </c>
      <c r="I74" s="75">
        <v>15.652283881066918</v>
      </c>
      <c r="J74" s="75">
        <v>26.131683771938423</v>
      </c>
      <c r="K74" s="75">
        <v>27.884013909081219</v>
      </c>
      <c r="L74" s="75">
        <v>-80.311524462446243</v>
      </c>
      <c r="M74" s="75">
        <v>-291.73047694349742</v>
      </c>
      <c r="N74" s="75">
        <v>167.30153783328916</v>
      </c>
    </row>
    <row r="75" spans="1:14" x14ac:dyDescent="0.2">
      <c r="A75" s="13"/>
      <c r="B75" s="24"/>
      <c r="C75" s="28" t="s">
        <v>42</v>
      </c>
      <c r="D75" s="75">
        <v>85.159156757065745</v>
      </c>
      <c r="E75" s="75">
        <v>65.649243840858205</v>
      </c>
      <c r="F75" s="75">
        <v>35.186269720428825</v>
      </c>
      <c r="G75" s="75">
        <v>28.800628860195939</v>
      </c>
      <c r="H75" s="75">
        <v>39.692391369800006</v>
      </c>
      <c r="I75" s="75">
        <v>81.719054013876203</v>
      </c>
      <c r="J75" s="75">
        <v>198.4673856179509</v>
      </c>
      <c r="K75" s="75">
        <v>144.23784561524531</v>
      </c>
      <c r="L75" s="75">
        <v>-44.031161100719657</v>
      </c>
      <c r="M75" s="75">
        <v>105.57763297141084</v>
      </c>
      <c r="N75" s="75">
        <v>381.2164626370423</v>
      </c>
    </row>
    <row r="76" spans="1:14" x14ac:dyDescent="0.2">
      <c r="A76" s="13"/>
      <c r="B76" s="24"/>
      <c r="C76" s="28" t="s">
        <v>43</v>
      </c>
      <c r="D76" s="75">
        <v>2990.2007049913514</v>
      </c>
      <c r="E76" s="75">
        <v>2901.1765333994877</v>
      </c>
      <c r="F76" s="75">
        <v>2099.7751483406701</v>
      </c>
      <c r="G76" s="75">
        <v>402.28002786073966</v>
      </c>
      <c r="H76" s="75">
        <v>895.35783471457398</v>
      </c>
      <c r="I76" s="75">
        <v>1306.1852003485888</v>
      </c>
      <c r="J76" s="75">
        <v>1941.8724263321558</v>
      </c>
      <c r="K76" s="75">
        <v>2057.1216883242791</v>
      </c>
      <c r="L76" s="75">
        <v>2283.3628842330272</v>
      </c>
      <c r="M76" s="75">
        <v>3936.1157656414439</v>
      </c>
      <c r="N76" s="75">
        <v>2583.2803385642228</v>
      </c>
    </row>
    <row r="77" spans="1:14" x14ac:dyDescent="0.2">
      <c r="A77" s="13"/>
      <c r="B77" s="24"/>
      <c r="C77" s="28" t="s">
        <v>44</v>
      </c>
      <c r="D77" s="75">
        <v>1157.2475389911112</v>
      </c>
      <c r="E77" s="75">
        <v>954.11104847656179</v>
      </c>
      <c r="F77" s="75">
        <v>495.16537037823082</v>
      </c>
      <c r="G77" s="75">
        <v>348.41575885921884</v>
      </c>
      <c r="H77" s="75">
        <v>196.23134976399291</v>
      </c>
      <c r="I77" s="75">
        <v>642.56396013409267</v>
      </c>
      <c r="J77" s="75">
        <v>1172.5504041171807</v>
      </c>
      <c r="K77" s="75">
        <v>1592.7104861828432</v>
      </c>
      <c r="L77" s="75">
        <v>1617.6452742875238</v>
      </c>
      <c r="M77" s="75">
        <v>3290.0299850670581</v>
      </c>
      <c r="N77" s="75">
        <v>1780.1264260059697</v>
      </c>
    </row>
    <row r="78" spans="1:14" x14ac:dyDescent="0.2">
      <c r="A78" s="13"/>
      <c r="B78" s="24"/>
      <c r="C78" s="28" t="s">
        <v>46</v>
      </c>
      <c r="D78" s="75">
        <v>104.63470015243838</v>
      </c>
      <c r="E78" s="75">
        <v>76.4701784991951</v>
      </c>
      <c r="F78" s="75">
        <v>196.95375509666124</v>
      </c>
      <c r="G78" s="75">
        <v>-43.769865388124622</v>
      </c>
      <c r="H78" s="75">
        <v>177.09748136619581</v>
      </c>
      <c r="I78" s="75">
        <v>166.10601246492951</v>
      </c>
      <c r="J78" s="75">
        <v>185.62342359170989</v>
      </c>
      <c r="K78" s="75">
        <v>236.26964176423559</v>
      </c>
      <c r="L78" s="75">
        <v>145.40732110862896</v>
      </c>
      <c r="M78" s="75">
        <v>237.06242568276267</v>
      </c>
      <c r="N78" s="75">
        <v>222.75553756289997</v>
      </c>
    </row>
    <row r="79" spans="1:14" x14ac:dyDescent="0.2">
      <c r="A79" s="13"/>
      <c r="B79" s="24"/>
      <c r="C79" s="28" t="s">
        <v>47</v>
      </c>
      <c r="D79" s="75">
        <f>D68-SUM(D69:D78)</f>
        <v>313.61672714193082</v>
      </c>
      <c r="E79" s="75">
        <f t="shared" ref="E79:N79" si="4">E68-SUM(E69:E78)</f>
        <v>337.80113210537002</v>
      </c>
      <c r="F79" s="75">
        <f t="shared" si="4"/>
        <v>309.95539240959988</v>
      </c>
      <c r="G79" s="75">
        <f t="shared" si="4"/>
        <v>73.805847325256764</v>
      </c>
      <c r="H79" s="75">
        <f t="shared" si="4"/>
        <v>286.44357017640186</v>
      </c>
      <c r="I79" s="75">
        <f t="shared" si="4"/>
        <v>370.10882162532289</v>
      </c>
      <c r="J79" s="75">
        <f t="shared" si="4"/>
        <v>363.97362745267947</v>
      </c>
      <c r="K79" s="75">
        <f t="shared" si="4"/>
        <v>386.84628362944204</v>
      </c>
      <c r="L79" s="75">
        <f t="shared" si="4"/>
        <v>356.73364614383081</v>
      </c>
      <c r="M79" s="75">
        <f t="shared" si="4"/>
        <v>627.3784887996917</v>
      </c>
      <c r="N79" s="75">
        <f t="shared" si="4"/>
        <v>850.31061317621334</v>
      </c>
    </row>
    <row r="80" spans="1:14" x14ac:dyDescent="0.2">
      <c r="A80" s="13"/>
      <c r="B80" s="26" t="s">
        <v>48</v>
      </c>
      <c r="C80" s="24"/>
      <c r="D80" s="88">
        <v>34.160298106271497</v>
      </c>
      <c r="E80" s="88">
        <v>16.713815582307198</v>
      </c>
      <c r="F80" s="88">
        <v>26.027259697917469</v>
      </c>
      <c r="G80" s="88">
        <v>14.482194079005533</v>
      </c>
      <c r="H80" s="88">
        <v>16.419434085235597</v>
      </c>
      <c r="I80" s="88">
        <v>17.542839070159264</v>
      </c>
      <c r="J80" s="88">
        <v>15.027942129396919</v>
      </c>
      <c r="K80" s="88">
        <v>18.672631562767478</v>
      </c>
      <c r="L80" s="88">
        <v>2.3151289654878733</v>
      </c>
      <c r="M80" s="88">
        <v>2.6294301447878179</v>
      </c>
      <c r="N80" s="88">
        <v>3.3716033676897541</v>
      </c>
    </row>
    <row r="81" spans="1:14" x14ac:dyDescent="0.2">
      <c r="A81" s="13"/>
      <c r="B81" s="26" t="s">
        <v>9</v>
      </c>
      <c r="C81" s="24"/>
      <c r="D81" s="88">
        <v>465.96382363793805</v>
      </c>
      <c r="E81" s="88">
        <v>492.97266489612542</v>
      </c>
      <c r="F81" s="88">
        <v>342.44213351851818</v>
      </c>
      <c r="G81" s="88">
        <v>-65.933547658342661</v>
      </c>
      <c r="H81" s="88">
        <v>-126.28673104648846</v>
      </c>
      <c r="I81" s="88">
        <v>434.61927616080976</v>
      </c>
      <c r="J81" s="88">
        <v>166.72453833067951</v>
      </c>
      <c r="K81" s="88">
        <v>238.57404367499186</v>
      </c>
      <c r="L81" s="88">
        <v>490.23788317564072</v>
      </c>
      <c r="M81" s="88">
        <v>817.10806955199746</v>
      </c>
      <c r="N81" s="88">
        <v>493.24876483349829</v>
      </c>
    </row>
    <row r="82" spans="1:14" x14ac:dyDescent="0.2">
      <c r="A82" s="13"/>
      <c r="B82" s="24"/>
      <c r="C82" s="28" t="s">
        <v>49</v>
      </c>
      <c r="D82" s="75">
        <v>444.13554804765784</v>
      </c>
      <c r="E82" s="75">
        <v>470.69839370178863</v>
      </c>
      <c r="F82" s="75">
        <v>312.74626333710239</v>
      </c>
      <c r="G82" s="75">
        <v>-168.88111136954481</v>
      </c>
      <c r="H82" s="75">
        <v>-620.98414970874705</v>
      </c>
      <c r="I82" s="75">
        <v>-22.393678196670479</v>
      </c>
      <c r="J82" s="75">
        <v>-111.6816891648039</v>
      </c>
      <c r="K82" s="75">
        <v>-67.376495833737536</v>
      </c>
      <c r="L82" s="75">
        <v>258.396317728859</v>
      </c>
      <c r="M82" s="75">
        <v>766.49593283414765</v>
      </c>
      <c r="N82" s="75">
        <v>433.73181338642127</v>
      </c>
    </row>
    <row r="83" spans="1:14" x14ac:dyDescent="0.2">
      <c r="A83" s="13"/>
      <c r="B83" s="24"/>
      <c r="C83" s="28" t="s">
        <v>50</v>
      </c>
      <c r="D83" s="75">
        <f>D81-D82</f>
        <v>21.828275590280214</v>
      </c>
      <c r="E83" s="75">
        <f t="shared" ref="E83:N83" si="5">E81-E82</f>
        <v>22.274271194336791</v>
      </c>
      <c r="F83" s="75">
        <f t="shared" si="5"/>
        <v>29.695870181415785</v>
      </c>
      <c r="G83" s="75">
        <f t="shared" si="5"/>
        <v>102.94756371120215</v>
      </c>
      <c r="H83" s="75">
        <f t="shared" si="5"/>
        <v>494.6974186622586</v>
      </c>
      <c r="I83" s="75">
        <f t="shared" si="5"/>
        <v>457.01295435748023</v>
      </c>
      <c r="J83" s="75">
        <f t="shared" si="5"/>
        <v>278.40622749548339</v>
      </c>
      <c r="K83" s="75">
        <f t="shared" si="5"/>
        <v>305.95053950872938</v>
      </c>
      <c r="L83" s="75">
        <f t="shared" si="5"/>
        <v>231.84156544678171</v>
      </c>
      <c r="M83" s="75">
        <f t="shared" si="5"/>
        <v>50.612136717849808</v>
      </c>
      <c r="N83" s="75">
        <f t="shared" si="5"/>
        <v>59.51695144707702</v>
      </c>
    </row>
    <row r="84" spans="1:14" x14ac:dyDescent="0.2">
      <c r="A84" s="13"/>
      <c r="B84" s="26" t="s">
        <v>51</v>
      </c>
      <c r="C84" s="24"/>
      <c r="D84" s="88">
        <v>50.209620705937823</v>
      </c>
      <c r="E84" s="88">
        <v>32.701584918238673</v>
      </c>
      <c r="F84" s="88">
        <v>23.279672503650112</v>
      </c>
      <c r="G84" s="88">
        <v>9.6730537463096677</v>
      </c>
      <c r="H84" s="88">
        <v>13.421141516150866</v>
      </c>
      <c r="I84" s="88">
        <v>4.2517140791525403</v>
      </c>
      <c r="J84" s="88">
        <v>243.49952632362607</v>
      </c>
      <c r="K84" s="88">
        <v>207.53377796065251</v>
      </c>
      <c r="L84" s="88">
        <v>180.6644120243165</v>
      </c>
      <c r="M84" s="88">
        <v>313.11972321052764</v>
      </c>
      <c r="N84" s="88">
        <v>1075.3978889714219</v>
      </c>
    </row>
    <row r="85" spans="1:14" ht="12" customHeight="1" x14ac:dyDescent="0.2">
      <c r="A85" s="13"/>
      <c r="B85" s="26" t="s">
        <v>53</v>
      </c>
      <c r="C85" s="24"/>
      <c r="D85" s="75">
        <v>3628.9711879665233</v>
      </c>
      <c r="E85" s="75">
        <v>3058.5107159398794</v>
      </c>
      <c r="F85" s="75">
        <v>1964.0014115454305</v>
      </c>
      <c r="G85" s="75">
        <v>1515.4719233168389</v>
      </c>
      <c r="H85" s="75">
        <v>1967.8217517712574</v>
      </c>
      <c r="I85" s="75">
        <v>3271.7635997037451</v>
      </c>
      <c r="J85" s="75">
        <v>3815.695733205303</v>
      </c>
      <c r="K85" s="75">
        <v>3030.8703930584365</v>
      </c>
      <c r="L85" s="75">
        <v>2624.206176630119</v>
      </c>
      <c r="M85" s="75">
        <v>2695.6687451275866</v>
      </c>
      <c r="N85" s="75">
        <v>2219.0501672541286</v>
      </c>
    </row>
    <row r="86" spans="1:14" ht="12" customHeight="1" x14ac:dyDescent="0.2">
      <c r="A86" s="13"/>
      <c r="B86" s="26" t="s">
        <v>12</v>
      </c>
      <c r="C86" s="24"/>
      <c r="D86" s="89">
        <v>19005.48156754029</v>
      </c>
      <c r="E86" s="89">
        <v>17300.215441074306</v>
      </c>
      <c r="F86" s="89">
        <v>14560.505110591457</v>
      </c>
      <c r="G86" s="89">
        <v>8097.2466413167685</v>
      </c>
      <c r="H86" s="89">
        <v>9852.6906768575627</v>
      </c>
      <c r="I86" s="89">
        <v>14315.60935717272</v>
      </c>
      <c r="J86" s="89">
        <v>16827.452558820572</v>
      </c>
      <c r="K86" s="89">
        <v>15994.181909746709</v>
      </c>
      <c r="L86" s="89">
        <v>15796.76760089486</v>
      </c>
      <c r="M86" s="89">
        <v>22693.886791592828</v>
      </c>
      <c r="N86" s="89">
        <v>20376.890344118961</v>
      </c>
    </row>
    <row r="87" spans="1:14" x14ac:dyDescent="0.2">
      <c r="D87" s="17"/>
      <c r="E87" s="17"/>
      <c r="F87" s="17"/>
      <c r="G87" s="17"/>
      <c r="H87" s="17"/>
      <c r="I87" s="17"/>
      <c r="J87" s="17"/>
      <c r="K87" s="17"/>
      <c r="L87" s="17"/>
      <c r="M87" s="17"/>
      <c r="N87" s="17"/>
    </row>
    <row r="88" spans="1:14" x14ac:dyDescent="0.2">
      <c r="D88" s="17"/>
      <c r="E88" s="17"/>
      <c r="F88" s="17"/>
      <c r="G88" s="17"/>
      <c r="H88" s="17"/>
      <c r="I88" s="17"/>
      <c r="J88" s="17"/>
      <c r="K88" s="17"/>
      <c r="L88" s="17"/>
      <c r="M88" s="17"/>
      <c r="N88" s="17"/>
    </row>
    <row r="89" spans="1:14" s="55" customFormat="1" ht="15" x14ac:dyDescent="0.25">
      <c r="B89" s="55" t="s">
        <v>97</v>
      </c>
    </row>
    <row r="90" spans="1:14" x14ac:dyDescent="0.2">
      <c r="B90" s="24" t="s">
        <v>25</v>
      </c>
    </row>
    <row r="91" spans="1:14" x14ac:dyDescent="0.2">
      <c r="D91" s="37"/>
    </row>
    <row r="92" spans="1:14" ht="12.75" customHeight="1" x14ac:dyDescent="0.2">
      <c r="C92" s="61" t="s">
        <v>58</v>
      </c>
      <c r="D92" s="25">
        <v>2012</v>
      </c>
      <c r="E92" s="25">
        <v>2013</v>
      </c>
      <c r="F92" s="25">
        <v>2014</v>
      </c>
      <c r="G92" s="25">
        <v>2015</v>
      </c>
      <c r="H92" s="25">
        <v>2016</v>
      </c>
      <c r="I92" s="25">
        <v>2017</v>
      </c>
      <c r="J92" s="25">
        <v>2018</v>
      </c>
      <c r="K92" s="25">
        <v>2019</v>
      </c>
      <c r="L92" s="25">
        <v>2020</v>
      </c>
      <c r="M92" s="25">
        <v>2021</v>
      </c>
      <c r="N92" s="25">
        <v>2022</v>
      </c>
    </row>
    <row r="93" spans="1:14" ht="12.75" customHeight="1" x14ac:dyDescent="0.2">
      <c r="A93" s="13"/>
      <c r="C93" s="9" t="s">
        <v>59</v>
      </c>
      <c r="D93" s="75">
        <v>65.111077427113102</v>
      </c>
      <c r="E93" s="75">
        <v>49.892392987418049</v>
      </c>
      <c r="F93" s="75">
        <v>67.515814078303762</v>
      </c>
      <c r="G93" s="75">
        <v>57.593601939195757</v>
      </c>
      <c r="H93" s="75">
        <v>48.847424784021101</v>
      </c>
      <c r="I93" s="75">
        <v>63.007385743339597</v>
      </c>
      <c r="J93" s="75">
        <v>125.2451664834003</v>
      </c>
      <c r="K93" s="75">
        <v>135.5960441502711</v>
      </c>
      <c r="L93" s="75">
        <v>13.925574012599903</v>
      </c>
      <c r="M93" s="75">
        <v>106.1794402294409</v>
      </c>
      <c r="N93" s="75">
        <v>156.6744364780246</v>
      </c>
    </row>
    <row r="94" spans="1:14" ht="12.75" customHeight="1" x14ac:dyDescent="0.2">
      <c r="A94" s="13"/>
      <c r="C94" s="9" t="s">
        <v>60</v>
      </c>
      <c r="D94" s="75">
        <v>9699.4917932250773</v>
      </c>
      <c r="E94" s="75">
        <v>9171.5333997629314</v>
      </c>
      <c r="F94" s="75">
        <v>6906.0248974311089</v>
      </c>
      <c r="G94" s="75">
        <v>2502.4975768783111</v>
      </c>
      <c r="H94" s="75">
        <v>1950.9884814709771</v>
      </c>
      <c r="I94" s="75">
        <v>5766.2609092256062</v>
      </c>
      <c r="J94" s="75">
        <v>5924.9553279807442</v>
      </c>
      <c r="K94" s="75">
        <v>5639.4203415968304</v>
      </c>
      <c r="L94" s="75">
        <v>7322.9620999862955</v>
      </c>
      <c r="M94" s="75">
        <v>14031.561606962565</v>
      </c>
      <c r="N94" s="75">
        <v>9790.6966093576884</v>
      </c>
    </row>
    <row r="95" spans="1:14" ht="12.75" customHeight="1" x14ac:dyDescent="0.2">
      <c r="A95" s="13"/>
      <c r="C95" s="9" t="s">
        <v>61</v>
      </c>
      <c r="D95" s="75">
        <v>420.57305202798949</v>
      </c>
      <c r="E95" s="75">
        <v>660.36180444511081</v>
      </c>
      <c r="F95" s="75">
        <v>345.13216791005243</v>
      </c>
      <c r="G95" s="75">
        <v>649.22952177257184</v>
      </c>
      <c r="H95" s="75">
        <v>868.1388790983566</v>
      </c>
      <c r="I95" s="75">
        <v>168.61259284735058</v>
      </c>
      <c r="J95" s="75">
        <v>563.0500885860431</v>
      </c>
      <c r="K95" s="75">
        <v>516.20548766039497</v>
      </c>
      <c r="L95" s="75">
        <v>794.47381491574924</v>
      </c>
      <c r="M95" s="75">
        <v>1133.2473820212588</v>
      </c>
      <c r="N95" s="75">
        <v>928.5331507019846</v>
      </c>
    </row>
    <row r="96" spans="1:14" ht="12.75" customHeight="1" x14ac:dyDescent="0.2">
      <c r="A96" s="13"/>
      <c r="C96" s="9" t="s">
        <v>62</v>
      </c>
      <c r="D96" s="75">
        <v>1117.1060640110409</v>
      </c>
      <c r="E96" s="75">
        <v>1468.1733031732676</v>
      </c>
      <c r="F96" s="75">
        <v>1982.5681732018882</v>
      </c>
      <c r="G96" s="75">
        <v>1553.1015525309269</v>
      </c>
      <c r="H96" s="75">
        <v>2273.4184845382983</v>
      </c>
      <c r="I96" s="75">
        <v>2122.7754700594646</v>
      </c>
      <c r="J96" s="75">
        <v>1885.4774142555918</v>
      </c>
      <c r="K96" s="75">
        <v>2509.3945817516969</v>
      </c>
      <c r="L96" s="75">
        <v>3001.067184902362</v>
      </c>
      <c r="M96" s="75">
        <v>2172.463813587754</v>
      </c>
      <c r="N96" s="75">
        <v>2141.4078599112181</v>
      </c>
    </row>
    <row r="97" spans="1:14" ht="12.75" customHeight="1" x14ac:dyDescent="0.2">
      <c r="A97" s="13"/>
      <c r="C97" s="9" t="s">
        <v>63</v>
      </c>
      <c r="D97" s="75">
        <v>88.268700228421295</v>
      </c>
      <c r="E97" s="75">
        <v>382.53837149485565</v>
      </c>
      <c r="F97" s="75">
        <v>304.14982825653198</v>
      </c>
      <c r="G97" s="75">
        <v>124.61449043813059</v>
      </c>
      <c r="H97" s="75">
        <v>100.87711999805651</v>
      </c>
      <c r="I97" s="75">
        <v>323.09670723698952</v>
      </c>
      <c r="J97" s="75">
        <v>167.07727225957322</v>
      </c>
      <c r="K97" s="75">
        <v>457.35502438005119</v>
      </c>
      <c r="L97" s="75">
        <v>978.48423516369849</v>
      </c>
      <c r="M97" s="75">
        <v>622.65653326248923</v>
      </c>
      <c r="N97" s="75">
        <v>425.62654516041562</v>
      </c>
    </row>
    <row r="98" spans="1:14" ht="12.75" customHeight="1" x14ac:dyDescent="0.2">
      <c r="A98" s="13"/>
      <c r="C98" s="9" t="s">
        <v>64</v>
      </c>
      <c r="D98" s="75">
        <v>846.20745744947726</v>
      </c>
      <c r="E98" s="75">
        <v>625.61252039470662</v>
      </c>
      <c r="F98" s="75">
        <v>664.37868779218877</v>
      </c>
      <c r="G98" s="75">
        <v>882.79920780202156</v>
      </c>
      <c r="H98" s="75">
        <v>763.36173216806151</v>
      </c>
      <c r="I98" s="75">
        <v>373.54971917077671</v>
      </c>
      <c r="J98" s="75">
        <v>1277.4952132926685</v>
      </c>
      <c r="K98" s="75">
        <v>832.67434443332922</v>
      </c>
      <c r="L98" s="75">
        <v>386.48360223765889</v>
      </c>
      <c r="M98" s="75">
        <v>723.98476138483159</v>
      </c>
      <c r="N98" s="75">
        <v>1161.3049280147711</v>
      </c>
    </row>
    <row r="99" spans="1:14" ht="12.75" customHeight="1" x14ac:dyDescent="0.2">
      <c r="A99" s="13"/>
      <c r="C99" s="9" t="s">
        <v>65</v>
      </c>
      <c r="D99" s="75">
        <v>29.964459445408099</v>
      </c>
      <c r="E99" s="75">
        <v>3.3761501986768101</v>
      </c>
      <c r="F99" s="75">
        <v>31.376458779817401</v>
      </c>
      <c r="G99" s="75">
        <v>4.8675190456378896</v>
      </c>
      <c r="H99" s="75">
        <v>-2.9657803366750501</v>
      </c>
      <c r="I99" s="75">
        <v>2.4300811389211701</v>
      </c>
      <c r="J99" s="75">
        <v>5.0750978060747096</v>
      </c>
      <c r="K99" s="75">
        <v>6.8785722633960003</v>
      </c>
      <c r="L99" s="75">
        <v>-3.0323703293794599</v>
      </c>
      <c r="M99" s="75">
        <v>1.8856887587564399</v>
      </c>
      <c r="N99" s="75">
        <v>14.610106277425899</v>
      </c>
    </row>
    <row r="100" spans="1:14" ht="12.75" customHeight="1" x14ac:dyDescent="0.2">
      <c r="A100" s="13"/>
      <c r="C100" s="9" t="s">
        <v>66</v>
      </c>
      <c r="D100" s="75">
        <v>-46.841455461898533</v>
      </c>
      <c r="E100" s="75">
        <v>-228.19365781260848</v>
      </c>
      <c r="F100" s="75">
        <v>356.65843092660134</v>
      </c>
      <c r="G100" s="75">
        <v>-307.87003455580185</v>
      </c>
      <c r="H100" s="75">
        <v>69.056953288654171</v>
      </c>
      <c r="I100" s="75">
        <v>528.91030285815771</v>
      </c>
      <c r="J100" s="75">
        <v>447.87828546129509</v>
      </c>
      <c r="K100" s="75">
        <v>40.382034112824073</v>
      </c>
      <c r="L100" s="75">
        <v>-581.65271901212066</v>
      </c>
      <c r="M100" s="75">
        <v>-999.82612585315803</v>
      </c>
      <c r="N100" s="75">
        <v>228.4952231231307</v>
      </c>
    </row>
    <row r="101" spans="1:14" ht="12.75" customHeight="1" x14ac:dyDescent="0.2">
      <c r="A101" s="13"/>
      <c r="C101" s="9" t="s">
        <v>67</v>
      </c>
      <c r="D101" s="75">
        <v>436.21873341873572</v>
      </c>
      <c r="E101" s="75">
        <v>369.59219494199982</v>
      </c>
      <c r="F101" s="75">
        <v>260.06195892704631</v>
      </c>
      <c r="G101" s="75">
        <v>142.0566659568272</v>
      </c>
      <c r="H101" s="75">
        <v>-6.2987783215738062</v>
      </c>
      <c r="I101" s="75">
        <v>238.60885087607232</v>
      </c>
      <c r="J101" s="75">
        <v>871.76852036596358</v>
      </c>
      <c r="K101" s="75">
        <v>903.1971443272389</v>
      </c>
      <c r="L101" s="75">
        <v>65.793571777394703</v>
      </c>
      <c r="M101" s="75">
        <v>851.29751369982807</v>
      </c>
      <c r="N101" s="75">
        <v>292.14993039396711</v>
      </c>
    </row>
    <row r="102" spans="1:14" ht="12.75" customHeight="1" x14ac:dyDescent="0.2">
      <c r="A102" s="13"/>
      <c r="C102" s="9" t="s">
        <v>68</v>
      </c>
      <c r="D102" s="75">
        <v>2585.8953834418489</v>
      </c>
      <c r="E102" s="75">
        <v>1620.6652501591382</v>
      </c>
      <c r="F102" s="75">
        <v>1434.1193065357761</v>
      </c>
      <c r="G102" s="75">
        <v>1089.5154170406352</v>
      </c>
      <c r="H102" s="75">
        <v>1730.3183634029408</v>
      </c>
      <c r="I102" s="75">
        <v>1906.2661637057849</v>
      </c>
      <c r="J102" s="75">
        <v>2067.5774266243629</v>
      </c>
      <c r="K102" s="75">
        <v>2597.250214980505</v>
      </c>
      <c r="L102" s="75">
        <v>1644.4963105282234</v>
      </c>
      <c r="M102" s="75">
        <v>2239.157792700636</v>
      </c>
      <c r="N102" s="75">
        <v>3329.0013999553298</v>
      </c>
    </row>
    <row r="103" spans="1:14" ht="12.75" customHeight="1" x14ac:dyDescent="0.2">
      <c r="A103" s="13"/>
      <c r="C103" s="9" t="s">
        <v>69</v>
      </c>
      <c r="D103" s="75">
        <v>16.1443094599123</v>
      </c>
      <c r="E103" s="75">
        <v>13.0705485248691</v>
      </c>
      <c r="F103" s="75">
        <v>21.335561766090102</v>
      </c>
      <c r="G103" s="75">
        <v>13.055661660556801</v>
      </c>
      <c r="H103" s="75">
        <v>68.770809426630208</v>
      </c>
      <c r="I103" s="75">
        <v>57.501529274221731</v>
      </c>
      <c r="J103" s="75">
        <v>7.2925733256565302</v>
      </c>
      <c r="K103" s="75">
        <v>7.1882360121574607</v>
      </c>
      <c r="L103" s="75">
        <v>5.6657144676145705</v>
      </c>
      <c r="M103" s="75">
        <v>2.2696816249084497</v>
      </c>
      <c r="N103" s="75">
        <v>40.361437753599603</v>
      </c>
    </row>
    <row r="104" spans="1:14" ht="12.75" customHeight="1" x14ac:dyDescent="0.2">
      <c r="A104" s="13"/>
      <c r="C104" s="9" t="s">
        <v>70</v>
      </c>
      <c r="D104" s="75">
        <v>154.00538715870866</v>
      </c>
      <c r="E104" s="75">
        <v>146.62957947383768</v>
      </c>
      <c r="F104" s="75">
        <v>129.75148905889904</v>
      </c>
      <c r="G104" s="75">
        <v>122.63902764254198</v>
      </c>
      <c r="H104" s="75">
        <v>64.660105070714451</v>
      </c>
      <c r="I104" s="75">
        <v>108.87679534462383</v>
      </c>
      <c r="J104" s="75">
        <v>99.783880686860925</v>
      </c>
      <c r="K104" s="75">
        <v>-304.26544803721322</v>
      </c>
      <c r="L104" s="75">
        <v>90.374547477890744</v>
      </c>
      <c r="M104" s="75">
        <v>168.29658581310596</v>
      </c>
      <c r="N104" s="75">
        <v>126.32632675595519</v>
      </c>
    </row>
    <row r="105" spans="1:14" ht="12.75" customHeight="1" x14ac:dyDescent="0.2">
      <c r="A105" s="13"/>
      <c r="C105" s="9" t="s">
        <v>53</v>
      </c>
      <c r="D105" s="75">
        <v>3593.336605708465</v>
      </c>
      <c r="E105" s="75">
        <v>3016.963583330094</v>
      </c>
      <c r="F105" s="75">
        <v>2057.4323359271534</v>
      </c>
      <c r="G105" s="75">
        <v>1263.1464331652221</v>
      </c>
      <c r="H105" s="75">
        <v>1923.5168822691007</v>
      </c>
      <c r="I105" s="75">
        <v>2655.7128496914193</v>
      </c>
      <c r="J105" s="75">
        <v>3384.776291692327</v>
      </c>
      <c r="K105" s="75">
        <v>2652.9053321152346</v>
      </c>
      <c r="L105" s="75">
        <v>2077.726034766868</v>
      </c>
      <c r="M105" s="75">
        <v>1640.7121174004096</v>
      </c>
      <c r="N105" s="75">
        <v>1741.7023902354522</v>
      </c>
    </row>
    <row r="106" spans="1:14" ht="12.75" customHeight="1" x14ac:dyDescent="0.2">
      <c r="A106" s="13"/>
      <c r="C106" s="62" t="s">
        <v>12</v>
      </c>
      <c r="D106" s="95">
        <f>SUM(D93:D105)</f>
        <v>19005.481567540297</v>
      </c>
      <c r="E106" s="95">
        <f t="shared" ref="E106:N106" si="6">SUM(E93:E105)</f>
        <v>17300.215441074295</v>
      </c>
      <c r="F106" s="95">
        <f t="shared" si="6"/>
        <v>14560.505110591459</v>
      </c>
      <c r="G106" s="95">
        <f t="shared" si="6"/>
        <v>8097.2466413167776</v>
      </c>
      <c r="H106" s="95">
        <f t="shared" si="6"/>
        <v>9852.6906768575609</v>
      </c>
      <c r="I106" s="95">
        <f t="shared" si="6"/>
        <v>14315.609357172727</v>
      </c>
      <c r="J106" s="95">
        <f t="shared" si="6"/>
        <v>16827.452558820562</v>
      </c>
      <c r="K106" s="95">
        <f t="shared" si="6"/>
        <v>15994.18190974672</v>
      </c>
      <c r="L106" s="95">
        <f t="shared" si="6"/>
        <v>15796.767600894855</v>
      </c>
      <c r="M106" s="95">
        <f t="shared" si="6"/>
        <v>22693.886791592828</v>
      </c>
      <c r="N106" s="95">
        <f t="shared" si="6"/>
        <v>20376.890344118961</v>
      </c>
    </row>
    <row r="107" spans="1:14" x14ac:dyDescent="0.2">
      <c r="A107" s="13"/>
      <c r="D107" s="21">
        <v>0</v>
      </c>
      <c r="E107" s="21">
        <v>0</v>
      </c>
      <c r="F107" s="21">
        <v>0</v>
      </c>
      <c r="G107" s="21">
        <v>0</v>
      </c>
      <c r="H107" s="21">
        <v>0</v>
      </c>
      <c r="I107" s="21">
        <v>0</v>
      </c>
      <c r="J107" s="21">
        <v>0</v>
      </c>
      <c r="K107" s="21">
        <v>0</v>
      </c>
      <c r="L107" s="21">
        <v>0</v>
      </c>
      <c r="M107" s="21">
        <v>0</v>
      </c>
      <c r="N107" s="21">
        <v>0</v>
      </c>
    </row>
    <row r="108" spans="1:14" x14ac:dyDescent="0.2">
      <c r="D108" s="17"/>
      <c r="E108" s="17"/>
      <c r="F108" s="17"/>
      <c r="G108" s="17"/>
      <c r="H108" s="17"/>
      <c r="I108" s="17"/>
      <c r="J108" s="17"/>
      <c r="K108" s="17"/>
      <c r="L108" s="17"/>
      <c r="M108" s="17"/>
      <c r="N108" s="17"/>
    </row>
    <row r="109" spans="1:14" x14ac:dyDescent="0.2">
      <c r="D109" s="56"/>
      <c r="E109" s="56"/>
      <c r="F109" s="56"/>
      <c r="G109" s="56"/>
      <c r="H109" s="56"/>
      <c r="I109" s="56"/>
      <c r="J109" s="56"/>
      <c r="K109" s="56"/>
      <c r="L109" s="57"/>
    </row>
    <row r="110" spans="1:14" ht="25.5" customHeight="1" x14ac:dyDescent="0.2">
      <c r="B110" s="100" t="s">
        <v>91</v>
      </c>
      <c r="C110" s="100"/>
      <c r="D110" s="100"/>
      <c r="E110" s="100"/>
      <c r="F110" s="100"/>
      <c r="G110" s="100"/>
      <c r="H110" s="100"/>
      <c r="I110" s="100"/>
      <c r="J110" s="100"/>
      <c r="K110" s="100"/>
      <c r="L110" s="100"/>
    </row>
    <row r="111" spans="1:14" ht="48" customHeight="1" x14ac:dyDescent="0.2">
      <c r="B111" s="100" t="s">
        <v>93</v>
      </c>
      <c r="C111" s="100"/>
      <c r="D111" s="100"/>
      <c r="E111" s="100"/>
      <c r="F111" s="100"/>
      <c r="G111" s="100"/>
      <c r="H111" s="100"/>
      <c r="I111" s="100"/>
      <c r="J111" s="100"/>
      <c r="K111" s="100"/>
      <c r="L111" s="100"/>
    </row>
    <row r="112" spans="1:14" ht="21" customHeight="1" x14ac:dyDescent="0.2">
      <c r="B112" s="99" t="s">
        <v>92</v>
      </c>
      <c r="C112" s="99"/>
      <c r="D112" s="99"/>
      <c r="E112" s="99"/>
      <c r="F112" s="99"/>
      <c r="G112" s="99"/>
      <c r="H112" s="99"/>
      <c r="I112" s="99"/>
      <c r="J112" s="99"/>
      <c r="K112" s="73"/>
      <c r="L112" s="73"/>
    </row>
    <row r="114" s="72" customFormat="1" ht="15" x14ac:dyDescent="0.25"/>
  </sheetData>
  <mergeCells count="3">
    <mergeCell ref="B112:J112"/>
    <mergeCell ref="B110:L110"/>
    <mergeCell ref="B111:L111"/>
  </mergeCells>
  <pageMargins left="0" right="0" top="0.74803149606299213" bottom="0.74803149606299213" header="0.31496062992125984" footer="0.31496062992125984"/>
  <pageSetup scale="36" orientation="portrait" r:id="rId1"/>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Geographic (Asset_liability)</vt:lpstr>
      <vt:lpstr>Industry (Asset_liability)</vt:lpstr>
      <vt:lpstr>Region (liabilities)</vt:lpstr>
      <vt:lpstr>Geographic (Directional)</vt:lpstr>
      <vt:lpstr>Industry (Directional)</vt:lpstr>
      <vt:lpstr>Income (Directional)</vt:lpstr>
      <vt:lpstr>'Geographic (Asset_liability)'!Área_de_impresión</vt:lpstr>
      <vt:lpstr>'Geographic (Directional)'!Área_de_impresión</vt:lpstr>
      <vt:lpstr>'Income (Directional)'!Área_de_impresión</vt:lpstr>
      <vt:lpstr>'Industry (Asset_liability)'!Área_de_impresión</vt:lpstr>
      <vt:lpstr>'Industry (Directional)'!Área_de_impresión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2016-10-25T20:49:42Z</dcterms:created>
  <dcterms:modified xsi:type="dcterms:W3CDTF">2024-04-05T11:32:06Z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2021-09-24T14:40:31Z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7296fe63-6d9c-43d7-94f7-e30c17bb5ccf</vt:lpwstr>
  </property>
  <property fmtid="{D5CDD505-2E9C-101B-9397-08002B2CF9AE}" pid="8" name="MSIP_Label_6f509eeb-56d7-4078-8c25-542621925144_ContentBits">
    <vt:lpwstr>0</vt:lpwstr>
  </property>
  <property fmtid="{D5CDD505-2E9C-101B-9397-08002B2CF9AE}" pid="9" name="{A44787D4-0540-4523-9961-78E4036D8C6D}">
    <vt:lpwstr>{670075E1-B9CA-4AB6-8937-1241369642DC}</vt:lpwstr>
  </property>
</Properties>
</file>