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740" windowHeight="8070" tabRatio="899" activeTab="0"/>
  </bookViews>
  <sheets>
    <sheet name="1_1" sheetId="1" r:id="rId1"/>
    <sheet name="1_2" sheetId="2" r:id="rId2"/>
    <sheet name="1_3" sheetId="3" r:id="rId3"/>
    <sheet name="1_4" sheetId="4" r:id="rId4"/>
    <sheet name="1_5" sheetId="5" r:id="rId5"/>
    <sheet name="1_6" sheetId="6" r:id="rId6"/>
    <sheet name="1_7" sheetId="7" r:id="rId7"/>
    <sheet name="1_8" sheetId="8" r:id="rId8"/>
    <sheet name="1_9" sheetId="9" r:id="rId9"/>
    <sheet name="1_10" sheetId="10" r:id="rId10"/>
    <sheet name="1_11" sheetId="11" r:id="rId11"/>
    <sheet name="1_12" sheetId="12" r:id="rId12"/>
    <sheet name="1_13" sheetId="13" r:id="rId13"/>
    <sheet name="1_14" sheetId="14" r:id="rId14"/>
    <sheet name="1_15" sheetId="15" r:id="rId15"/>
    <sheet name="1_16" sheetId="16" r:id="rId16"/>
    <sheet name="1_17" sheetId="17" r:id="rId17"/>
    <sheet name="1_18" sheetId="18" r:id="rId18"/>
    <sheet name="1_19" sheetId="19" r:id="rId19"/>
    <sheet name="1_20" sheetId="20" r:id="rId20"/>
    <sheet name="1_21" sheetId="21" r:id="rId21"/>
    <sheet name="1_22" sheetId="22" r:id="rId22"/>
    <sheet name="1_23" sheetId="23" r:id="rId23"/>
    <sheet name="1_24" sheetId="24" r:id="rId24"/>
    <sheet name="1_25" sheetId="25" r:id="rId25"/>
    <sheet name="1_26" sheetId="26" r:id="rId26"/>
    <sheet name="1_27" sheetId="27" r:id="rId27"/>
    <sheet name="1_28" sheetId="28" r:id="rId28"/>
    <sheet name="1_29" sheetId="29" r:id="rId29"/>
    <sheet name="1_30" sheetId="30" r:id="rId30"/>
    <sheet name="1_31" sheetId="31" r:id="rId31"/>
    <sheet name="1_32" sheetId="32" r:id="rId32"/>
    <sheet name="1_33" sheetId="33" r:id="rId33"/>
    <sheet name="1_34" sheetId="34" r:id="rId34"/>
    <sheet name="1_35" sheetId="35" r:id="rId35"/>
    <sheet name="1_36" sheetId="36" r:id="rId36"/>
    <sheet name="1_37" sheetId="37" r:id="rId37"/>
    <sheet name="1_38" sheetId="38" r:id="rId38"/>
    <sheet name="1_39" sheetId="39" r:id="rId39"/>
    <sheet name="1_40" sheetId="40" r:id="rId40"/>
    <sheet name="1_41" sheetId="41" r:id="rId41"/>
    <sheet name="1_42" sheetId="42" r:id="rId42"/>
    <sheet name="1_43" sheetId="43" r:id="rId43"/>
    <sheet name="1_44" sheetId="44" r:id="rId44"/>
    <sheet name="1_45" sheetId="45" r:id="rId45"/>
    <sheet name="1_46" sheetId="46" r:id="rId46"/>
    <sheet name="1_47" sheetId="47" r:id="rId47"/>
    <sheet name="1_48" sheetId="48" r:id="rId48"/>
    <sheet name="1_49" sheetId="49" r:id="rId49"/>
    <sheet name="1_50" sheetId="50" r:id="rId50"/>
    <sheet name="1_51" sheetId="51" r:id="rId51"/>
    <sheet name="1_52" sheetId="52" r:id="rId52"/>
    <sheet name="1_53" sheetId="53" r:id="rId53"/>
    <sheet name="1_54" sheetId="54" r:id="rId54"/>
    <sheet name="1_55" sheetId="55" r:id="rId55"/>
    <sheet name="1_56" sheetId="56" r:id="rId56"/>
    <sheet name="1_57" sheetId="57" r:id="rId57"/>
    <sheet name="1_58" sheetId="58" r:id="rId58"/>
    <sheet name="1_59" sheetId="59" r:id="rId59"/>
    <sheet name="1_60" sheetId="60" r:id="rId60"/>
    <sheet name="1_61" sheetId="61" r:id="rId61"/>
  </sheets>
  <definedNames>
    <definedName name="_1_Auxiliar" localSheetId="33">#REF!</definedName>
    <definedName name="_1_Auxiliar" localSheetId="33">#REF!</definedName>
    <definedName name="_1_Auxiliar" localSheetId="33">#REF!</definedName>
    <definedName name="_1_Auxiliar" localSheetId="33">#REF!</definedName>
    <definedName name="_1_Auxiliar" localSheetId="33">#REF!</definedName>
    <definedName name="_1_Auxiliar" localSheetId="33">#REF!</definedName>
    <definedName name="_1_Auxiliar" localSheetId="34">#REF!</definedName>
    <definedName name="_1_Auxiliar" localSheetId="34">#REF!</definedName>
    <definedName name="_1_Auxiliar" localSheetId="34">#REF!</definedName>
    <definedName name="_1_Auxiliar" localSheetId="34">#REF!</definedName>
    <definedName name="_1_Auxiliar" localSheetId="34">#REF!</definedName>
    <definedName name="_1_Auxiliar" localSheetId="34">#REF!</definedName>
    <definedName name="_1_Auxiliar" localSheetId="39">#REF!</definedName>
    <definedName name="_1_Auxiliar" localSheetId="39">#REF!</definedName>
    <definedName name="_1_Auxiliar" localSheetId="39">#REF!</definedName>
    <definedName name="_1_Auxiliar" localSheetId="39">#REF!</definedName>
    <definedName name="_1_Auxiliar" localSheetId="39">#REF!</definedName>
    <definedName name="_1_Auxiliar" localSheetId="39">#REF!</definedName>
    <definedName name="_1_Auxiliar" localSheetId="47">#REF!</definedName>
    <definedName name="_1_Auxiliar" localSheetId="47">#REF!</definedName>
    <definedName name="_1_Auxiliar" localSheetId="47">#REF!</definedName>
    <definedName name="_1_Auxiliar" localSheetId="47">#REF!</definedName>
    <definedName name="_1_Auxiliar" localSheetId="47">#REF!</definedName>
    <definedName name="_1_Auxiliar" localSheetId="47">#REF!</definedName>
    <definedName name="_1_Auxiliar" localSheetId="48">#REF!</definedName>
    <definedName name="_1_Auxiliar" localSheetId="48">#REF!</definedName>
    <definedName name="_1_Auxiliar" localSheetId="48">#REF!</definedName>
    <definedName name="_1_Auxiliar" localSheetId="48">#REF!</definedName>
    <definedName name="_1_Auxiliar" localSheetId="48">#REF!</definedName>
    <definedName name="_1_Auxiliar" localSheetId="48">#REF!</definedName>
    <definedName name="_1_Auxiliar" localSheetId="4">#REF!</definedName>
    <definedName name="_1_Auxiliar" localSheetId="4">#REF!</definedName>
    <definedName name="_1_Auxiliar" localSheetId="53">#REF!</definedName>
    <definedName name="_1_Auxiliar" localSheetId="53">#REF!</definedName>
    <definedName name="_1_Auxiliar" localSheetId="53">#REF!</definedName>
    <definedName name="_1_Auxiliar" localSheetId="53">#REF!</definedName>
    <definedName name="_1_Auxiliar" localSheetId="53">#REF!</definedName>
    <definedName name="_1_Auxiliar" localSheetId="53">#REF!</definedName>
    <definedName name="_1_Auxiliar" localSheetId="5">#REF!</definedName>
    <definedName name="_1_Auxiliar" localSheetId="5">#REF!</definedName>
    <definedName name="_1_Auxiliar" localSheetId="5">#REF!</definedName>
    <definedName name="_1_Auxiliar" localSheetId="5">#REF!</definedName>
    <definedName name="_1_Auxiliar" localSheetId="6">#REF!</definedName>
    <definedName name="_1_Auxiliar" localSheetId="6">#REF!</definedName>
    <definedName name="_1_Auxiliar" localSheetId="6">#REF!</definedName>
    <definedName name="_1_Auxiliar" localSheetId="6">#REF!</definedName>
    <definedName name="_1_Auxiliar" localSheetId="6">#REF!</definedName>
    <definedName name="_1_Auxiliar" localSheetId="6">#REF!</definedName>
    <definedName name="_1_Auxiliar" localSheetId="7">#REF!</definedName>
    <definedName name="_1_Auxiliar" localSheetId="7">#REF!</definedName>
    <definedName name="_1_Auxiliar" localSheetId="7">#REF!</definedName>
    <definedName name="_1_Auxiliar" localSheetId="7">#REF!</definedName>
    <definedName name="_1_Auxiliar" localSheetId="7">#REF!</definedName>
    <definedName name="_1_Auxiliar" localSheetId="7">#REF!</definedName>
    <definedName name="_1_Auxiliar" localSheetId="7">#REF!</definedName>
    <definedName name="_1_Auxiliar" localSheetId="7">#REF!</definedName>
    <definedName name="_1_Auxiliar" localSheetId="7">#REF!</definedName>
    <definedName name="_1_Auxiliar">#REF!</definedName>
    <definedName name="_1_Auxiliar">#REF!</definedName>
    <definedName name="_1_Auxiliar">#REF!</definedName>
    <definedName name="_1_Auxiliar">#REF!</definedName>
    <definedName name="_1_Auxiliar">#REF!</definedName>
    <definedName name="_1_Auxiliar">#REF!</definedName>
    <definedName name="_1_Auxiliar">#REF!</definedName>
    <definedName name="_2_Auxiliar" localSheetId="33">#REF!</definedName>
    <definedName name="_2_Auxiliar" localSheetId="33">#REF!</definedName>
    <definedName name="_2_Auxiliar" localSheetId="34">#REF!</definedName>
    <definedName name="_2_Auxiliar" localSheetId="34">#REF!</definedName>
    <definedName name="_2_Auxiliar" localSheetId="39">#REF!</definedName>
    <definedName name="_2_Auxiliar" localSheetId="39">#REF!</definedName>
    <definedName name="_2_Auxiliar" localSheetId="47">#REF!</definedName>
    <definedName name="_2_Auxiliar" localSheetId="47">#REF!</definedName>
    <definedName name="_2_Auxiliar" localSheetId="48">#REF!</definedName>
    <definedName name="_2_Auxiliar" localSheetId="48">#REF!</definedName>
    <definedName name="_2_Auxiliar" localSheetId="53">#REF!</definedName>
    <definedName name="_2_Auxiliar" localSheetId="53">#REF!</definedName>
    <definedName name="_2_Auxiliar">#REF!</definedName>
    <definedName name="_2_Auxiliar">#REF!</definedName>
    <definedName name="_2_Auxiliar">#REF!</definedName>
    <definedName name="_2_Temporal">#REF!</definedName>
    <definedName name="_2_Temporal">#REF!</definedName>
    <definedName name="_2_Temporal">#REF!</definedName>
    <definedName name="_2_Temporal">#REF!</definedName>
    <definedName name="_2_Temporal">#REF!</definedName>
    <definedName name="_2_Temporal">#REF!</definedName>
    <definedName name="_2_Temporal">#REF!</definedName>
    <definedName name="_2_Temporal">#REF!</definedName>
    <definedName name="_2_Temporal">#REF!</definedName>
    <definedName name="_2_Temporal">#REF!</definedName>
    <definedName name="_3_Auxiliar">#REF!</definedName>
    <definedName name="_4_Auxiliar">#REF!</definedName>
    <definedName name="_5_Auxiliar">#REF!</definedName>
    <definedName name="_6_Auxiliar" localSheetId="23">#REF!</definedName>
    <definedName name="_6_Auxiliar" localSheetId="24">#REF!</definedName>
    <definedName name="_6_Auxiliar" localSheetId="24">#REF!</definedName>
    <definedName name="_6_Auxiliar" localSheetId="25">#REF!</definedName>
    <definedName name="_6_Auxiliar" localSheetId="25">#REF!</definedName>
    <definedName name="_6_Auxiliar" localSheetId="25">#REF!</definedName>
    <definedName name="_6_Auxiliar">#REF!</definedName>
    <definedName name="_7_Auxiliar" localSheetId="55">#REF!</definedName>
    <definedName name="_7_Auxiliar" localSheetId="55">#REF!</definedName>
    <definedName name="_7_Auxiliar" localSheetId="56">#REF!</definedName>
    <definedName name="_7_Auxiliar" localSheetId="56">#REF!</definedName>
    <definedName name="_7_Auxiliar" localSheetId="56">#REF!</definedName>
    <definedName name="_7_Auxiliar">#REF!</definedName>
    <definedName name="_8_Auxiliar">#REF!</definedName>
    <definedName name="_9_Auxiliar">#REF!</definedName>
    <definedName name="_xlnm.Print_Area" localSheetId="0">'1_1'!$A$2:$L$32</definedName>
    <definedName name="_xlnm.Print_Area" localSheetId="9">'1_10'!$A$3:$J$40</definedName>
    <definedName name="_xlnm.Print_Area" localSheetId="10">'1_11'!$A$3:$I$39</definedName>
    <definedName name="_xlnm.Print_Area" localSheetId="11">'1_12'!$A$3:$I$40</definedName>
    <definedName name="_xlnm.Print_Area" localSheetId="12">'1_13'!$A$3:$I$39</definedName>
    <definedName name="_xlnm.Print_Area" localSheetId="13">'1_14'!$A$3:$H$39</definedName>
    <definedName name="_xlnm.Print_Area" localSheetId="14">'1_15'!$A$3:$J$35</definedName>
    <definedName name="_xlnm.Print_Area" localSheetId="15">'1_16'!$A$3:$J$35</definedName>
    <definedName name="_xlnm.Print_Area" localSheetId="16">'1_17'!$A$3:$J$36</definedName>
    <definedName name="_xlnm.Print_Area" localSheetId="17">'1_18'!$A$3:$J$36</definedName>
    <definedName name="_xlnm.Print_Area" localSheetId="18">'1_19'!$A$3:$I$34</definedName>
    <definedName name="_xlnm.Print_Area" localSheetId="1">'1_2'!$A$2:$Q$35</definedName>
    <definedName name="_xlnm.Print_Area" localSheetId="19">'1_20'!$A$3:$J$33</definedName>
    <definedName name="_xlnm.Print_Area" localSheetId="20">'1_21'!$A$3:$I$34</definedName>
    <definedName name="_xlnm.Print_Area" localSheetId="21">'1_22'!$A$3:$J$30</definedName>
    <definedName name="_xlnm.Print_Area" localSheetId="22">'1_23'!$A$3:$J$30</definedName>
    <definedName name="_xlnm.Print_Area" localSheetId="23">'1_24'!$A$3:$I$31</definedName>
    <definedName name="_xlnm.Print_Area" localSheetId="24">'1_25'!$A$3:$J$31</definedName>
    <definedName name="_xlnm.Print_Area" localSheetId="25">'1_26'!$A$3:$J$31</definedName>
    <definedName name="_xlnm.Print_Area" localSheetId="26">'1_27'!$A$3:$J$37</definedName>
    <definedName name="_xlnm.Print_Area" localSheetId="27">'1_28'!$A$3:$J$36</definedName>
    <definedName name="_xlnm.Print_Area" localSheetId="28">'1_29'!$A$3:$J$70</definedName>
    <definedName name="_xlnm.Print_Area" localSheetId="2">'1_3'!$A$3:$O$36</definedName>
    <definedName name="_xlnm.Print_Area" localSheetId="29">'1_30'!$A$3:$J$70</definedName>
    <definedName name="_xlnm.Print_Area" localSheetId="30">'1_31'!$A$3:$J$70</definedName>
    <definedName name="_xlnm.Print_Area" localSheetId="31">'1_32'!$A$3:$J$70</definedName>
    <definedName name="_xlnm.Print_Area" localSheetId="32">'1_33'!$A$3:$J$71</definedName>
    <definedName name="_xlnm.Print_Area" localSheetId="33">'1_34'!$A$3:$J$71</definedName>
    <definedName name="_xlnm.Print_Area" localSheetId="34">'1_35'!$A$3:$J$70</definedName>
    <definedName name="_xlnm.Print_Area" localSheetId="35">'1_36'!$A$3:$J$70</definedName>
    <definedName name="_xlnm.Print_Area" localSheetId="36">'1_37'!$A$3:$J$70</definedName>
    <definedName name="_xlnm.Print_Area" localSheetId="37">'1_38'!$A$3:$J$70</definedName>
    <definedName name="_xlnm.Print_Area" localSheetId="38">'1_39'!$A$3:$J$71</definedName>
    <definedName name="_xlnm.Print_Area" localSheetId="3">'1_4'!$A$3:$K$42</definedName>
    <definedName name="_xlnm.Print_Area" localSheetId="39">'1_40'!$A$3:$J$71</definedName>
    <definedName name="_xlnm.Print_Area" localSheetId="40">'1_41'!$A$3:$I$25</definedName>
    <definedName name="_xlnm.Print_Area" localSheetId="41">'1_42'!$A$3:$I$26</definedName>
    <definedName name="_xlnm.Print_Area" localSheetId="42">'1_43'!$A$3:$P$41</definedName>
    <definedName name="_xlnm.Print_Area" localSheetId="43">'1_44'!$A$3:$P$41</definedName>
    <definedName name="_xlnm.Print_Area" localSheetId="44">'1_45'!$A$3:$P$41</definedName>
    <definedName name="_xlnm.Print_Area" localSheetId="45">'1_46'!$A$3:$P$41</definedName>
    <definedName name="_xlnm.Print_Area" localSheetId="46">'1_47'!$A$3:$P$42</definedName>
    <definedName name="_xlnm.Print_Area" localSheetId="47">'1_48'!$A$3:$P$42</definedName>
    <definedName name="_xlnm.Print_Area" localSheetId="48">'1_49'!$A$3:$P$41</definedName>
    <definedName name="_xlnm.Print_Area" localSheetId="4">'1_5'!$A$3:$K$43</definedName>
    <definedName name="_xlnm.Print_Area" localSheetId="49">'1_50'!$A$3:$P$41</definedName>
    <definedName name="_xlnm.Print_Area" localSheetId="50">'1_51'!$A$3:$P$41</definedName>
    <definedName name="_xlnm.Print_Area" localSheetId="51">'1_52'!$A$3:$P$41</definedName>
    <definedName name="_xlnm.Print_Area" localSheetId="52">'1_53'!$A$3:$P$42</definedName>
    <definedName name="_xlnm.Print_Area" localSheetId="53">'1_54'!$A$3:$P$42</definedName>
    <definedName name="_xlnm.Print_Area" localSheetId="54">'1_55'!$A$3:$J$65</definedName>
    <definedName name="_xlnm.Print_Area" localSheetId="55">'1_56'!$A$3:$J$65</definedName>
    <definedName name="_xlnm.Print_Area" localSheetId="56">'1_57'!$A$3:$K$47</definedName>
    <definedName name="_xlnm.Print_Area" localSheetId="57">'1_58'!$A$3:$J$64</definedName>
    <definedName name="_xlnm.Print_Area" localSheetId="58">'1_59'!$A$3:$J$64</definedName>
    <definedName name="_xlnm.Print_Area" localSheetId="5">'1_6'!$A$3:$K$41</definedName>
    <definedName name="_xlnm.Print_Area" localSheetId="59">'1_60'!$A$3:$J$64</definedName>
    <definedName name="_xlnm.Print_Area" localSheetId="60">'1_61'!$A$3:$J$64</definedName>
    <definedName name="_xlnm.Print_Area" localSheetId="6">'1_7'!$A$3:$K$30</definedName>
    <definedName name="_xlnm.Print_Area" localSheetId="7">'1_8'!$A$3:$K$30</definedName>
    <definedName name="_xlnm.Print_Area" localSheetId="8">'1_9'!$A$3:$I$39</definedName>
    <definedName name="TABLE" localSheetId="0">'1_1'!#REF!</definedName>
    <definedName name="TABLE_2" localSheetId="0">'1_1'!#REF!</definedName>
  </definedNames>
  <calcPr fullCalcOnLoad="1"/>
</workbook>
</file>

<file path=xl/sharedStrings.xml><?xml version="1.0" encoding="utf-8"?>
<sst xmlns="http://schemas.openxmlformats.org/spreadsheetml/2006/main" count="2190" uniqueCount="361">
  <si>
    <t>Cuadro 1.1</t>
  </si>
  <si>
    <t>(Millones de pesos)</t>
  </si>
  <si>
    <t>Año</t>
  </si>
  <si>
    <t>Producto Interno Bruto</t>
  </si>
  <si>
    <t>Producto Nacional Bruto</t>
  </si>
  <si>
    <t>Ingreso Nacional Bruto Disponible</t>
  </si>
  <si>
    <t>Total</t>
  </si>
  <si>
    <t>Per cápita (1)</t>
  </si>
  <si>
    <t>(Miles de pesos)</t>
  </si>
  <si>
    <t>2000 (2)</t>
  </si>
  <si>
    <t>2001 (2)</t>
  </si>
  <si>
    <t>2002 (3)</t>
  </si>
  <si>
    <t>(1)  Fuente dato de población:  INE</t>
  </si>
  <si>
    <t>(2)  Cifras provisionales</t>
  </si>
  <si>
    <t>(3)  Cifras preliminares</t>
  </si>
  <si>
    <t>Cuadro 1.2</t>
  </si>
  <si>
    <t>(Millones de pesos de 1996)</t>
  </si>
  <si>
    <t>PRODUCTO INTERNO BRUTO</t>
  </si>
  <si>
    <t>PRODUCTO NACIONAL BRUTO</t>
  </si>
  <si>
    <t>INGRESO NACIONAL BRUTO DISPONIBLE REAL</t>
  </si>
  <si>
    <t>Tasa de</t>
  </si>
  <si>
    <t>Variación</t>
  </si>
  <si>
    <t>(Miles</t>
  </si>
  <si>
    <t>Anual</t>
  </si>
  <si>
    <t>de pesos)</t>
  </si>
  <si>
    <t>Cuadro 1.3</t>
  </si>
  <si>
    <t>VALOR AGREGADO DE LOS SECTORES TRANSABLES Y NO TRANSABLES A PRECIOS CONSTANTES, 1996-2002</t>
  </si>
  <si>
    <t>VALOR AGREGADO SECTORES TRANSABLES (1)</t>
  </si>
  <si>
    <t>VALOR AGREGADO SECTORES NO TRANSABLES (2)</t>
  </si>
  <si>
    <t>OTROS (3)</t>
  </si>
  <si>
    <t>PIB</t>
  </si>
  <si>
    <t>Valor</t>
  </si>
  <si>
    <t xml:space="preserve">Tasa de Variación </t>
  </si>
  <si>
    <t>Participación</t>
  </si>
  <si>
    <t>en el PIB</t>
  </si>
  <si>
    <t>2000 (4)</t>
  </si>
  <si>
    <t>2001 (4)</t>
  </si>
  <si>
    <t>2002 (5)</t>
  </si>
  <si>
    <t>(1)    Comprende sectores agropecuario-silvícola, pesca, minería e industria</t>
  </si>
  <si>
    <t>(2)    Comprende el resto de las actividades económicas</t>
  </si>
  <si>
    <t>(3)    Comprende IVA neto recaudado y derechos de importación</t>
  </si>
  <si>
    <t>(4)    Cifras provisionales</t>
  </si>
  <si>
    <t>(5)    Cifras preliminares</t>
  </si>
  <si>
    <t>Cuadro 1.4</t>
  </si>
  <si>
    <t>RELACIÓN ENTRE PRINCIPALES AGREGADOS MACROECONÓMICOS A PRECIOS CORRIENTES, 1996-2002</t>
  </si>
  <si>
    <t>Especificación</t>
  </si>
  <si>
    <t>2000 (1)</t>
  </si>
  <si>
    <t>2001 (1)</t>
  </si>
  <si>
    <t>2002 (2)</t>
  </si>
  <si>
    <t>Producto Interno Bruto a p.m.</t>
  </si>
  <si>
    <t>Más:</t>
  </si>
  <si>
    <t>Ingreso Neto de Factores</t>
  </si>
  <si>
    <t>del Resto del Mundo</t>
  </si>
  <si>
    <t>Transferencias Corrientes</t>
  </si>
  <si>
    <t>Netas del Exterior</t>
  </si>
  <si>
    <t>Menos:</t>
  </si>
  <si>
    <t>Consumo Total</t>
  </si>
  <si>
    <t>Ahorro Nacional Bruto</t>
  </si>
  <si>
    <t>Mas:</t>
  </si>
  <si>
    <t>Ahorro Externo (Excedente</t>
  </si>
  <si>
    <t>de la Nación en Cta Cte)</t>
  </si>
  <si>
    <t>Formación Bruta de Capital</t>
  </si>
  <si>
    <t>Formación Bruta de Capital Fijo</t>
  </si>
  <si>
    <t>(1) Cifras provisionales</t>
  </si>
  <si>
    <t>(2) Cifras preliminares</t>
  </si>
  <si>
    <t>p.m. : Precio de mercado</t>
  </si>
  <si>
    <t>Cuadro 1.5</t>
  </si>
  <si>
    <t>PARTICIPACIÓN DE LOS PRINCIPALES AGREGADOS MACROECONÓMICOS</t>
  </si>
  <si>
    <t xml:space="preserve"> EN EL PRODUCTO INTERNO BRUTO A PRECIOS CORRIENTES, 1996-2002</t>
  </si>
  <si>
    <t xml:space="preserve">2001 (1) </t>
  </si>
  <si>
    <t xml:space="preserve">2002 (2) </t>
  </si>
  <si>
    <t>Cuadro 1.6</t>
  </si>
  <si>
    <t>INGRESO NACIONAL BRUTO DISPONIBLE REAL, 1996-2002</t>
  </si>
  <si>
    <t>Efecto de la Relación de</t>
  </si>
  <si>
    <t>Términos de Intercambio</t>
  </si>
  <si>
    <t>Ingreso Nacional Bruto</t>
  </si>
  <si>
    <t>Disponible Real</t>
  </si>
  <si>
    <t>Cuadro 1.7</t>
  </si>
  <si>
    <t xml:space="preserve">GASTO INTERNO BRUTO E INGRESO NACIONAL BRUTO DISPONIBLE </t>
  </si>
  <si>
    <t>A PRECIOS CORRIENTES, 1996-2002</t>
  </si>
  <si>
    <t>Gasto Interno Bruto (A)</t>
  </si>
  <si>
    <t>Ingreso Nacional Bruto Disponible (B)</t>
  </si>
  <si>
    <t>Relación (A) / (B) x100</t>
  </si>
  <si>
    <t>Excedente de la Nación</t>
  </si>
  <si>
    <t>en Cuenta Corriente (B) - (A)</t>
  </si>
  <si>
    <t>Cuadro 1.8</t>
  </si>
  <si>
    <t>GASTO INTERNO BRUTO E INGRESO NACIONAL BRUTO DISPONIBLE</t>
  </si>
  <si>
    <t xml:space="preserve"> A PRECIOS CONSTANTES, 1996-2002</t>
  </si>
  <si>
    <t>Relación (A) / (B) x 100</t>
  </si>
  <si>
    <t>Cuadro 1.9</t>
  </si>
  <si>
    <t>PRODUCTO INTERNO BRUTO POR CLASE DE ACTIVIDAD ECONÓMICA</t>
  </si>
  <si>
    <t xml:space="preserve"> A PRECIOS CORRIENTES, 1996-2001</t>
  </si>
  <si>
    <t>Agropecuario-silvícola</t>
  </si>
  <si>
    <t>Pesca</t>
  </si>
  <si>
    <t>Minería</t>
  </si>
  <si>
    <t>Industria Manufacturera</t>
  </si>
  <si>
    <t>Electricidad, Gas y Agua</t>
  </si>
  <si>
    <t>Construcción</t>
  </si>
  <si>
    <t>Comercio, Restaurantes y Hoteles</t>
  </si>
  <si>
    <t>Transporte y Comunicaciones</t>
  </si>
  <si>
    <t>Servicios Financieros y Empresariales (2)</t>
  </si>
  <si>
    <t>Propiedad de vivienda</t>
  </si>
  <si>
    <t>Servicios Personales (3)</t>
  </si>
  <si>
    <t>Administración Pública</t>
  </si>
  <si>
    <t>Subtotal</t>
  </si>
  <si>
    <t>Menos   :   Imputaciones Bancarias</t>
  </si>
  <si>
    <t>Más       :   IVA Neto Recaudado</t>
  </si>
  <si>
    <t>Más       :   Derechos de Importación</t>
  </si>
  <si>
    <t>(2) Incluye servicios financieros, seguros, arriendo de inmuebles y servicios prestados a empresas.</t>
  </si>
  <si>
    <t>(3) Incluye educación y salud públicas y privadas y otros servicios.</t>
  </si>
  <si>
    <t>Cuadro 1.10</t>
  </si>
  <si>
    <t xml:space="preserve">PRODUCTO INTERNO BRUTO POR CLASE DE ACTIVIDAD ECONÓMICA </t>
  </si>
  <si>
    <t>A PRECIOS CONSTANTES, 1996-2002</t>
  </si>
  <si>
    <t>Servicios Financieros y Empresariales (3)</t>
  </si>
  <si>
    <t>Servicios Personales (4)</t>
  </si>
  <si>
    <t>(3) Incluye servicios financieros, seguros, arriendo de inmuebles y servicios prestados a empresas.</t>
  </si>
  <si>
    <t>(4) Incluye educación y salud públicas y privadas y otros servicios.</t>
  </si>
  <si>
    <t>Cuadro 1.11</t>
  </si>
  <si>
    <t xml:space="preserve">PARTICIPACIÓN DEL PRODUCTO INTERNO BRUTO POR CLASE DE ACTIVIDAD ECONÓMICA </t>
  </si>
  <si>
    <t>A PRECIOS CORRIENTES, 1996-2001</t>
  </si>
  <si>
    <t>(Porcentaje sobre el Producto Interno Bruto)</t>
  </si>
  <si>
    <t>Cuadro 1.12</t>
  </si>
  <si>
    <t xml:space="preserve">EVOLUCIÓN DEL PRODUCTO INTERNO BRUTO POR CLASE DE ACTIVIDAD ECONÓMICA </t>
  </si>
  <si>
    <t>A PRECIOS CONSTANTES, 1997-2002</t>
  </si>
  <si>
    <t>(Tasa de variación media)</t>
  </si>
  <si>
    <t>Cuadro 1.13</t>
  </si>
  <si>
    <t>DEFLACTOR IMPLÍCITO DEL PRODUCTO INTERNO BRUTO</t>
  </si>
  <si>
    <t>POR CLASE DE ACTIVIDAD ECONÓMICA, 1996-2001</t>
  </si>
  <si>
    <t>(Base 1996=100)</t>
  </si>
  <si>
    <t>Cuadro 1.14</t>
  </si>
  <si>
    <t>EVOLUCIÓN DEL DEFLACTOR DEL PRODUCTO INTERNO BRUTO</t>
  </si>
  <si>
    <t xml:space="preserve"> POR CLASE DE ACTIVIDAD ECONÓMICA, 1997-2001</t>
  </si>
  <si>
    <t>Cuadro 1.15</t>
  </si>
  <si>
    <t>GASTO DEL PRODUCTO INTERNO BRUTO A PRECIOS CORRIENTES, 1996-2002</t>
  </si>
  <si>
    <t>Gasto en Consumo Final de Hogares</t>
  </si>
  <si>
    <t>e Instituciones Privadas sin</t>
  </si>
  <si>
    <t>Fines de Lucro</t>
  </si>
  <si>
    <t>Gasto en Consumo Final de Gobierno</t>
  </si>
  <si>
    <t>Variación de Existencias</t>
  </si>
  <si>
    <t>Exportaciones</t>
  </si>
  <si>
    <t>Menos :  Importaciones</t>
  </si>
  <si>
    <t xml:space="preserve">              de Bienes y Servicios</t>
  </si>
  <si>
    <t>Cuadro 1.16</t>
  </si>
  <si>
    <t>GASTO DEL PRODUCTO INTERNO BRUTO A PRECIOS CONSTANTES, 1996-2002</t>
  </si>
  <si>
    <t>Cuadro 1.17</t>
  </si>
  <si>
    <t>PARTICIPACIÓN DE LOS COMPONENTES DEL GASTO DEL PRODUCTO INTERNO BRUTO</t>
  </si>
  <si>
    <t xml:space="preserve"> A PRECIOS CORRIENTES, 1996-2002</t>
  </si>
  <si>
    <t>Cuadro 1.18</t>
  </si>
  <si>
    <t xml:space="preserve">PARTICIPACIÓN DE LOS COMPONENTES DEL GASTO DEL PRODUCTO INTERNO BRUTO </t>
  </si>
  <si>
    <t>Cuadro 1.19</t>
  </si>
  <si>
    <t>EVOLUCIÓN DEL GASTO DEL PRODUCTO INTERNO BRUTO</t>
  </si>
  <si>
    <t xml:space="preserve"> A PRECIOS CONSTANTES, 1997-2002</t>
  </si>
  <si>
    <t>Cuadro 1.20</t>
  </si>
  <si>
    <t>DEFLACTOR DEL GASTO DEL PRODUCTO INTERNO BRUTO, 1996-2002</t>
  </si>
  <si>
    <t>Cuadro 1.21</t>
  </si>
  <si>
    <t xml:space="preserve">EVOLUCIÓN DEL DEFLACTOR DEL GASTO </t>
  </si>
  <si>
    <t>DEL PRODUCTO INTERNO BRUTO, 1997-2002</t>
  </si>
  <si>
    <t>Cuadro 1.22</t>
  </si>
  <si>
    <t>FORMACIÓN BRUTA DE CAPITAL FIJO A PRECIOS CORRIENTES, 1996-2001</t>
  </si>
  <si>
    <t>Construcción y Otras Obras</t>
  </si>
  <si>
    <t>Habitacional</t>
  </si>
  <si>
    <t>No Habitacional</t>
  </si>
  <si>
    <t>Obras de Ingeniería y Otras Obras (2)</t>
  </si>
  <si>
    <t>Maquinarias y Equipos</t>
  </si>
  <si>
    <t>Nacional</t>
  </si>
  <si>
    <t>Importada</t>
  </si>
  <si>
    <t>(1)  Cifras provisionales</t>
  </si>
  <si>
    <t>(2)  Otras obras incluye las inversiones de origen agropecuario - silvícola y las inversiones mineras correspondientes a perforación de pozos petrolíferos.</t>
  </si>
  <si>
    <t>Cuadro 1.23</t>
  </si>
  <si>
    <t>FORMACIÓN BRUTA DE CAPITAL FIJO A PRECIOS CONSTANTES, 1996-2001</t>
  </si>
  <si>
    <t xml:space="preserve">Habitacional </t>
  </si>
  <si>
    <t>Cuadro 1.24</t>
  </si>
  <si>
    <t xml:space="preserve">EVOLUCIÓN DE LA FORMACIÓN BRUTA DE CAPITAL FIJO </t>
  </si>
  <si>
    <t>A PRECIOS CONSTANTES, 1997-2001</t>
  </si>
  <si>
    <t>Cuadro 1.25</t>
  </si>
  <si>
    <t xml:space="preserve">PARTICIPACIÓN DE LOS COMPONENTES DE LA FORMACIÓN BRUTA DE CAPITAL FIJO </t>
  </si>
  <si>
    <t>(Porcentaje sobre la formación bruta de capital fijo)</t>
  </si>
  <si>
    <t>Cuadro 1.26</t>
  </si>
  <si>
    <t>PARTICIPACIÓN DE LOS COMPONENTES DE LA FORMACIÓN BRUTA DE CAPITAL FIJO</t>
  </si>
  <si>
    <t>A PRECIOS CONSTANTES, 1996-2001</t>
  </si>
  <si>
    <t>Cuadro 1.27</t>
  </si>
  <si>
    <t>FORMACIÓN BRUTA DE CAPITAL FIJO POR PRODUCTO A PRECIOS CORRIENTES, 1996-2001</t>
  </si>
  <si>
    <t>2000 (*)</t>
  </si>
  <si>
    <t>2001 (*)</t>
  </si>
  <si>
    <t>Agricolas</t>
  </si>
  <si>
    <t>Frutas</t>
  </si>
  <si>
    <t>Resto</t>
  </si>
  <si>
    <t>Textil, prendas de vestir y cuero</t>
  </si>
  <si>
    <t>Maderas y muebles</t>
  </si>
  <si>
    <t>Papel e imprentas</t>
  </si>
  <si>
    <t>Química, petróleo, caucho y plástico</t>
  </si>
  <si>
    <t>Fabricación de productos minerales no metálicos</t>
  </si>
  <si>
    <t>Metálica básica</t>
  </si>
  <si>
    <t>Productos metálicos, maquinaria y equipos</t>
  </si>
  <si>
    <t>(*)  Cifras provisionales</t>
  </si>
  <si>
    <t>Cuadro 1.28</t>
  </si>
  <si>
    <t>FORMACIÓN BRUTA DE CAPITAL FIJO POR PRODUCTO A PRECIOS CONSTANTES, 1996-2001</t>
  </si>
  <si>
    <t>Cuadro 1.29</t>
  </si>
  <si>
    <t>CUENTA AGREGADA DE LA PRODUCCIÓN DE LAS ACTIVIDADES ECONÓMICAS</t>
  </si>
  <si>
    <t>A PRECIOS CORRIENTES, 1996</t>
  </si>
  <si>
    <t>PRODUCCIÓN BRUTA</t>
  </si>
  <si>
    <t>CONSUMO</t>
  </si>
  <si>
    <t>VALOR</t>
  </si>
  <si>
    <t>a p.p.</t>
  </si>
  <si>
    <t>INTERMEDIO</t>
  </si>
  <si>
    <t>AGREGADO</t>
  </si>
  <si>
    <t>Agricultura</t>
  </si>
  <si>
    <t>Fruticultura</t>
  </si>
  <si>
    <t>Cobre</t>
  </si>
  <si>
    <t>Alimentaria, bebidas y tabaco</t>
  </si>
  <si>
    <t>Transporte</t>
  </si>
  <si>
    <t>Comunicaciones</t>
  </si>
  <si>
    <t>Servicios Financieros y Empresariales (1)</t>
  </si>
  <si>
    <t>Servicios Personales (2)</t>
  </si>
  <si>
    <t>Educación</t>
  </si>
  <si>
    <t>Salud</t>
  </si>
  <si>
    <t>Imputaciones Bancarias</t>
  </si>
  <si>
    <t>Más   :   IVA Neto Recaudado</t>
  </si>
  <si>
    <t>Más   :   Derechos de Importación</t>
  </si>
  <si>
    <t>(1) Incluye servicios financieros, seguros,arriendo de inmuebles y servicios prestados a empresas.</t>
  </si>
  <si>
    <t>(2) Incluye educación y salud públicas y privadas y otros servicios.</t>
  </si>
  <si>
    <t>p.p.  : Precio de productor</t>
  </si>
  <si>
    <t>Cuadro 1.30</t>
  </si>
  <si>
    <t>A PRECIOS CORRIENTES, 1997</t>
  </si>
  <si>
    <t xml:space="preserve">Resto </t>
  </si>
  <si>
    <t>Cuadro 1.31</t>
  </si>
  <si>
    <t>A PRECIOS CORRIENTES, 1998</t>
  </si>
  <si>
    <t>Cuadro 1.32</t>
  </si>
  <si>
    <t>A PRECIOS CORRIENTES, 1999</t>
  </si>
  <si>
    <t>Cuadro 1.33</t>
  </si>
  <si>
    <t>A PRECIOS CORRIENTES, 2000  (1)</t>
  </si>
  <si>
    <t>(2) Incluye servicios financieros, seguros,arriendo de inmuebles y servicios prestados a empresas.</t>
  </si>
  <si>
    <t>Cuadro 1.34</t>
  </si>
  <si>
    <t>A PRECIOS CORRIENTES, 2001  (1)</t>
  </si>
  <si>
    <t>Cuadro 1.35</t>
  </si>
  <si>
    <t>A PRECIOS CONSTANTES, 1996</t>
  </si>
  <si>
    <t>Cuadro 1.36</t>
  </si>
  <si>
    <t>A PRECIOS CONSTANTES, 1997</t>
  </si>
  <si>
    <t>Cuadro 1.37</t>
  </si>
  <si>
    <t>A PRECIOS CONSTANTES, 1998</t>
  </si>
  <si>
    <t>Cuadro 1.38</t>
  </si>
  <si>
    <t>A PRECIOS CONSTANTES, 1999</t>
  </si>
  <si>
    <t>Cuadro 1.39</t>
  </si>
  <si>
    <t>A PRECIOS CONSTANTES, 2000  (1)</t>
  </si>
  <si>
    <t>Cuadro 1.40</t>
  </si>
  <si>
    <t>A PRECIOS CONSTANTES, 2001  (1)</t>
  </si>
  <si>
    <t>Cuadro 1.41</t>
  </si>
  <si>
    <t>COMPOSICIÓN DEL PRODUCTO INTERNO BRUTO A PRECIOS CORRIENTES, 1996-2001</t>
  </si>
  <si>
    <t>Remuneraciones</t>
  </si>
  <si>
    <t>Excedente de Explotación</t>
  </si>
  <si>
    <t>Consumo de Capital Fijo</t>
  </si>
  <si>
    <t>Impuestos Netos de Subvenciones</t>
  </si>
  <si>
    <t>(*) Cifras provisionales</t>
  </si>
  <si>
    <t>Cuadro 1.42</t>
  </si>
  <si>
    <t xml:space="preserve">PARTICIPACIÓN DE LOS COMPONENTES DEL PRODUCTO INTERNO BRUTO </t>
  </si>
  <si>
    <t>Cuadro  1.43</t>
  </si>
  <si>
    <t>OFERTA Y UTILIZACIÓN DE BIENES Y SERVICIOS A PRECIOS CORRIENTES, 1996</t>
  </si>
  <si>
    <t>OFERTA</t>
  </si>
  <si>
    <t>TOTAL</t>
  </si>
  <si>
    <t>UTILIZACIÓN</t>
  </si>
  <si>
    <t>Oferta</t>
  </si>
  <si>
    <t>Importaciones</t>
  </si>
  <si>
    <t>Margen de</t>
  </si>
  <si>
    <t>Oferta y</t>
  </si>
  <si>
    <t>Consumo</t>
  </si>
  <si>
    <t>Consumo Final</t>
  </si>
  <si>
    <t>Formación</t>
  </si>
  <si>
    <t>Interna</t>
  </si>
  <si>
    <t>Derechos de</t>
  </si>
  <si>
    <t>Distribución</t>
  </si>
  <si>
    <t>Utilización</t>
  </si>
  <si>
    <t>Intermedio</t>
  </si>
  <si>
    <t>Hogares e</t>
  </si>
  <si>
    <t>Gobierno</t>
  </si>
  <si>
    <t>de</t>
  </si>
  <si>
    <t>Bruta de</t>
  </si>
  <si>
    <t>a p.p. (1)</t>
  </si>
  <si>
    <t>CIF</t>
  </si>
  <si>
    <t>Importación</t>
  </si>
  <si>
    <t>e IVA no</t>
  </si>
  <si>
    <t>a p.u. (3)</t>
  </si>
  <si>
    <t>IPSFL</t>
  </si>
  <si>
    <t>Existencias</t>
  </si>
  <si>
    <t>Capital Fijo</t>
  </si>
  <si>
    <t>deducible (2)</t>
  </si>
  <si>
    <t>Servicios Financieros y Empresariales (4)</t>
  </si>
  <si>
    <t>Propiedad de Vivienda</t>
  </si>
  <si>
    <t>Servicios Personales (5)</t>
  </si>
  <si>
    <t>Administración pública</t>
  </si>
  <si>
    <t>Otros bienes y servicios</t>
  </si>
  <si>
    <t>(1)  Corresponde al valor producido por todas las actividades como producto principal o secundario, valoradas a precio de productor (p.p.).</t>
  </si>
  <si>
    <t>(2)  Incluye margen de comercio y transporte e IVA no deducible.</t>
  </si>
  <si>
    <t>(3)  Oferta y utilización a precios de usuario (p.u.).</t>
  </si>
  <si>
    <t>(4)  Incluye servicios financieros, seguros, arriendo de inmuebles y servicios prestados a empresas.</t>
  </si>
  <si>
    <t>(5)  Incluye educación y salud públicas y privadas y otros servicios.</t>
  </si>
  <si>
    <t>Cuadro 1.44</t>
  </si>
  <si>
    <t>OFERTA Y UTILIZACIÓN DE BIENES Y SERVICIOS A PRECIOS CORRIENTES, 1997</t>
  </si>
  <si>
    <t>Cuadro 1.45</t>
  </si>
  <si>
    <t>OFERTA Y UTILIZACIÓN DE BIENES Y SERVICIOS A PRECIOS CORRIENTES, 1998</t>
  </si>
  <si>
    <t>Cuadro 1.46</t>
  </si>
  <si>
    <t>OFERTA Y UTILIZACIÓN DE BIENES Y SERVICIOS A PRECIOS CORRIENTES, 1999</t>
  </si>
  <si>
    <t>Cuadro 1.47</t>
  </si>
  <si>
    <t>OFERTA Y UTILIZACIÓN DE BIENES Y SERVICIOS A PRECIOS CORRIENTES, 2000  (1)</t>
  </si>
  <si>
    <t>a p.p. (2)</t>
  </si>
  <si>
    <t>a p.u. (4)</t>
  </si>
  <si>
    <t>deducible (3)</t>
  </si>
  <si>
    <t>Servicios Financieros y Empresariales (5)</t>
  </si>
  <si>
    <t>Servicios Personales (6)</t>
  </si>
  <si>
    <t>(2)  Corresponde al valor producido por todas las actividades como producto principal o secundario, valoradas a precio de productor (p.p.).</t>
  </si>
  <si>
    <t>(3)  Incluye margen de comercio y transporte e IVA no deducible.</t>
  </si>
  <si>
    <t>(4)  Oferta y utilización a precios de usuario (p.u.).</t>
  </si>
  <si>
    <t>(5)  Incluye servicios financieros, seguros, arriendo de inmuebles y servicios prestados a empresas.</t>
  </si>
  <si>
    <t>(6)  Incluye educación y salud públicas y privadas y otros servicios.</t>
  </si>
  <si>
    <t>Cuadro 1.48</t>
  </si>
  <si>
    <t>OFERTA Y UTILIZACIÓN DE BIENES Y SERVICIOS A PRECIOS CORRIENTES, 2001  (1)</t>
  </si>
  <si>
    <t>Cuadro 1.49</t>
  </si>
  <si>
    <t>OFERTA Y UTILIZACIÓN DE BIENES Y SERVICIOS A PRECIOS CONSTANTES, 1996</t>
  </si>
  <si>
    <t>Cuadro 1.50</t>
  </si>
  <si>
    <t>OFERTA Y UTILIZACIÓN DE BIENES Y SERVICIOS A PRECIOS CONSTANTES, 1997</t>
  </si>
  <si>
    <t>Hogares  e</t>
  </si>
  <si>
    <t>Cuadro 1.51</t>
  </si>
  <si>
    <t>OFERTA Y UTILIZACIÓN DE BIENES Y SERVICIOS A PRECIOS CONSTANTES, 1998</t>
  </si>
  <si>
    <t>Cuadro 1.52</t>
  </si>
  <si>
    <t>OFERTA Y UTILIZACIÓN DE BIENES Y SERVICIOS A PRECIOS CONSTANTES, 1999</t>
  </si>
  <si>
    <t>Cuadro 1.53</t>
  </si>
  <si>
    <t>OFERTA Y UTILIZACIÓN DE BIENES Y SERVICIOS A PRECIOS CONSTANTES, 2000 (1)</t>
  </si>
  <si>
    <t>Cuadro 1.54</t>
  </si>
  <si>
    <t>OFERTA Y UTILIZACIÓN DE BIENES Y SERVICIOS A PRECIOS CONSTANTES, 2001 (1)</t>
  </si>
  <si>
    <t>Cuadro 1.55</t>
  </si>
  <si>
    <t>CONSUMO FINAL DE HOGARES E INSTITUCIONES PRIVADAS SIN FINES DE LUCRO</t>
  </si>
  <si>
    <t>DE BIENES Y SERVICIOS A PRECIOS CORRIENTES, 1996-2001</t>
  </si>
  <si>
    <t>Servicios Financieros y Empresariales  (2)</t>
  </si>
  <si>
    <t>(2)  Incluye servicios financieros, seguros, arriendo de inmuebles y servicios prestados a empresas.</t>
  </si>
  <si>
    <t>(3)  Incluye educación y salud públicas y privadas y otros servicios.</t>
  </si>
  <si>
    <t>Cuadro 1.56</t>
  </si>
  <si>
    <t>DE BIENES Y SERVICIOS A PRECIOS CONSTANTES, 1996-2001</t>
  </si>
  <si>
    <t>Cuadro 1.57</t>
  </si>
  <si>
    <t>TRANSACCIONES EXTERIORES EN CUENTA CORRIENTE, 1996 - 2002</t>
  </si>
  <si>
    <t>Ingresos Corrientes</t>
  </si>
  <si>
    <t>Exportaciones de Bienes y Servicios</t>
  </si>
  <si>
    <t>Ingreso de Factores</t>
  </si>
  <si>
    <t>Utilización de los Ingresos Corrientes</t>
  </si>
  <si>
    <t>Importaciones de Bienes y Servicios</t>
  </si>
  <si>
    <t>Ingreso de Factores Pagados</t>
  </si>
  <si>
    <t>al Resto del Mundo</t>
  </si>
  <si>
    <t>por Transacciones Corrientes</t>
  </si>
  <si>
    <t>(2)  Cifras preliminares</t>
  </si>
  <si>
    <t>Cuadro 1.58</t>
  </si>
  <si>
    <t>EXPORTACIONES FOB DE BIENES Y SERVICIOS</t>
  </si>
  <si>
    <t>Alimentos, bebidas y tabaco</t>
  </si>
  <si>
    <t>(1)  Cifras provisionales.</t>
  </si>
  <si>
    <t>(3)  Incluye educación y salud pública y privadas y otros servicios.</t>
  </si>
  <si>
    <t>Cuadro 1.59</t>
  </si>
  <si>
    <t>Cuadro 1.60</t>
  </si>
  <si>
    <t>IMPORTACIONES CIF DE BIENES Y SERVICIOS</t>
  </si>
  <si>
    <t>Cuadro 1.61</t>
  </si>
  <si>
    <t>PRODUCTO E INGRESO A PRECIOS CONSTANTES, 1996-2002</t>
  </si>
  <si>
    <t>PRODUCTO E INGRESO A PRECIOS CORRIENTES 1996-2002</t>
  </si>
  <si>
    <t>Agrícolas</t>
  </si>
  <si>
    <t>Productos minerales no metálicos</t>
  </si>
  <si>
    <t>Metálicas básicas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</si>
</sst>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,##0.0_);[Red]\(#,##0.0\)"/>
    <numFmt numFmtId="183" formatCode="0.000"/>
    <numFmt numFmtId="184" formatCode="0.0"/>
    <numFmt numFmtId="185" formatCode="&quot;Ch$&quot;#,##0"/>
    <numFmt numFmtId="186" formatCode="#,##0.0"/>
    <numFmt numFmtId="187" formatCode="0.000000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0.0%"/>
    <numFmt numFmtId="197" formatCode="#,##0.000"/>
    <numFmt numFmtId="198" formatCode="#,##0_ ;[Red]\-#,##0\ "/>
  </numFmts>
  <fonts count="9">
    <font>
      <sz val="10"/>
      <name val="Times New Roman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184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84" fontId="0" fillId="0" borderId="0" xfId="0" applyNumberFormat="1" applyBorder="1" applyAlignment="1">
      <alignment/>
    </xf>
    <xf numFmtId="184" fontId="3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18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86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184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2" xfId="0" applyFont="1" applyBorder="1" applyAlignment="1">
      <alignment/>
    </xf>
    <xf numFmtId="3" fontId="3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38" fontId="0" fillId="0" borderId="0" xfId="0" applyNumberFormat="1" applyBorder="1" applyAlignment="1">
      <alignment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184" fontId="0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38" fontId="3" fillId="0" borderId="0" xfId="0" applyNumberFormat="1" applyFont="1" applyAlignment="1">
      <alignment/>
    </xf>
    <xf numFmtId="0" fontId="0" fillId="0" borderId="3" xfId="0" applyBorder="1" applyAlignment="1">
      <alignment/>
    </xf>
    <xf numFmtId="0" fontId="0" fillId="0" borderId="0" xfId="20" applyFont="1">
      <alignment/>
      <protection/>
    </xf>
    <xf numFmtId="0" fontId="0" fillId="0" borderId="0" xfId="20" applyFont="1" applyAlignment="1">
      <alignment horizontal="centerContinuous"/>
      <protection/>
    </xf>
    <xf numFmtId="0" fontId="6" fillId="0" borderId="0" xfId="20" applyFont="1" applyAlignment="1">
      <alignment horizontal="centerContinuous"/>
      <protection/>
    </xf>
    <xf numFmtId="0" fontId="0" fillId="0" borderId="3" xfId="20" applyFont="1" applyBorder="1">
      <alignment/>
      <protection/>
    </xf>
    <xf numFmtId="0" fontId="0" fillId="0" borderId="2" xfId="20" applyFont="1" applyBorder="1">
      <alignment/>
      <protection/>
    </xf>
    <xf numFmtId="38" fontId="0" fillId="0" borderId="0" xfId="20" applyNumberFormat="1" applyFont="1">
      <alignment/>
      <protection/>
    </xf>
    <xf numFmtId="0" fontId="3" fillId="0" borderId="0" xfId="20" applyFont="1">
      <alignment/>
      <protection/>
    </xf>
    <xf numFmtId="3" fontId="0" fillId="0" borderId="0" xfId="20" applyNumberFormat="1" applyFont="1">
      <alignment/>
      <protection/>
    </xf>
    <xf numFmtId="0" fontId="3" fillId="0" borderId="2" xfId="20" applyFont="1" applyBorder="1">
      <alignment/>
      <protection/>
    </xf>
    <xf numFmtId="1" fontId="0" fillId="0" borderId="0" xfId="20" applyNumberFormat="1" applyFont="1">
      <alignment/>
      <protection/>
    </xf>
    <xf numFmtId="3" fontId="3" fillId="0" borderId="0" xfId="20" applyNumberFormat="1" applyFont="1">
      <alignment/>
      <protection/>
    </xf>
    <xf numFmtId="196" fontId="0" fillId="0" borderId="0" xfId="20" applyNumberFormat="1" applyFont="1">
      <alignment/>
      <protection/>
    </xf>
    <xf numFmtId="0" fontId="0" fillId="0" borderId="2" xfId="20" applyFont="1" applyBorder="1" applyAlignment="1">
      <alignment horizontal="right"/>
      <protection/>
    </xf>
    <xf numFmtId="186" fontId="0" fillId="0" borderId="0" xfId="20" applyNumberFormat="1" applyFont="1">
      <alignment/>
      <protection/>
    </xf>
    <xf numFmtId="186" fontId="3" fillId="0" borderId="0" xfId="20" applyNumberFormat="1" applyFont="1">
      <alignment/>
      <protection/>
    </xf>
    <xf numFmtId="0" fontId="6" fillId="0" borderId="0" xfId="0" applyFont="1" applyAlignment="1">
      <alignment horizontal="centerContinuous"/>
    </xf>
    <xf numFmtId="10" fontId="0" fillId="0" borderId="0" xfId="0" applyNumberFormat="1" applyAlignment="1">
      <alignment/>
    </xf>
    <xf numFmtId="186" fontId="3" fillId="0" borderId="0" xfId="0" applyNumberFormat="1" applyFont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3" fillId="0" borderId="0" xfId="21" applyFont="1" applyAlignment="1">
      <alignment horizontal="centerContinuous"/>
      <protection/>
    </xf>
    <xf numFmtId="0" fontId="0" fillId="0" borderId="0" xfId="21" applyFont="1" applyAlignment="1">
      <alignment horizontal="center"/>
      <protection/>
    </xf>
    <xf numFmtId="0" fontId="0" fillId="0" borderId="3" xfId="21" applyFont="1" applyBorder="1">
      <alignment/>
      <protection/>
    </xf>
    <xf numFmtId="0" fontId="0" fillId="0" borderId="2" xfId="21" applyFont="1" applyBorder="1">
      <alignment/>
      <protection/>
    </xf>
    <xf numFmtId="38" fontId="0" fillId="0" borderId="0" xfId="21" applyNumberFormat="1" applyFont="1">
      <alignment/>
      <protection/>
    </xf>
    <xf numFmtId="0" fontId="3" fillId="0" borderId="0" xfId="21" applyFont="1">
      <alignment/>
      <protection/>
    </xf>
    <xf numFmtId="38" fontId="3" fillId="0" borderId="0" xfId="21" applyNumberFormat="1" applyFont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horizontal="centerContinuous"/>
      <protection/>
    </xf>
    <xf numFmtId="0" fontId="3" fillId="0" borderId="0" xfId="22" applyFont="1" applyAlignment="1">
      <alignment horizontal="centerContinuous"/>
      <protection/>
    </xf>
    <xf numFmtId="0" fontId="0" fillId="0" borderId="3" xfId="22" applyFont="1" applyBorder="1">
      <alignment/>
      <protection/>
    </xf>
    <xf numFmtId="0" fontId="3" fillId="0" borderId="0" xfId="22" applyFont="1">
      <alignment/>
      <protection/>
    </xf>
    <xf numFmtId="0" fontId="3" fillId="0" borderId="0" xfId="22" applyFont="1" applyBorder="1">
      <alignment/>
      <protection/>
    </xf>
    <xf numFmtId="0" fontId="0" fillId="0" borderId="2" xfId="22" applyFont="1" applyBorder="1">
      <alignment/>
      <protection/>
    </xf>
    <xf numFmtId="38" fontId="0" fillId="0" borderId="0" xfId="22" applyNumberFormat="1" applyFont="1">
      <alignment/>
      <protection/>
    </xf>
    <xf numFmtId="3" fontId="0" fillId="0" borderId="0" xfId="22" applyNumberFormat="1" applyFont="1">
      <alignment/>
      <protection/>
    </xf>
    <xf numFmtId="3" fontId="3" fillId="0" borderId="0" xfId="22" applyNumberFormat="1" applyFont="1">
      <alignment/>
      <protection/>
    </xf>
    <xf numFmtId="3" fontId="0" fillId="0" borderId="2" xfId="22" applyNumberFormat="1" applyFont="1" applyBorder="1">
      <alignment/>
      <protection/>
    </xf>
    <xf numFmtId="0" fontId="0" fillId="0" borderId="0" xfId="23" applyFont="1">
      <alignment/>
      <protection/>
    </xf>
    <xf numFmtId="0" fontId="0" fillId="0" borderId="0" xfId="23" applyFont="1" applyAlignment="1">
      <alignment horizontal="centerContinuous"/>
      <protection/>
    </xf>
    <xf numFmtId="0" fontId="3" fillId="0" borderId="0" xfId="23" applyFont="1" applyAlignment="1">
      <alignment horizontal="centerContinuous"/>
      <protection/>
    </xf>
    <xf numFmtId="0" fontId="0" fillId="0" borderId="3" xfId="23" applyFont="1" applyBorder="1">
      <alignment/>
      <protection/>
    </xf>
    <xf numFmtId="0" fontId="0" fillId="0" borderId="0" xfId="23" applyFont="1" applyBorder="1">
      <alignment/>
      <protection/>
    </xf>
    <xf numFmtId="0" fontId="0" fillId="0" borderId="0" xfId="23" applyFont="1" applyBorder="1" applyAlignment="1">
      <alignment horizontal="right"/>
      <protection/>
    </xf>
    <xf numFmtId="0" fontId="0" fillId="0" borderId="2" xfId="23" applyFont="1" applyBorder="1">
      <alignment/>
      <protection/>
    </xf>
    <xf numFmtId="38" fontId="0" fillId="0" borderId="0" xfId="23" applyNumberFormat="1" applyFont="1">
      <alignment/>
      <protection/>
    </xf>
    <xf numFmtId="0" fontId="3" fillId="0" borderId="0" xfId="23" applyFont="1">
      <alignment/>
      <protection/>
    </xf>
    <xf numFmtId="38" fontId="3" fillId="0" borderId="0" xfId="23" applyNumberFormat="1" applyFont="1">
      <alignment/>
      <protection/>
    </xf>
    <xf numFmtId="182" fontId="0" fillId="0" borderId="0" xfId="23" applyNumberFormat="1" applyFont="1">
      <alignment/>
      <protection/>
    </xf>
    <xf numFmtId="182" fontId="3" fillId="0" borderId="0" xfId="23" applyNumberFormat="1" applyFont="1">
      <alignment/>
      <protection/>
    </xf>
    <xf numFmtId="0" fontId="0" fillId="0" borderId="0" xfId="24" applyFont="1">
      <alignment/>
      <protection/>
    </xf>
    <xf numFmtId="0" fontId="0" fillId="0" borderId="0" xfId="24" applyFont="1" applyAlignment="1">
      <alignment horizontal="centerContinuous"/>
      <protection/>
    </xf>
    <xf numFmtId="0" fontId="3" fillId="0" borderId="0" xfId="24" applyFont="1" applyAlignment="1">
      <alignment horizontal="centerContinuous"/>
      <protection/>
    </xf>
    <xf numFmtId="0" fontId="0" fillId="0" borderId="1" xfId="24" applyFont="1" applyBorder="1">
      <alignment/>
      <protection/>
    </xf>
    <xf numFmtId="0" fontId="0" fillId="0" borderId="0" xfId="24" applyFont="1" applyBorder="1">
      <alignment/>
      <protection/>
    </xf>
    <xf numFmtId="0" fontId="0" fillId="0" borderId="1" xfId="24" applyFont="1" applyBorder="1" applyAlignment="1">
      <alignment horizontal="center"/>
      <protection/>
    </xf>
    <xf numFmtId="0" fontId="0" fillId="0" borderId="0" xfId="24" applyFont="1" applyBorder="1" applyAlignment="1">
      <alignment horizontal="center"/>
      <protection/>
    </xf>
    <xf numFmtId="0" fontId="0" fillId="0" borderId="0" xfId="24" applyFont="1" applyAlignment="1">
      <alignment horizontal="center"/>
      <protection/>
    </xf>
    <xf numFmtId="0" fontId="0" fillId="0" borderId="2" xfId="24" applyFont="1" applyBorder="1">
      <alignment/>
      <protection/>
    </xf>
    <xf numFmtId="0" fontId="0" fillId="0" borderId="2" xfId="24" applyFont="1" applyBorder="1" applyAlignment="1">
      <alignment horizontal="center"/>
      <protection/>
    </xf>
    <xf numFmtId="3" fontId="0" fillId="0" borderId="0" xfId="24" applyNumberFormat="1" applyFont="1">
      <alignment/>
      <protection/>
    </xf>
    <xf numFmtId="38" fontId="0" fillId="0" borderId="0" xfId="24" applyNumberFormat="1" applyFont="1">
      <alignment/>
      <protection/>
    </xf>
    <xf numFmtId="0" fontId="3" fillId="0" borderId="0" xfId="24" applyFont="1">
      <alignment/>
      <protection/>
    </xf>
    <xf numFmtId="38" fontId="3" fillId="0" borderId="0" xfId="24" applyNumberFormat="1" applyFont="1">
      <alignment/>
      <protection/>
    </xf>
    <xf numFmtId="0" fontId="0" fillId="0" borderId="0" xfId="25" applyFont="1">
      <alignment/>
      <protection/>
    </xf>
    <xf numFmtId="0" fontId="0" fillId="0" borderId="0" xfId="25" applyFont="1" applyAlignment="1">
      <alignment horizontal="centerContinuous"/>
      <protection/>
    </xf>
    <xf numFmtId="0" fontId="3" fillId="0" borderId="0" xfId="25" applyFont="1" applyAlignment="1">
      <alignment horizontal="centerContinuous"/>
      <protection/>
    </xf>
    <xf numFmtId="0" fontId="3" fillId="0" borderId="0" xfId="25" applyFont="1" applyAlignment="1">
      <alignment horizontal="center"/>
      <protection/>
    </xf>
    <xf numFmtId="0" fontId="0" fillId="0" borderId="1" xfId="25" applyFont="1" applyBorder="1">
      <alignment/>
      <protection/>
    </xf>
    <xf numFmtId="0" fontId="0" fillId="0" borderId="0" xfId="25" applyFont="1" applyAlignment="1">
      <alignment horizontal="right"/>
      <protection/>
    </xf>
    <xf numFmtId="0" fontId="0" fillId="0" borderId="2" xfId="25" applyFont="1" applyBorder="1">
      <alignment/>
      <protection/>
    </xf>
    <xf numFmtId="0" fontId="3" fillId="0" borderId="2" xfId="25" applyFont="1" applyBorder="1" applyAlignment="1">
      <alignment horizontal="center"/>
      <protection/>
    </xf>
    <xf numFmtId="38" fontId="0" fillId="0" borderId="0" xfId="25" applyNumberFormat="1" applyFont="1">
      <alignment/>
      <protection/>
    </xf>
    <xf numFmtId="3" fontId="0" fillId="0" borderId="0" xfId="25" applyNumberFormat="1" applyFont="1">
      <alignment/>
      <protection/>
    </xf>
    <xf numFmtId="0" fontId="3" fillId="0" borderId="0" xfId="25" applyFont="1">
      <alignment/>
      <protection/>
    </xf>
    <xf numFmtId="0" fontId="0" fillId="0" borderId="0" xfId="26" applyFont="1">
      <alignment/>
      <protection/>
    </xf>
    <xf numFmtId="0" fontId="0" fillId="0" borderId="0" xfId="26" applyFont="1" applyAlignment="1">
      <alignment horizontal="centerContinuous"/>
      <protection/>
    </xf>
    <xf numFmtId="0" fontId="3" fillId="0" borderId="0" xfId="26" applyFont="1" applyAlignment="1">
      <alignment horizontal="centerContinuous"/>
      <protection/>
    </xf>
    <xf numFmtId="0" fontId="0" fillId="0" borderId="0" xfId="26" applyFont="1" applyAlignment="1">
      <alignment horizontal="center"/>
      <protection/>
    </xf>
    <xf numFmtId="0" fontId="0" fillId="0" borderId="1" xfId="26" applyFont="1" applyBorder="1">
      <alignment/>
      <protection/>
    </xf>
    <xf numFmtId="0" fontId="0" fillId="0" borderId="2" xfId="26" applyFont="1" applyBorder="1">
      <alignment/>
      <protection/>
    </xf>
    <xf numFmtId="0" fontId="3" fillId="0" borderId="2" xfId="26" applyFont="1" applyBorder="1" applyAlignment="1">
      <alignment horizontal="center"/>
      <protection/>
    </xf>
    <xf numFmtId="0" fontId="3" fillId="0" borderId="0" xfId="26" applyFont="1">
      <alignment/>
      <protection/>
    </xf>
    <xf numFmtId="3" fontId="3" fillId="0" borderId="0" xfId="26" applyNumberFormat="1" applyFont="1">
      <alignment/>
      <protection/>
    </xf>
    <xf numFmtId="3" fontId="0" fillId="0" borderId="0" xfId="26" applyNumberFormat="1" applyFont="1">
      <alignment/>
      <protection/>
    </xf>
    <xf numFmtId="38" fontId="0" fillId="0" borderId="0" xfId="26" applyNumberFormat="1" applyFont="1">
      <alignment/>
      <protection/>
    </xf>
    <xf numFmtId="3" fontId="0" fillId="0" borderId="1" xfId="26" applyNumberFormat="1" applyFont="1" applyBorder="1">
      <alignment/>
      <protection/>
    </xf>
    <xf numFmtId="0" fontId="0" fillId="0" borderId="0" xfId="27" applyFont="1">
      <alignment/>
      <protection/>
    </xf>
    <xf numFmtId="0" fontId="0" fillId="0" borderId="0" xfId="27" applyFont="1" applyAlignment="1">
      <alignment horizontal="centerContinuous"/>
      <protection/>
    </xf>
    <xf numFmtId="0" fontId="6" fillId="0" borderId="0" xfId="27" applyFont="1" applyAlignment="1">
      <alignment horizontal="centerContinuous"/>
      <protection/>
    </xf>
    <xf numFmtId="0" fontId="7" fillId="0" borderId="0" xfId="27" applyFont="1" applyAlignment="1">
      <alignment horizontal="centerContinuous"/>
      <protection/>
    </xf>
    <xf numFmtId="0" fontId="0" fillId="0" borderId="1" xfId="27" applyFont="1" applyBorder="1">
      <alignment/>
      <protection/>
    </xf>
    <xf numFmtId="0" fontId="0" fillId="0" borderId="0" xfId="27" applyFont="1" applyAlignment="1">
      <alignment horizontal="right"/>
      <protection/>
    </xf>
    <xf numFmtId="0" fontId="0" fillId="0" borderId="2" xfId="27" applyFont="1" applyBorder="1">
      <alignment/>
      <protection/>
    </xf>
    <xf numFmtId="3" fontId="0" fillId="0" borderId="0" xfId="27" applyNumberFormat="1" applyFont="1">
      <alignment/>
      <protection/>
    </xf>
    <xf numFmtId="0" fontId="3" fillId="0" borderId="0" xfId="27" applyFont="1">
      <alignment/>
      <protection/>
    </xf>
    <xf numFmtId="3" fontId="3" fillId="0" borderId="0" xfId="27" applyNumberFormat="1" applyFont="1">
      <alignment/>
      <protection/>
    </xf>
    <xf numFmtId="3" fontId="0" fillId="0" borderId="2" xfId="27" applyNumberFormat="1" applyFont="1" applyBorder="1">
      <alignment/>
      <protection/>
    </xf>
    <xf numFmtId="184" fontId="0" fillId="0" borderId="0" xfId="20" applyNumberFormat="1" applyFont="1">
      <alignment/>
      <protection/>
    </xf>
    <xf numFmtId="184" fontId="3" fillId="0" borderId="0" xfId="20" applyNumberFormat="1" applyFont="1">
      <alignment/>
      <protection/>
    </xf>
    <xf numFmtId="3" fontId="3" fillId="0" borderId="0" xfId="25" applyNumberFormat="1" applyFont="1">
      <alignment/>
      <protection/>
    </xf>
    <xf numFmtId="0" fontId="0" fillId="0" borderId="0" xfId="0" applyBorder="1" applyAlignment="1">
      <alignment horizontal="left"/>
    </xf>
    <xf numFmtId="3" fontId="0" fillId="0" borderId="2" xfId="25" applyNumberFormat="1" applyFont="1" applyBorder="1">
      <alignment/>
      <protection/>
    </xf>
    <xf numFmtId="197" fontId="0" fillId="0" borderId="0" xfId="0" applyNumberFormat="1" applyAlignment="1">
      <alignment/>
    </xf>
    <xf numFmtId="0" fontId="0" fillId="0" borderId="0" xfId="0" applyFill="1" applyAlignment="1">
      <alignment/>
    </xf>
    <xf numFmtId="38" fontId="3" fillId="0" borderId="0" xfId="0" applyNumberFormat="1" applyFont="1" applyFill="1" applyAlignment="1">
      <alignment/>
    </xf>
    <xf numFmtId="198" fontId="0" fillId="0" borderId="0" xfId="0" applyNumberFormat="1" applyAlignment="1">
      <alignment/>
    </xf>
    <xf numFmtId="186" fontId="0" fillId="0" borderId="0" xfId="0" applyNumberFormat="1" applyFont="1" applyAlignment="1">
      <alignment/>
    </xf>
    <xf numFmtId="3" fontId="3" fillId="0" borderId="0" xfId="26" applyNumberFormat="1" applyFont="1" applyFill="1">
      <alignment/>
      <protection/>
    </xf>
    <xf numFmtId="3" fontId="0" fillId="0" borderId="0" xfId="26" applyNumberFormat="1" applyFont="1" applyFill="1">
      <alignment/>
      <protection/>
    </xf>
    <xf numFmtId="38" fontId="0" fillId="0" borderId="0" xfId="20" applyNumberFormat="1" applyFont="1" applyFill="1">
      <alignment/>
      <protection/>
    </xf>
    <xf numFmtId="3" fontId="0" fillId="0" borderId="0" xfId="20" applyNumberFormat="1" applyFont="1" applyFill="1">
      <alignment/>
      <protection/>
    </xf>
    <xf numFmtId="3" fontId="3" fillId="0" borderId="0" xfId="20" applyNumberFormat="1" applyFont="1" applyFill="1">
      <alignment/>
      <protection/>
    </xf>
    <xf numFmtId="0" fontId="3" fillId="0" borderId="2" xfId="20" applyFont="1" applyFill="1" applyBorder="1">
      <alignment/>
      <protection/>
    </xf>
    <xf numFmtId="0" fontId="0" fillId="0" borderId="0" xfId="20" applyFont="1" applyFill="1">
      <alignment/>
      <protection/>
    </xf>
    <xf numFmtId="1" fontId="0" fillId="0" borderId="0" xfId="20" applyNumberFormat="1" applyFont="1" applyFill="1">
      <alignment/>
      <protection/>
    </xf>
    <xf numFmtId="3" fontId="3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86" fontId="0" fillId="0" borderId="0" xfId="0" applyNumberFormat="1" applyFill="1" applyAlignment="1">
      <alignment/>
    </xf>
    <xf numFmtId="196" fontId="0" fillId="0" borderId="0" xfId="0" applyNumberFormat="1" applyAlignment="1">
      <alignment/>
    </xf>
    <xf numFmtId="184" fontId="0" fillId="0" borderId="0" xfId="20" applyNumberFormat="1" applyFont="1" applyFill="1">
      <alignment/>
      <protection/>
    </xf>
    <xf numFmtId="184" fontId="3" fillId="0" borderId="0" xfId="0" applyNumberFormat="1" applyFont="1" applyFill="1" applyAlignment="1">
      <alignment/>
    </xf>
    <xf numFmtId="184" fontId="0" fillId="0" borderId="0" xfId="0" applyNumberFormat="1" applyFill="1" applyAlignment="1">
      <alignment/>
    </xf>
    <xf numFmtId="184" fontId="0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/>
    </xf>
    <xf numFmtId="38" fontId="0" fillId="0" borderId="0" xfId="0" applyNumberFormat="1" applyFill="1" applyAlignment="1">
      <alignment/>
    </xf>
    <xf numFmtId="38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/>
    </xf>
    <xf numFmtId="3" fontId="0" fillId="0" borderId="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3" fillId="0" borderId="0" xfId="20" applyNumberFormat="1" applyFont="1" applyFill="1">
      <alignment/>
      <protection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21" applyNumberFormat="1" applyFont="1">
      <alignment/>
      <protection/>
    </xf>
    <xf numFmtId="1" fontId="0" fillId="0" borderId="0" xfId="22" applyNumberFormat="1" applyFont="1">
      <alignment/>
      <protection/>
    </xf>
    <xf numFmtId="184" fontId="0" fillId="0" borderId="0" xfId="22" applyNumberFormat="1" applyFont="1">
      <alignment/>
      <protection/>
    </xf>
    <xf numFmtId="184" fontId="0" fillId="0" borderId="0" xfId="23" applyNumberFormat="1" applyFont="1">
      <alignment/>
      <protection/>
    </xf>
    <xf numFmtId="1" fontId="0" fillId="0" borderId="0" xfId="24" applyNumberFormat="1" applyFont="1">
      <alignment/>
      <protection/>
    </xf>
    <xf numFmtId="0" fontId="3" fillId="0" borderId="2" xfId="20" applyFont="1" applyBorder="1" applyAlignment="1">
      <alignment horizontal="right"/>
      <protection/>
    </xf>
    <xf numFmtId="0" fontId="3" fillId="0" borderId="2" xfId="0" applyFont="1" applyBorder="1" applyAlignment="1">
      <alignment horizontal="left" vertical="center"/>
    </xf>
    <xf numFmtId="0" fontId="3" fillId="0" borderId="2" xfId="20" applyFont="1" applyBorder="1" applyAlignment="1">
      <alignment horizontal="left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0" fillId="0" borderId="0" xfId="26" applyFont="1" applyBorder="1">
      <alignment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0" borderId="0" xfId="20" applyFont="1" applyBorder="1" applyAlignment="1">
      <alignment horizontal="left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21" applyFont="1" applyBorder="1">
      <alignment/>
      <protection/>
    </xf>
    <xf numFmtId="0" fontId="0" fillId="0" borderId="0" xfId="21" applyFont="1" applyBorder="1" applyAlignment="1">
      <alignment horizontal="right"/>
      <protection/>
    </xf>
    <xf numFmtId="0" fontId="0" fillId="0" borderId="0" xfId="25" applyFont="1" applyBorder="1">
      <alignment/>
      <protection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0" xfId="22" applyFont="1" applyAlignment="1">
      <alignment horizontal="center"/>
      <protection/>
    </xf>
    <xf numFmtId="0" fontId="3" fillId="0" borderId="0" xfId="22" applyFont="1" applyBorder="1" applyAlignment="1">
      <alignment horizontal="center"/>
      <protection/>
    </xf>
    <xf numFmtId="0" fontId="0" fillId="0" borderId="1" xfId="24" applyFont="1" applyBorder="1" applyAlignment="1">
      <alignment horizontal="center"/>
      <protection/>
    </xf>
  </cellXfs>
  <cellStyles count="15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Anuario_15_21__020318" xfId="20"/>
    <cellStyle name="Normal_Anuario_27_28__020318" xfId="21"/>
    <cellStyle name="Normal_Anuario_29_33__020318" xfId="22"/>
    <cellStyle name="Normal_Anuario_39_40__020318" xfId="23"/>
    <cellStyle name="Normal_Anuario_41_45__020318" xfId="24"/>
    <cellStyle name="Normal_Anuario_51_52__020318" xfId="25"/>
    <cellStyle name="Normal_Anuario_53" xfId="26"/>
    <cellStyle name="Normal_Anuario_54_57__020318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A34"/>
  <sheetViews>
    <sheetView showGridLines="0" tabSelected="1" zoomScale="75" zoomScaleNormal="75" workbookViewId="0" topLeftCell="A1">
      <selection activeCell="N6" sqref="N6"/>
    </sheetView>
  </sheetViews>
  <sheetFormatPr defaultColWidth="12" defaultRowHeight="12.75"/>
  <cols>
    <col min="3" max="3" width="5.5" style="0" customWidth="1"/>
    <col min="4" max="4" width="13.5" style="0" customWidth="1"/>
    <col min="5" max="5" width="16" style="0" customWidth="1"/>
    <col min="6" max="6" width="5.66015625" style="0" customWidth="1"/>
    <col min="7" max="7" width="15.16015625" style="0" customWidth="1"/>
    <col min="9" max="9" width="5.66015625" style="0" customWidth="1"/>
    <col min="10" max="10" width="16.66015625" style="0" customWidth="1"/>
    <col min="11" max="11" width="15.66015625" style="0" customWidth="1"/>
    <col min="12" max="12" width="4.5" style="0" customWidth="1"/>
  </cols>
  <sheetData>
    <row r="3" spans="2:79" ht="12.75"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</row>
    <row r="4" spans="2:79" ht="12.75">
      <c r="B4" s="36"/>
      <c r="C4" s="36"/>
      <c r="D4" s="36"/>
      <c r="E4" s="36"/>
      <c r="F4" s="36"/>
      <c r="G4" s="36"/>
      <c r="H4" s="36"/>
      <c r="I4" s="36"/>
      <c r="J4" s="36"/>
      <c r="K4" s="3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</row>
    <row r="5" spans="2:79" ht="12.75">
      <c r="B5" s="37" t="s">
        <v>357</v>
      </c>
      <c r="C5" s="36"/>
      <c r="D5" s="36"/>
      <c r="E5" s="36"/>
      <c r="F5" s="36"/>
      <c r="G5" s="36"/>
      <c r="H5" s="36"/>
      <c r="I5" s="36"/>
      <c r="J5" s="36"/>
      <c r="K5" s="3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</row>
    <row r="6" spans="2:79" ht="12.75">
      <c r="B6" s="36" t="s">
        <v>1</v>
      </c>
      <c r="C6" s="36"/>
      <c r="D6" s="36"/>
      <c r="E6" s="36"/>
      <c r="F6" s="36"/>
      <c r="G6" s="36"/>
      <c r="H6" s="36"/>
      <c r="I6" s="36"/>
      <c r="J6" s="36"/>
      <c r="K6" s="3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</row>
    <row r="7" spans="2:79" ht="12.75">
      <c r="B7" s="36"/>
      <c r="C7" s="36"/>
      <c r="D7" s="36"/>
      <c r="E7" s="36"/>
      <c r="F7" s="36"/>
      <c r="G7" s="36"/>
      <c r="H7" s="36"/>
      <c r="I7" s="36"/>
      <c r="J7" s="36"/>
      <c r="K7" s="3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</row>
    <row r="8" spans="2:79" ht="12.75">
      <c r="B8" s="38"/>
      <c r="C8" s="38"/>
      <c r="D8" s="38"/>
      <c r="E8" s="38"/>
      <c r="F8" s="38"/>
      <c r="G8" s="38"/>
      <c r="H8" s="38"/>
      <c r="I8" s="38"/>
      <c r="J8" s="38"/>
      <c r="K8" s="38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</row>
    <row r="9" spans="15:79" ht="12.75"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</row>
    <row r="10" spans="2:79" ht="12.75">
      <c r="B10" s="33" t="s">
        <v>2</v>
      </c>
      <c r="C10" s="27"/>
      <c r="D10" s="202" t="s">
        <v>3</v>
      </c>
      <c r="E10" s="202"/>
      <c r="F10" s="27"/>
      <c r="G10" s="202" t="s">
        <v>4</v>
      </c>
      <c r="H10" s="202"/>
      <c r="I10" s="27"/>
      <c r="J10" s="201" t="s">
        <v>5</v>
      </c>
      <c r="K10" s="201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</row>
    <row r="11" spans="2:79" ht="12.75">
      <c r="B11" s="33"/>
      <c r="C11" s="27"/>
      <c r="D11" s="15" t="s">
        <v>6</v>
      </c>
      <c r="E11" s="36" t="s">
        <v>7</v>
      </c>
      <c r="F11" s="36"/>
      <c r="G11" s="15" t="s">
        <v>6</v>
      </c>
      <c r="H11" s="36" t="s">
        <v>7</v>
      </c>
      <c r="I11" s="36"/>
      <c r="J11" s="15" t="s">
        <v>6</v>
      </c>
      <c r="K11" s="36" t="s">
        <v>7</v>
      </c>
      <c r="L11" s="36"/>
      <c r="O11" s="5"/>
      <c r="P11" s="28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</row>
    <row r="12" spans="2:79" ht="12.75">
      <c r="B12" s="33"/>
      <c r="C12" s="27"/>
      <c r="D12" s="15"/>
      <c r="E12" s="36" t="s">
        <v>8</v>
      </c>
      <c r="F12" s="36"/>
      <c r="G12" s="15"/>
      <c r="H12" s="36" t="s">
        <v>8</v>
      </c>
      <c r="I12" s="36"/>
      <c r="J12" s="15"/>
      <c r="K12" s="36" t="s">
        <v>8</v>
      </c>
      <c r="L12" s="36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</row>
    <row r="13" spans="2:79" ht="13.5" thickBot="1">
      <c r="B13" s="34"/>
      <c r="C13" s="31"/>
      <c r="D13" s="31"/>
      <c r="E13" s="31"/>
      <c r="F13" s="31"/>
      <c r="G13" s="31"/>
      <c r="H13" s="31"/>
      <c r="I13" s="31"/>
      <c r="J13" s="31"/>
      <c r="K13" s="31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</row>
    <row r="14" spans="2:79" ht="12.75" customHeight="1">
      <c r="B14" s="33"/>
      <c r="C14" s="27"/>
      <c r="D14" s="27"/>
      <c r="E14" s="27"/>
      <c r="F14" s="27"/>
      <c r="G14" s="27"/>
      <c r="H14" s="27"/>
      <c r="I14" s="29"/>
      <c r="J14" s="27"/>
      <c r="K14" s="27"/>
      <c r="O14" s="27"/>
      <c r="P14" s="27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</row>
    <row r="15" spans="2:79" ht="12.75" customHeight="1">
      <c r="B15" s="33">
        <v>1996</v>
      </c>
      <c r="C15" s="27"/>
      <c r="D15" s="29">
        <v>31237288.573306553</v>
      </c>
      <c r="E15" s="29">
        <f>+D15/14418.864</f>
        <v>2166.418143156531</v>
      </c>
      <c r="F15" s="27"/>
      <c r="G15" s="30">
        <v>30204260.573306553</v>
      </c>
      <c r="H15" s="29">
        <f>+G15/14418.864</f>
        <v>2094.7739415051387</v>
      </c>
      <c r="I15" s="27"/>
      <c r="J15" s="30">
        <v>30414102.573306553</v>
      </c>
      <c r="K15" s="29">
        <f>+J15/14418.864</f>
        <v>2109.327237798106</v>
      </c>
      <c r="M15" s="144"/>
      <c r="O15" s="27"/>
      <c r="P15" s="27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</row>
    <row r="16" spans="2:79" ht="12.75" customHeight="1">
      <c r="B16" s="33"/>
      <c r="C16" s="27"/>
      <c r="D16" s="27"/>
      <c r="E16" s="27"/>
      <c r="F16" s="27"/>
      <c r="G16" s="27"/>
      <c r="H16" s="27"/>
      <c r="I16" s="27"/>
      <c r="J16" s="27"/>
      <c r="K16" s="27"/>
      <c r="M16" s="144"/>
      <c r="O16" s="27"/>
      <c r="P16" s="27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</row>
    <row r="17" spans="2:79" ht="12.75" customHeight="1">
      <c r="B17" s="33">
        <v>1997</v>
      </c>
      <c r="C17" s="27"/>
      <c r="D17" s="29">
        <v>34722636.120338745</v>
      </c>
      <c r="E17" s="29">
        <f>+D17/14622.354</f>
        <v>2374.6269663789253</v>
      </c>
      <c r="F17" s="27"/>
      <c r="G17" s="30">
        <v>33618137.120338745</v>
      </c>
      <c r="H17" s="29">
        <f>+G17/14622.354</f>
        <v>2299.0920012153138</v>
      </c>
      <c r="I17" s="27"/>
      <c r="J17" s="30">
        <v>33836974.120338745</v>
      </c>
      <c r="K17" s="29">
        <f>+J17/14622.354</f>
        <v>2314.057922571068</v>
      </c>
      <c r="M17" s="144"/>
      <c r="O17" s="27"/>
      <c r="P17" s="27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</row>
    <row r="18" spans="2:79" ht="12.75" customHeight="1">
      <c r="B18" s="33"/>
      <c r="C18" s="27"/>
      <c r="D18" s="27"/>
      <c r="E18" s="27"/>
      <c r="F18" s="27"/>
      <c r="G18" s="27"/>
      <c r="H18" s="27"/>
      <c r="I18" s="27"/>
      <c r="J18" s="27"/>
      <c r="K18" s="27"/>
      <c r="M18" s="144"/>
      <c r="O18" s="27"/>
      <c r="P18" s="27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</row>
    <row r="19" spans="2:79" ht="12.75" customHeight="1">
      <c r="B19" s="33">
        <v>1998</v>
      </c>
      <c r="C19" s="27"/>
      <c r="D19" s="29">
        <v>36534873.084540434</v>
      </c>
      <c r="E19" s="29">
        <f>+D19/14821.714</f>
        <v>2464.9560155148342</v>
      </c>
      <c r="F19" s="27"/>
      <c r="G19" s="30">
        <v>35665254.084540434</v>
      </c>
      <c r="H19" s="29">
        <f>+G19/14821.714</f>
        <v>2406.2840562529027</v>
      </c>
      <c r="I19" s="27"/>
      <c r="J19" s="30">
        <v>35879932.084540434</v>
      </c>
      <c r="K19" s="29">
        <f>+J19/14821.714</f>
        <v>2420.768076117272</v>
      </c>
      <c r="M19" s="144"/>
      <c r="O19" s="27"/>
      <c r="P19" s="27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</row>
    <row r="20" spans="2:79" ht="12.75" customHeight="1">
      <c r="B20" s="33"/>
      <c r="C20" s="27"/>
      <c r="D20" s="27"/>
      <c r="E20" s="27"/>
      <c r="F20" s="27"/>
      <c r="G20" s="27"/>
      <c r="H20" s="27"/>
      <c r="I20" s="27"/>
      <c r="J20" s="27"/>
      <c r="K20" s="27"/>
      <c r="M20" s="144"/>
      <c r="O20" s="27"/>
      <c r="P20" s="27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</row>
    <row r="21" spans="2:79" ht="12.75" customHeight="1">
      <c r="B21" s="33">
        <v>1999</v>
      </c>
      <c r="C21" s="27"/>
      <c r="D21" s="29">
        <v>37138541.649648614</v>
      </c>
      <c r="E21" s="29">
        <f>+D21/15017.76</f>
        <v>2472.974774510221</v>
      </c>
      <c r="F21" s="27"/>
      <c r="G21" s="30">
        <v>36005946.649648614</v>
      </c>
      <c r="H21" s="29">
        <f>+G21/15017.76</f>
        <v>2397.557734951725</v>
      </c>
      <c r="I21" s="27"/>
      <c r="J21" s="18">
        <v>36335330.649648614</v>
      </c>
      <c r="K21" s="29">
        <f>+J21/15017.76</f>
        <v>2419.49069965485</v>
      </c>
      <c r="M21" s="144"/>
      <c r="O21" s="27"/>
      <c r="P21" s="27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</row>
    <row r="22" spans="2:79" ht="12.75" customHeight="1">
      <c r="B22" s="33"/>
      <c r="C22" s="27"/>
      <c r="D22" s="27"/>
      <c r="E22" s="27"/>
      <c r="F22" s="27"/>
      <c r="G22" s="27"/>
      <c r="H22" s="27"/>
      <c r="I22" s="27"/>
      <c r="J22" s="27"/>
      <c r="K22" s="27"/>
      <c r="M22" s="144"/>
      <c r="O22" s="27"/>
      <c r="P22" s="27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</row>
    <row r="23" spans="2:79" ht="12.75" customHeight="1">
      <c r="B23" s="33" t="s">
        <v>9</v>
      </c>
      <c r="C23" s="27"/>
      <c r="D23" s="29">
        <v>40393463.58821141</v>
      </c>
      <c r="E23" s="29">
        <f>D23/15211.308</f>
        <v>2655.489165574151</v>
      </c>
      <c r="F23" s="27"/>
      <c r="G23" s="30">
        <v>38846379.58821141</v>
      </c>
      <c r="H23" s="29">
        <f>G23/15211.308</f>
        <v>2553.782987512409</v>
      </c>
      <c r="I23" s="27"/>
      <c r="J23" s="18">
        <v>39148521.58821141</v>
      </c>
      <c r="K23" s="29">
        <f>J23/15211.308</f>
        <v>2573.6459736540346</v>
      </c>
      <c r="M23" s="144"/>
      <c r="O23" s="27"/>
      <c r="P23" s="27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</row>
    <row r="24" spans="2:79" ht="12.75" customHeight="1">
      <c r="B24" s="33"/>
      <c r="C24" s="27"/>
      <c r="D24" s="27"/>
      <c r="E24" s="27"/>
      <c r="F24" s="27"/>
      <c r="G24" s="30"/>
      <c r="H24" s="27"/>
      <c r="I24" s="27"/>
      <c r="J24" s="30"/>
      <c r="K24" s="27"/>
      <c r="M24" s="144"/>
      <c r="O24" s="27"/>
      <c r="P24" s="27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</row>
    <row r="25" spans="2:79" ht="12.75" customHeight="1">
      <c r="B25" s="33" t="s">
        <v>10</v>
      </c>
      <c r="C25" s="27"/>
      <c r="D25" s="29">
        <v>43343583.88004413</v>
      </c>
      <c r="E25" s="29">
        <f>+D25/15401.952</f>
        <v>2814.16172963298</v>
      </c>
      <c r="F25" s="27"/>
      <c r="G25" s="30">
        <v>41572155.88004413</v>
      </c>
      <c r="H25" s="29">
        <f>+G25/15401.952</f>
        <v>2699.14851572347</v>
      </c>
      <c r="I25" s="27"/>
      <c r="J25" s="18">
        <v>41842911.88004413</v>
      </c>
      <c r="K25" s="29">
        <f>+J25/15401.952</f>
        <v>2716.7278459278496</v>
      </c>
      <c r="M25" s="144"/>
      <c r="O25" s="27"/>
      <c r="P25" s="27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</row>
    <row r="26" spans="2:79" ht="12.75" customHeight="1">
      <c r="B26" s="33"/>
      <c r="C26" s="27"/>
      <c r="D26" s="169"/>
      <c r="E26" s="169"/>
      <c r="F26" s="170"/>
      <c r="G26" s="171"/>
      <c r="H26" s="169"/>
      <c r="I26" s="170"/>
      <c r="J26" s="171"/>
      <c r="K26" s="169"/>
      <c r="M26" s="144"/>
      <c r="O26" s="27"/>
      <c r="P26" s="27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</row>
    <row r="27" spans="2:79" ht="12.75" customHeight="1">
      <c r="B27" s="33" t="s">
        <v>11</v>
      </c>
      <c r="C27" s="27"/>
      <c r="D27" s="160">
        <v>45762505.43097156</v>
      </c>
      <c r="E27" s="172">
        <f>+D27/15589.147</f>
        <v>2935.536205474973</v>
      </c>
      <c r="F27" s="173"/>
      <c r="G27" s="171">
        <f>+1_4!J19</f>
        <v>44027643.43097156</v>
      </c>
      <c r="H27" s="172">
        <f>+G27/15589.147</f>
        <v>2824.2496803046092</v>
      </c>
      <c r="I27" s="173"/>
      <c r="J27" s="158">
        <f>+1_4!J25</f>
        <v>44320864.43097156</v>
      </c>
      <c r="K27" s="172">
        <f>+J27/15589.147</f>
        <v>2843.0589839823538</v>
      </c>
      <c r="M27" s="144"/>
      <c r="O27" s="27"/>
      <c r="P27" s="27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</row>
    <row r="28" spans="2:16" ht="12.75" customHeight="1" thickBot="1">
      <c r="B28" s="16"/>
      <c r="C28" s="16"/>
      <c r="D28" s="16"/>
      <c r="E28" s="16"/>
      <c r="F28" s="16"/>
      <c r="G28" s="16"/>
      <c r="H28" s="16"/>
      <c r="I28" s="16"/>
      <c r="J28" s="16"/>
      <c r="K28" s="16"/>
      <c r="O28" s="27"/>
      <c r="P28" s="27"/>
    </row>
    <row r="29" spans="15:16" ht="12.75" customHeight="1">
      <c r="O29" s="27"/>
      <c r="P29" s="27"/>
    </row>
    <row r="30" spans="2:16" ht="12.75" customHeight="1">
      <c r="B30" t="s">
        <v>12</v>
      </c>
      <c r="O30" s="27"/>
      <c r="P30" s="27"/>
    </row>
    <row r="31" spans="2:16" ht="12.75" customHeight="1">
      <c r="B31" s="32" t="s">
        <v>13</v>
      </c>
      <c r="O31" s="27"/>
      <c r="P31" s="27"/>
    </row>
    <row r="32" spans="2:16" ht="12.75">
      <c r="B32" s="32" t="s">
        <v>14</v>
      </c>
      <c r="H32" s="18"/>
      <c r="O32" s="27"/>
      <c r="P32" s="27"/>
    </row>
    <row r="33" ht="12.75">
      <c r="H33" s="18"/>
    </row>
    <row r="34" ht="12.75">
      <c r="K34" s="30"/>
    </row>
  </sheetData>
  <mergeCells count="3">
    <mergeCell ref="J10:K10"/>
    <mergeCell ref="G10:H10"/>
    <mergeCell ref="D10:E10"/>
  </mergeCells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57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2" max="2" width="34.16015625" style="0" customWidth="1"/>
    <col min="3" max="9" width="17.5" style="0" customWidth="1"/>
  </cols>
  <sheetData>
    <row r="3" spans="2:9" ht="12.75">
      <c r="B3" s="36" t="s">
        <v>110</v>
      </c>
      <c r="C3" s="36"/>
      <c r="D3" s="36"/>
      <c r="E3" s="36"/>
      <c r="F3" s="36"/>
      <c r="G3" s="36"/>
      <c r="H3" s="36"/>
      <c r="I3" s="36"/>
    </row>
    <row r="4" spans="2:9" ht="12.75">
      <c r="B4" s="36"/>
      <c r="C4" s="36"/>
      <c r="D4" s="36"/>
      <c r="E4" s="36"/>
      <c r="F4" s="36"/>
      <c r="G4" s="36"/>
      <c r="H4" s="36"/>
      <c r="I4" s="36"/>
    </row>
    <row r="5" spans="2:9" ht="12.75">
      <c r="B5" s="37" t="s">
        <v>111</v>
      </c>
      <c r="C5" s="36"/>
      <c r="D5" s="36"/>
      <c r="E5" s="36"/>
      <c r="F5" s="36"/>
      <c r="G5" s="36"/>
      <c r="H5" s="36"/>
      <c r="I5" s="36"/>
    </row>
    <row r="6" spans="2:9" ht="12.75">
      <c r="B6" s="37" t="s">
        <v>112</v>
      </c>
      <c r="C6" s="36"/>
      <c r="D6" s="36"/>
      <c r="E6" s="36"/>
      <c r="F6" s="36"/>
      <c r="G6" s="36"/>
      <c r="H6" s="36"/>
      <c r="I6" s="36"/>
    </row>
    <row r="7" spans="2:9" ht="12.75">
      <c r="B7" s="36" t="s">
        <v>16</v>
      </c>
      <c r="C7" s="36"/>
      <c r="D7" s="36"/>
      <c r="E7" s="36"/>
      <c r="F7" s="36"/>
      <c r="G7" s="36"/>
      <c r="H7" s="36"/>
      <c r="I7" s="36"/>
    </row>
    <row r="9" spans="2:9" ht="12.75">
      <c r="B9" s="3"/>
      <c r="C9" s="3"/>
      <c r="D9" s="3"/>
      <c r="E9" s="3"/>
      <c r="F9" s="3"/>
      <c r="G9" s="3"/>
      <c r="H9" s="3"/>
      <c r="I9" s="3"/>
    </row>
    <row r="10" spans="2:9" ht="12.75">
      <c r="B10" s="40"/>
      <c r="C10" s="40"/>
      <c r="D10" s="40"/>
      <c r="E10" s="40"/>
      <c r="F10" s="40"/>
      <c r="G10" s="40"/>
      <c r="H10" s="40"/>
      <c r="I10" s="40"/>
    </row>
    <row r="11" spans="2:9" ht="12.75">
      <c r="B11" s="179" t="s">
        <v>45</v>
      </c>
      <c r="C11" s="179">
        <v>1996</v>
      </c>
      <c r="D11" s="179">
        <v>1997</v>
      </c>
      <c r="E11" s="179">
        <v>1998</v>
      </c>
      <c r="F11" s="192">
        <v>1999</v>
      </c>
      <c r="G11" s="192" t="s">
        <v>46</v>
      </c>
      <c r="H11" s="192" t="s">
        <v>47</v>
      </c>
      <c r="I11" s="192" t="s">
        <v>48</v>
      </c>
    </row>
    <row r="12" spans="2:9" ht="13.5" thickBot="1">
      <c r="B12" s="19"/>
      <c r="C12" s="19"/>
      <c r="D12" s="19"/>
      <c r="E12" s="19"/>
      <c r="F12" s="19"/>
      <c r="G12" s="19"/>
      <c r="H12" s="19"/>
      <c r="I12" s="19"/>
    </row>
    <row r="14" spans="2:13" ht="12.75">
      <c r="B14" t="s">
        <v>92</v>
      </c>
      <c r="C14" s="1">
        <v>1323492.1195462812</v>
      </c>
      <c r="D14" s="1">
        <v>1345469.2075076215</v>
      </c>
      <c r="E14" s="1">
        <v>1412512.96446117</v>
      </c>
      <c r="F14" s="1">
        <v>1401496.231109287</v>
      </c>
      <c r="G14" s="1">
        <v>1478158.6271515598</v>
      </c>
      <c r="H14" s="1">
        <v>1555463.9522923285</v>
      </c>
      <c r="I14" s="168">
        <v>1620145.312496411</v>
      </c>
      <c r="K14" s="1"/>
      <c r="L14" s="147"/>
      <c r="M14" s="162"/>
    </row>
    <row r="15" spans="2:13" ht="12.75">
      <c r="B15" t="s">
        <v>93</v>
      </c>
      <c r="C15" s="1">
        <v>382931.11417693814</v>
      </c>
      <c r="D15" s="1">
        <v>419418.7602794136</v>
      </c>
      <c r="E15" s="1">
        <v>393492.2250504126</v>
      </c>
      <c r="F15" s="1">
        <v>418841.2569308008</v>
      </c>
      <c r="G15" s="1">
        <v>469344.33401069726</v>
      </c>
      <c r="H15" s="1">
        <v>503491.59962923144</v>
      </c>
      <c r="I15" s="168">
        <v>545841.7365286795</v>
      </c>
      <c r="K15" s="1"/>
      <c r="L15" s="147"/>
      <c r="M15" s="162"/>
    </row>
    <row r="16" spans="2:13" ht="12.75">
      <c r="B16" t="s">
        <v>94</v>
      </c>
      <c r="C16" s="1">
        <v>2089442.3156741264</v>
      </c>
      <c r="D16" s="1">
        <v>2325064.975764543</v>
      </c>
      <c r="E16" s="1">
        <v>2517712.035139745</v>
      </c>
      <c r="F16" s="1">
        <v>2784347.540057269</v>
      </c>
      <c r="G16" s="1">
        <v>2882729.1238790457</v>
      </c>
      <c r="H16" s="1">
        <v>3060491.798658068</v>
      </c>
      <c r="I16" s="168">
        <v>3049873.126993021</v>
      </c>
      <c r="K16" s="1"/>
      <c r="L16" s="147"/>
      <c r="M16" s="162"/>
    </row>
    <row r="17" spans="2:13" ht="12.75">
      <c r="B17" t="s">
        <v>95</v>
      </c>
      <c r="C17" s="1">
        <v>5468314.103965212</v>
      </c>
      <c r="D17" s="1">
        <v>5727067.166913954</v>
      </c>
      <c r="E17" s="1">
        <v>5595383.239935994</v>
      </c>
      <c r="F17" s="1">
        <v>5566725.276793359</v>
      </c>
      <c r="G17" s="1">
        <v>5787638.072660919</v>
      </c>
      <c r="H17" s="1">
        <v>5814841.046865344</v>
      </c>
      <c r="I17" s="168">
        <v>5979244.569566744</v>
      </c>
      <c r="K17" s="1"/>
      <c r="L17" s="147"/>
      <c r="M17" s="162"/>
    </row>
    <row r="18" spans="2:13" ht="12.75">
      <c r="B18" t="s">
        <v>96</v>
      </c>
      <c r="C18" s="1">
        <v>889375.8639013637</v>
      </c>
      <c r="D18" s="1">
        <v>962995</v>
      </c>
      <c r="E18" s="1">
        <v>1005482.2878614864</v>
      </c>
      <c r="F18" s="1">
        <v>957734.86477163</v>
      </c>
      <c r="G18" s="1">
        <v>1023089.4601923093</v>
      </c>
      <c r="H18" s="1">
        <v>1033226.2006441099</v>
      </c>
      <c r="I18" s="168">
        <v>1077721.0974014604</v>
      </c>
      <c r="K18" s="1"/>
      <c r="L18" s="147"/>
      <c r="M18" s="162"/>
    </row>
    <row r="19" spans="2:13" ht="12.75">
      <c r="B19" t="s">
        <v>97</v>
      </c>
      <c r="C19" s="1">
        <v>2911727.58315464</v>
      </c>
      <c r="D19" s="1">
        <v>3094242.7362482455</v>
      </c>
      <c r="E19" s="1">
        <v>3152276.1564878915</v>
      </c>
      <c r="F19" s="1">
        <v>2841012.258237502</v>
      </c>
      <c r="G19" s="1">
        <v>2815817.4938738663</v>
      </c>
      <c r="H19" s="1">
        <v>2899219.3404596313</v>
      </c>
      <c r="I19" s="168">
        <v>2960560.086944384</v>
      </c>
      <c r="K19" s="1"/>
      <c r="L19" s="147"/>
      <c r="M19" s="162"/>
    </row>
    <row r="20" spans="2:13" ht="12.75">
      <c r="B20" t="s">
        <v>98</v>
      </c>
      <c r="C20" s="1">
        <v>3477172.94374319</v>
      </c>
      <c r="D20" s="1">
        <v>3739872.181038444</v>
      </c>
      <c r="E20" s="1">
        <v>3872556.1087669474</v>
      </c>
      <c r="F20" s="1">
        <v>3700778.7368646064</v>
      </c>
      <c r="G20" s="1">
        <v>3839807.8725896506</v>
      </c>
      <c r="H20" s="1">
        <v>3934024.8692518473</v>
      </c>
      <c r="I20" s="168">
        <v>4013114.3863137877</v>
      </c>
      <c r="K20" s="1"/>
      <c r="L20" s="147"/>
      <c r="M20" s="162"/>
    </row>
    <row r="21" spans="2:13" ht="12.75">
      <c r="B21" t="s">
        <v>99</v>
      </c>
      <c r="C21" s="1">
        <v>2004155.7205486402</v>
      </c>
      <c r="D21" s="1">
        <v>2222030.6544610593</v>
      </c>
      <c r="E21" s="1">
        <v>2369566.140971289</v>
      </c>
      <c r="F21" s="1">
        <v>2388158.1620129235</v>
      </c>
      <c r="G21" s="1">
        <v>2608575.922696331</v>
      </c>
      <c r="H21" s="1">
        <v>2808982.9961235793</v>
      </c>
      <c r="I21" s="168">
        <v>2872231.703716651</v>
      </c>
      <c r="K21" s="1"/>
      <c r="L21" s="147"/>
      <c r="M21" s="162"/>
    </row>
    <row r="22" spans="2:13" ht="12.75">
      <c r="B22" t="s">
        <v>113</v>
      </c>
      <c r="C22" s="1">
        <v>3785812.4644119306</v>
      </c>
      <c r="D22" s="1">
        <v>4054473.679714778</v>
      </c>
      <c r="E22" s="1">
        <v>4296392.074432781</v>
      </c>
      <c r="F22" s="1">
        <v>4253914.721861624</v>
      </c>
      <c r="G22" s="1">
        <v>4443333.381833936</v>
      </c>
      <c r="H22" s="1">
        <v>4572142.799399607</v>
      </c>
      <c r="I22" s="168">
        <v>4657700.401042474</v>
      </c>
      <c r="K22" s="1"/>
      <c r="L22" s="147"/>
      <c r="M22" s="162"/>
    </row>
    <row r="23" spans="2:13" ht="12.75">
      <c r="B23" t="s">
        <v>101</v>
      </c>
      <c r="C23" s="1">
        <v>2352585</v>
      </c>
      <c r="D23" s="1">
        <v>2443387</v>
      </c>
      <c r="E23" s="1">
        <v>2527677</v>
      </c>
      <c r="F23" s="1">
        <v>2602572.086962306</v>
      </c>
      <c r="G23" s="1">
        <v>2665136.6459989003</v>
      </c>
      <c r="H23" s="1">
        <v>2724593.60190427</v>
      </c>
      <c r="I23" s="168">
        <v>2787212.7891979306</v>
      </c>
      <c r="K23" s="1"/>
      <c r="L23" s="147"/>
      <c r="M23" s="162"/>
    </row>
    <row r="24" spans="2:13" ht="12.75">
      <c r="B24" t="s">
        <v>114</v>
      </c>
      <c r="C24" s="1">
        <v>3312917.127567987</v>
      </c>
      <c r="D24" s="1">
        <v>3515181.667227298</v>
      </c>
      <c r="E24" s="1">
        <v>3626196.8206362617</v>
      </c>
      <c r="F24" s="1">
        <v>3696598.7333965437</v>
      </c>
      <c r="G24" s="1">
        <v>3817454.072790909</v>
      </c>
      <c r="H24" s="1">
        <v>3922157.821470366</v>
      </c>
      <c r="I24" s="168">
        <v>3996037.3447817974</v>
      </c>
      <c r="K24" s="1"/>
      <c r="L24" s="147"/>
      <c r="M24" s="162"/>
    </row>
    <row r="25" spans="2:13" ht="12.75">
      <c r="B25" t="s">
        <v>103</v>
      </c>
      <c r="C25" s="1">
        <v>1257602.216616246</v>
      </c>
      <c r="D25" s="1">
        <v>1276089</v>
      </c>
      <c r="E25" s="1">
        <v>1295357.3674814051</v>
      </c>
      <c r="F25" s="1">
        <v>1314140.0493098854</v>
      </c>
      <c r="G25" s="1">
        <v>1333852.3449535824</v>
      </c>
      <c r="H25" s="1">
        <v>1357248.3866894227</v>
      </c>
      <c r="I25" s="168">
        <v>1382119.6648404375</v>
      </c>
      <c r="K25" s="1"/>
      <c r="L25" s="147"/>
      <c r="M25" s="162"/>
    </row>
    <row r="26" spans="9:13" ht="12.75">
      <c r="I26" s="145"/>
      <c r="M26" s="162"/>
    </row>
    <row r="27" spans="2:13" ht="12.75">
      <c r="B27" s="2" t="s">
        <v>104</v>
      </c>
      <c r="C27" s="39">
        <v>29255528.573306553</v>
      </c>
      <c r="D27" s="39">
        <v>31125292.029155355</v>
      </c>
      <c r="E27" s="39">
        <v>32064604.421225384</v>
      </c>
      <c r="F27" s="39">
        <v>31926319.918307737</v>
      </c>
      <c r="G27" s="39">
        <v>33164937.352631707</v>
      </c>
      <c r="H27" s="39">
        <v>34185884.413387805</v>
      </c>
      <c r="I27" s="146">
        <v>34941802.219823785</v>
      </c>
      <c r="L27" s="147"/>
      <c r="M27" s="162"/>
    </row>
    <row r="28" spans="9:13" ht="12.75">
      <c r="I28" s="145"/>
      <c r="M28" s="162"/>
    </row>
    <row r="29" spans="2:13" ht="12.75">
      <c r="B29" t="s">
        <v>105</v>
      </c>
      <c r="C29" s="1">
        <v>1015444</v>
      </c>
      <c r="D29" s="1">
        <v>1090351</v>
      </c>
      <c r="E29" s="1">
        <v>1131784</v>
      </c>
      <c r="F29" s="1">
        <v>1118043</v>
      </c>
      <c r="G29" s="1">
        <v>1166159</v>
      </c>
      <c r="H29" s="1">
        <v>1198812</v>
      </c>
      <c r="I29" s="168">
        <v>1222249.0423166566</v>
      </c>
      <c r="L29" s="147"/>
      <c r="M29" s="162"/>
    </row>
    <row r="30" spans="2:13" ht="12.75">
      <c r="B30" t="s">
        <v>106</v>
      </c>
      <c r="C30" s="1">
        <v>2309491</v>
      </c>
      <c r="D30" s="1">
        <v>2490341.399437671</v>
      </c>
      <c r="E30" s="1">
        <v>2613345.7676573773</v>
      </c>
      <c r="F30" s="1">
        <v>2581855.500197879</v>
      </c>
      <c r="G30" s="1">
        <v>2699747.7509248946</v>
      </c>
      <c r="H30" s="1">
        <v>2786635.765267547</v>
      </c>
      <c r="I30" s="168">
        <v>2833923.1619316563</v>
      </c>
      <c r="L30" s="147"/>
      <c r="M30" s="162"/>
    </row>
    <row r="31" spans="2:13" ht="12.75">
      <c r="B31" t="s">
        <v>107</v>
      </c>
      <c r="C31" s="1">
        <v>687713</v>
      </c>
      <c r="D31" s="1">
        <v>775411.0437577047</v>
      </c>
      <c r="E31" s="1">
        <v>830431.3405457968</v>
      </c>
      <c r="F31" s="1">
        <v>724909.9815369935</v>
      </c>
      <c r="G31" s="1">
        <v>838218.0400982972</v>
      </c>
      <c r="H31" s="1">
        <v>852378.129132994</v>
      </c>
      <c r="I31" s="168">
        <v>858329</v>
      </c>
      <c r="L31" s="147"/>
      <c r="M31" s="162"/>
    </row>
    <row r="32" spans="9:13" ht="12.75">
      <c r="I32" s="145"/>
      <c r="M32" s="162"/>
    </row>
    <row r="33" spans="2:13" ht="12.75">
      <c r="B33" s="2" t="s">
        <v>3</v>
      </c>
      <c r="C33" s="39">
        <v>31237288.573306553</v>
      </c>
      <c r="D33" s="39">
        <v>33300693.472350728</v>
      </c>
      <c r="E33" s="39">
        <v>34376597.52942856</v>
      </c>
      <c r="F33" s="39">
        <v>34115042.40004261</v>
      </c>
      <c r="G33" s="39">
        <v>35536744.1436549</v>
      </c>
      <c r="H33" s="39">
        <v>36626086.30778835</v>
      </c>
      <c r="I33" s="146">
        <v>37411805.33943879</v>
      </c>
      <c r="L33" s="147"/>
      <c r="M33" s="162"/>
    </row>
    <row r="35" spans="2:9" ht="13.5" thickBot="1">
      <c r="B35" s="16"/>
      <c r="C35" s="16"/>
      <c r="D35" s="16"/>
      <c r="E35" s="16"/>
      <c r="F35" s="16"/>
      <c r="G35" s="16"/>
      <c r="H35" s="16"/>
      <c r="I35" s="16"/>
    </row>
    <row r="37" ht="12.75">
      <c r="B37" t="s">
        <v>63</v>
      </c>
    </row>
    <row r="38" ht="12.75">
      <c r="B38" t="s">
        <v>64</v>
      </c>
    </row>
    <row r="39" ht="12.75">
      <c r="B39" t="s">
        <v>115</v>
      </c>
    </row>
    <row r="40" ht="12.75">
      <c r="B40" t="s">
        <v>116</v>
      </c>
    </row>
    <row r="44" spans="3:9" ht="12.75">
      <c r="C44" s="1"/>
      <c r="D44" s="1"/>
      <c r="E44" s="1"/>
      <c r="F44" s="1"/>
      <c r="G44" s="1"/>
      <c r="H44" s="1"/>
      <c r="I44" s="1"/>
    </row>
    <row r="46" spans="3:9" ht="12.75">
      <c r="C46" s="1"/>
      <c r="D46" s="1"/>
      <c r="E46" s="1"/>
      <c r="F46" s="1"/>
      <c r="G46" s="1"/>
      <c r="H46" s="1"/>
      <c r="I46" s="1"/>
    </row>
    <row r="48" spans="3:9" ht="12.75">
      <c r="C48" s="1"/>
      <c r="D48" s="1"/>
      <c r="E48" s="1"/>
      <c r="F48" s="1"/>
      <c r="G48" s="1"/>
      <c r="H48" s="1"/>
      <c r="I48" s="1"/>
    </row>
    <row r="50" spans="3:9" ht="12.75">
      <c r="C50" s="1"/>
      <c r="D50" s="1"/>
      <c r="E50" s="1"/>
      <c r="F50" s="1"/>
      <c r="G50" s="1"/>
      <c r="H50" s="1"/>
      <c r="I50" s="1"/>
    </row>
    <row r="51" spans="4:9" ht="12.75">
      <c r="D51" s="4"/>
      <c r="E51" s="4"/>
      <c r="F51" s="4"/>
      <c r="G51" s="4"/>
      <c r="H51" s="4"/>
      <c r="I51" s="4"/>
    </row>
    <row r="53" spans="4:9" ht="12.75">
      <c r="D53" s="4"/>
      <c r="E53" s="4"/>
      <c r="F53" s="4"/>
      <c r="G53" s="4"/>
      <c r="H53" s="4"/>
      <c r="I53" s="4"/>
    </row>
    <row r="55" spans="3:9" ht="12.75">
      <c r="C55" s="4"/>
      <c r="D55" s="4"/>
      <c r="E55" s="4"/>
      <c r="F55" s="4"/>
      <c r="G55" s="4"/>
      <c r="H55" s="4"/>
      <c r="I55" s="4"/>
    </row>
    <row r="56" spans="3:9" ht="12.75">
      <c r="C56" s="4"/>
      <c r="D56" s="4"/>
      <c r="E56" s="4"/>
      <c r="F56" s="4"/>
      <c r="G56" s="4"/>
      <c r="H56" s="4"/>
      <c r="I56" s="4"/>
    </row>
    <row r="57" spans="3:9" ht="12.75">
      <c r="C57" s="4"/>
      <c r="D57" s="4"/>
      <c r="E57" s="4"/>
      <c r="F57" s="4"/>
      <c r="G57" s="4"/>
      <c r="H57" s="4"/>
      <c r="I57" s="4"/>
    </row>
  </sheetData>
  <printOptions horizontalCentered="1" verticalCentered="1"/>
  <pageMargins left="0.75" right="0.75" top="1" bottom="1" header="0" footer="0"/>
  <pageSetup fitToHeight="1" fitToWidth="1" horizontalDpi="300" verticalDpi="300" orientation="landscape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86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2" max="2" width="34.83203125" style="0" customWidth="1"/>
    <col min="3" max="8" width="17.5" style="0" customWidth="1"/>
  </cols>
  <sheetData>
    <row r="3" spans="2:8" ht="12.75">
      <c r="B3" s="36" t="s">
        <v>117</v>
      </c>
      <c r="C3" s="36"/>
      <c r="D3" s="36"/>
      <c r="E3" s="36"/>
      <c r="F3" s="36"/>
      <c r="G3" s="36"/>
      <c r="H3" s="36"/>
    </row>
    <row r="4" spans="2:8" ht="12.75">
      <c r="B4" s="36"/>
      <c r="C4" s="36"/>
      <c r="D4" s="36"/>
      <c r="E4" s="36"/>
      <c r="F4" s="36"/>
      <c r="G4" s="36"/>
      <c r="H4" s="36"/>
    </row>
    <row r="5" spans="2:8" ht="12.75">
      <c r="B5" s="37" t="s">
        <v>118</v>
      </c>
      <c r="C5" s="36"/>
      <c r="D5" s="36"/>
      <c r="E5" s="36"/>
      <c r="F5" s="36"/>
      <c r="G5" s="36"/>
      <c r="H5" s="36"/>
    </row>
    <row r="6" spans="2:8" ht="12.75">
      <c r="B6" s="37" t="s">
        <v>119</v>
      </c>
      <c r="C6" s="36"/>
      <c r="D6" s="36"/>
      <c r="E6" s="36"/>
      <c r="F6" s="36"/>
      <c r="G6" s="36"/>
      <c r="H6" s="36"/>
    </row>
    <row r="7" spans="2:8" ht="12.75">
      <c r="B7" s="36" t="s">
        <v>120</v>
      </c>
      <c r="C7" s="36"/>
      <c r="D7" s="36"/>
      <c r="E7" s="36"/>
      <c r="F7" s="36"/>
      <c r="G7" s="36"/>
      <c r="H7" s="36"/>
    </row>
    <row r="9" spans="2:8" ht="12.75">
      <c r="B9" s="3"/>
      <c r="C9" s="3"/>
      <c r="D9" s="3"/>
      <c r="E9" s="3"/>
      <c r="F9" s="3"/>
      <c r="G9" s="3"/>
      <c r="H9" s="3"/>
    </row>
    <row r="10" spans="2:8" ht="12.75">
      <c r="B10" s="40"/>
      <c r="C10" s="40"/>
      <c r="D10" s="40"/>
      <c r="E10" s="40"/>
      <c r="F10" s="40"/>
      <c r="G10" s="40"/>
      <c r="H10" s="40"/>
    </row>
    <row r="11" spans="2:8" ht="12.75">
      <c r="B11" s="179" t="s">
        <v>45</v>
      </c>
      <c r="C11" s="179">
        <v>1996</v>
      </c>
      <c r="D11" s="179">
        <v>1997</v>
      </c>
      <c r="E11" s="179">
        <v>1998</v>
      </c>
      <c r="F11" s="192">
        <v>1999</v>
      </c>
      <c r="G11" s="192" t="s">
        <v>46</v>
      </c>
      <c r="H11" s="192" t="s">
        <v>47</v>
      </c>
    </row>
    <row r="12" spans="2:8" ht="13.5" thickBot="1">
      <c r="B12" s="19"/>
      <c r="C12" s="19"/>
      <c r="D12" s="19"/>
      <c r="E12" s="19"/>
      <c r="F12" s="19"/>
      <c r="G12" s="19"/>
      <c r="H12" s="19"/>
    </row>
    <row r="14" spans="2:8" ht="12.75">
      <c r="B14" t="s">
        <v>92</v>
      </c>
      <c r="C14" s="4">
        <v>4.236898207219097</v>
      </c>
      <c r="D14" s="4">
        <v>4.127201076057698</v>
      </c>
      <c r="E14" s="4">
        <v>4.3107084937703934</v>
      </c>
      <c r="F14" s="4">
        <v>4.205071897374658</v>
      </c>
      <c r="G14" s="4">
        <v>4.311905818979849</v>
      </c>
      <c r="H14" s="4">
        <v>3.711564364563169</v>
      </c>
    </row>
    <row r="15" spans="2:8" ht="12.75">
      <c r="B15" t="s">
        <v>93</v>
      </c>
      <c r="C15" s="4">
        <v>1.2258782105184611</v>
      </c>
      <c r="D15" s="4">
        <v>1.2569441902385035</v>
      </c>
      <c r="E15" s="4">
        <v>1.2067894226741946</v>
      </c>
      <c r="F15" s="4">
        <v>1.4178006357813124</v>
      </c>
      <c r="G15" s="4">
        <v>1.2626739735006232</v>
      </c>
      <c r="H15" s="4">
        <v>1.220868468247756</v>
      </c>
    </row>
    <row r="16" spans="2:8" ht="12.75">
      <c r="B16" t="s">
        <v>94</v>
      </c>
      <c r="C16" s="4">
        <v>6.688936239682576</v>
      </c>
      <c r="D16" s="4">
        <v>6.230683690805799</v>
      </c>
      <c r="E16" s="4">
        <v>4.583842035504738</v>
      </c>
      <c r="F16" s="4">
        <v>5.810193379168281</v>
      </c>
      <c r="G16" s="4">
        <v>7.124666943799626</v>
      </c>
      <c r="H16" s="4">
        <v>7.054299054774711</v>
      </c>
    </row>
    <row r="17" spans="2:8" ht="12.75">
      <c r="B17" t="s">
        <v>95</v>
      </c>
      <c r="C17" s="4">
        <v>17.50572586072049</v>
      </c>
      <c r="D17" s="4">
        <v>17.421980238543092</v>
      </c>
      <c r="E17" s="4">
        <v>17.058653331900544</v>
      </c>
      <c r="F17" s="4">
        <v>17.36887078883461</v>
      </c>
      <c r="G17" s="4">
        <v>17.317936612970446</v>
      </c>
      <c r="H17" s="4">
        <v>18.154000211650718</v>
      </c>
    </row>
    <row r="18" spans="2:8" ht="12.75">
      <c r="B18" t="s">
        <v>96</v>
      </c>
      <c r="C18" s="4">
        <v>2.8471608917470803</v>
      </c>
      <c r="D18" s="4">
        <v>2.8264501479630906</v>
      </c>
      <c r="E18" s="4">
        <v>2.7601345201736764</v>
      </c>
      <c r="F18" s="4">
        <v>2.6701062032063483</v>
      </c>
      <c r="G18" s="4">
        <v>2.852057906963937</v>
      </c>
      <c r="H18" s="4">
        <v>2.935403779459091</v>
      </c>
    </row>
    <row r="19" spans="2:8" ht="12.75">
      <c r="B19" t="s">
        <v>97</v>
      </c>
      <c r="C19" s="4">
        <v>9.321319858865158</v>
      </c>
      <c r="D19" s="4">
        <v>9.811327650388447</v>
      </c>
      <c r="E19" s="4">
        <v>9.35868600901539</v>
      </c>
      <c r="F19" s="4">
        <v>7.974096500625576</v>
      </c>
      <c r="G19" s="4">
        <v>7.234820720483433</v>
      </c>
      <c r="H19" s="4">
        <v>7.092387416155097</v>
      </c>
    </row>
    <row r="20" spans="2:8" ht="12.75">
      <c r="B20" t="s">
        <v>98</v>
      </c>
      <c r="C20" s="4">
        <v>11.131481324261177</v>
      </c>
      <c r="D20" s="4">
        <v>11.03887532618762</v>
      </c>
      <c r="E20" s="4">
        <v>11.278639051714556</v>
      </c>
      <c r="F20" s="4">
        <v>10.679919820913629</v>
      </c>
      <c r="G20" s="4">
        <v>10.377769329889691</v>
      </c>
      <c r="H20" s="4">
        <v>10.469350614545624</v>
      </c>
    </row>
    <row r="21" spans="2:8" ht="12.75">
      <c r="B21" t="s">
        <v>99</v>
      </c>
      <c r="C21" s="4">
        <v>6.415908076801734</v>
      </c>
      <c r="D21" s="4">
        <v>6.364484626890486</v>
      </c>
      <c r="E21" s="4">
        <v>7.127854515501765</v>
      </c>
      <c r="F21" s="4">
        <v>7.021369708895206</v>
      </c>
      <c r="G21" s="4">
        <v>7.147259783344692</v>
      </c>
      <c r="H21" s="4">
        <v>7.269829547423376</v>
      </c>
    </row>
    <row r="22" spans="2:8" ht="12.75">
      <c r="B22" t="s">
        <v>100</v>
      </c>
      <c r="C22" s="4">
        <v>12.119529694542857</v>
      </c>
      <c r="D22" s="4">
        <v>12.45851410430507</v>
      </c>
      <c r="E22" s="4">
        <v>13.67976830338117</v>
      </c>
      <c r="F22" s="4">
        <v>13.754181912527041</v>
      </c>
      <c r="G22" s="4">
        <v>13.611999576059732</v>
      </c>
      <c r="H22" s="4">
        <v>13.744222768671433</v>
      </c>
    </row>
    <row r="23" spans="2:8" ht="12.75">
      <c r="B23" t="s">
        <v>101</v>
      </c>
      <c r="C23" s="4">
        <v>7.531335488606949</v>
      </c>
      <c r="D23" s="4">
        <v>7.490545910702089</v>
      </c>
      <c r="E23" s="4">
        <v>6.6574831142550766</v>
      </c>
      <c r="F23" s="4">
        <v>6.134216883894482</v>
      </c>
      <c r="G23" s="4">
        <v>5.743115028969586</v>
      </c>
      <c r="H23" s="4">
        <v>5.672801512058358</v>
      </c>
    </row>
    <row r="24" spans="2:8" ht="12.75">
      <c r="B24" t="s">
        <v>102</v>
      </c>
      <c r="C24" s="4">
        <v>10.605648821898713</v>
      </c>
      <c r="D24" s="4">
        <v>10.935811563908256</v>
      </c>
      <c r="E24" s="4">
        <v>11.606424964954389</v>
      </c>
      <c r="F24" s="4">
        <v>12.504734526226772</v>
      </c>
      <c r="G24" s="4">
        <v>12.494223873202937</v>
      </c>
      <c r="H24" s="4">
        <v>12.747305313794921</v>
      </c>
    </row>
    <row r="25" spans="2:8" ht="12.75">
      <c r="B25" t="s">
        <v>103</v>
      </c>
      <c r="C25" s="4">
        <v>4.025964717343984</v>
      </c>
      <c r="D25" s="4">
        <v>4.110217885110495</v>
      </c>
      <c r="E25" s="4">
        <v>4.239409827470824</v>
      </c>
      <c r="F25" s="4">
        <v>4.605043261350526</v>
      </c>
      <c r="G25" s="4">
        <v>4.506779991660348</v>
      </c>
      <c r="H25" s="4">
        <v>4.384709893666391</v>
      </c>
    </row>
    <row r="26" spans="3:8" ht="12.75">
      <c r="C26" s="4"/>
      <c r="D26" s="4"/>
      <c r="E26" s="4"/>
      <c r="F26" s="4"/>
      <c r="G26" s="4"/>
      <c r="H26" s="4"/>
    </row>
    <row r="27" spans="2:8" ht="12.75">
      <c r="B27" s="2" t="s">
        <v>104</v>
      </c>
      <c r="C27" s="22">
        <v>93.65578739220828</v>
      </c>
      <c r="D27" s="22">
        <v>94.07303641110065</v>
      </c>
      <c r="E27" s="22">
        <v>93.86839359031671</v>
      </c>
      <c r="F27" s="22">
        <v>94.14560551879845</v>
      </c>
      <c r="G27" s="22">
        <v>93.98520955982491</v>
      </c>
      <c r="H27" s="22">
        <v>94.45674294501066</v>
      </c>
    </row>
    <row r="28" spans="3:8" ht="12.75">
      <c r="C28" s="4"/>
      <c r="D28" s="4"/>
      <c r="E28" s="4"/>
      <c r="F28" s="4"/>
      <c r="G28" s="4"/>
      <c r="H28" s="4"/>
    </row>
    <row r="29" spans="2:8" ht="12.75">
      <c r="B29" t="s">
        <v>105</v>
      </c>
      <c r="C29" s="4">
        <v>3.250743090639869</v>
      </c>
      <c r="D29" s="4">
        <v>3.3683819279922513</v>
      </c>
      <c r="E29" s="4">
        <v>3.7388935137098276</v>
      </c>
      <c r="F29" s="4">
        <v>3.561717669146839</v>
      </c>
      <c r="G29" s="4">
        <v>3.4853411293278467</v>
      </c>
      <c r="H29" s="4">
        <v>3.73709983116041</v>
      </c>
    </row>
    <row r="30" spans="2:8" ht="12.75">
      <c r="B30" t="s">
        <v>106</v>
      </c>
      <c r="C30" s="4">
        <v>7.393378572471708</v>
      </c>
      <c r="D30" s="4">
        <v>7.075753095142683</v>
      </c>
      <c r="E30" s="4">
        <v>7.528456424729901</v>
      </c>
      <c r="F30" s="4">
        <v>7.673960455655009</v>
      </c>
      <c r="G30" s="4">
        <v>7.7445500388136415</v>
      </c>
      <c r="H30" s="4">
        <v>7.737080554483178</v>
      </c>
    </row>
    <row r="31" spans="2:8" ht="12.75">
      <c r="B31" t="s">
        <v>107</v>
      </c>
      <c r="C31" s="4">
        <v>2.2015771259598917</v>
      </c>
      <c r="D31" s="4">
        <v>2.2195924217489282</v>
      </c>
      <c r="E31" s="4">
        <v>2.3420434986631986</v>
      </c>
      <c r="F31" s="4">
        <v>1.7421516946933877</v>
      </c>
      <c r="G31" s="4">
        <v>1.7555815306892895</v>
      </c>
      <c r="H31" s="4">
        <v>1.5432763316666032</v>
      </c>
    </row>
    <row r="32" spans="3:8" ht="12.75">
      <c r="C32" s="4"/>
      <c r="D32" s="4"/>
      <c r="E32" s="4"/>
      <c r="F32" s="4"/>
      <c r="G32" s="4"/>
      <c r="H32" s="4"/>
    </row>
    <row r="33" spans="2:8" ht="12.75">
      <c r="B33" s="2" t="s">
        <v>3</v>
      </c>
      <c r="C33" s="22">
        <v>100</v>
      </c>
      <c r="D33" s="22">
        <v>100</v>
      </c>
      <c r="E33" s="22">
        <v>100</v>
      </c>
      <c r="F33" s="22">
        <v>100</v>
      </c>
      <c r="G33" s="22">
        <v>100</v>
      </c>
      <c r="H33" s="22">
        <v>100</v>
      </c>
    </row>
    <row r="35" spans="2:8" ht="13.5" thickBot="1">
      <c r="B35" s="16"/>
      <c r="C35" s="16"/>
      <c r="D35" s="16"/>
      <c r="E35" s="16"/>
      <c r="F35" s="16"/>
      <c r="G35" s="16"/>
      <c r="H35" s="16"/>
    </row>
    <row r="37" ht="12.75">
      <c r="B37" t="s">
        <v>63</v>
      </c>
    </row>
    <row r="38" ht="12.75">
      <c r="B38" t="s">
        <v>108</v>
      </c>
    </row>
    <row r="39" ht="12.75">
      <c r="B39" t="s">
        <v>109</v>
      </c>
    </row>
    <row r="44" spans="3:8" ht="12.75">
      <c r="C44" s="4"/>
      <c r="D44" s="4"/>
      <c r="E44" s="4"/>
      <c r="F44" s="4"/>
      <c r="G44" s="4"/>
      <c r="H44" s="4"/>
    </row>
    <row r="45" spans="3:8" ht="12.75">
      <c r="C45" s="4"/>
      <c r="D45" s="4"/>
      <c r="E45" s="4"/>
      <c r="F45" s="4"/>
      <c r="G45" s="4"/>
      <c r="H45" s="4"/>
    </row>
    <row r="46" spans="3:8" ht="12.75">
      <c r="C46" s="4"/>
      <c r="D46" s="4"/>
      <c r="E46" s="4"/>
      <c r="F46" s="4"/>
      <c r="G46" s="4"/>
      <c r="H46" s="4"/>
    </row>
    <row r="47" spans="3:8" ht="12.75">
      <c r="C47" s="4"/>
      <c r="D47" s="4"/>
      <c r="E47" s="4"/>
      <c r="F47" s="4"/>
      <c r="G47" s="4"/>
      <c r="H47" s="4"/>
    </row>
    <row r="48" spans="3:8" ht="12.75">
      <c r="C48" s="4"/>
      <c r="D48" s="4"/>
      <c r="E48" s="4"/>
      <c r="F48" s="4"/>
      <c r="G48" s="4"/>
      <c r="H48" s="4"/>
    </row>
    <row r="49" spans="3:8" ht="12.75">
      <c r="C49" s="4"/>
      <c r="D49" s="4"/>
      <c r="E49" s="4"/>
      <c r="F49" s="4"/>
      <c r="G49" s="4"/>
      <c r="H49" s="4"/>
    </row>
    <row r="50" spans="3:8" ht="12.75">
      <c r="C50" s="4"/>
      <c r="D50" s="4"/>
      <c r="E50" s="4"/>
      <c r="F50" s="4"/>
      <c r="G50" s="4"/>
      <c r="H50" s="4"/>
    </row>
    <row r="51" spans="3:8" ht="12.75">
      <c r="C51" s="4"/>
      <c r="D51" s="4"/>
      <c r="E51" s="4"/>
      <c r="F51" s="4"/>
      <c r="G51" s="4"/>
      <c r="H51" s="4"/>
    </row>
    <row r="52" spans="3:8" ht="12.75">
      <c r="C52" s="4"/>
      <c r="D52" s="4"/>
      <c r="E52" s="4"/>
      <c r="F52" s="4"/>
      <c r="G52" s="4"/>
      <c r="H52" s="4"/>
    </row>
    <row r="53" spans="3:8" ht="12.75">
      <c r="C53" s="4"/>
      <c r="D53" s="4"/>
      <c r="E53" s="4"/>
      <c r="F53" s="4"/>
      <c r="G53" s="4"/>
      <c r="H53" s="4"/>
    </row>
    <row r="54" spans="3:8" ht="12.75">
      <c r="C54" s="4"/>
      <c r="D54" s="4"/>
      <c r="E54" s="4"/>
      <c r="F54" s="4"/>
      <c r="G54" s="4"/>
      <c r="H54" s="4"/>
    </row>
    <row r="55" spans="3:8" ht="12.75">
      <c r="C55" s="4"/>
      <c r="D55" s="4"/>
      <c r="E55" s="4"/>
      <c r="F55" s="4"/>
      <c r="G55" s="4"/>
      <c r="H55" s="4"/>
    </row>
    <row r="56" spans="3:8" ht="12.75">
      <c r="C56" s="4"/>
      <c r="D56" s="4"/>
      <c r="E56" s="4"/>
      <c r="F56" s="4"/>
      <c r="G56" s="4"/>
      <c r="H56" s="4"/>
    </row>
    <row r="57" spans="3:8" ht="12.75">
      <c r="C57" s="4"/>
      <c r="D57" s="4"/>
      <c r="E57" s="4"/>
      <c r="F57" s="4"/>
      <c r="G57" s="4"/>
      <c r="H57" s="4"/>
    </row>
    <row r="58" spans="3:8" ht="12.75">
      <c r="C58" s="4"/>
      <c r="D58" s="4"/>
      <c r="E58" s="4"/>
      <c r="F58" s="4"/>
      <c r="G58" s="4"/>
      <c r="H58" s="4"/>
    </row>
    <row r="59" spans="3:8" ht="12.75">
      <c r="C59" s="4"/>
      <c r="D59" s="4"/>
      <c r="E59" s="4"/>
      <c r="F59" s="4"/>
      <c r="G59" s="4"/>
      <c r="H59" s="4"/>
    </row>
    <row r="60" spans="3:8" ht="12.75">
      <c r="C60" s="4"/>
      <c r="D60" s="4"/>
      <c r="E60" s="4"/>
      <c r="F60" s="4"/>
      <c r="G60" s="4"/>
      <c r="H60" s="4"/>
    </row>
    <row r="61" spans="3:8" ht="12.75">
      <c r="C61" s="4"/>
      <c r="D61" s="4"/>
      <c r="E61" s="4"/>
      <c r="F61" s="4"/>
      <c r="G61" s="4"/>
      <c r="H61" s="4"/>
    </row>
    <row r="62" spans="3:8" ht="12.75">
      <c r="C62" s="4"/>
      <c r="D62" s="4"/>
      <c r="E62" s="4"/>
      <c r="F62" s="4"/>
      <c r="G62" s="4"/>
      <c r="H62" s="4"/>
    </row>
    <row r="63" spans="3:8" ht="12.75">
      <c r="C63" s="4"/>
      <c r="D63" s="4"/>
      <c r="E63" s="4"/>
      <c r="F63" s="4"/>
      <c r="G63" s="4"/>
      <c r="H63" s="4"/>
    </row>
    <row r="64" ht="12.75">
      <c r="C64" s="4"/>
    </row>
    <row r="65" ht="12.75">
      <c r="C65" s="4"/>
    </row>
    <row r="66" ht="12.75">
      <c r="C66" s="4"/>
    </row>
    <row r="67" spans="3:8" ht="12.75">
      <c r="C67" s="4"/>
      <c r="D67" s="4"/>
      <c r="E67" s="4"/>
      <c r="F67" s="4"/>
      <c r="G67" s="4"/>
      <c r="H67" s="4"/>
    </row>
    <row r="68" spans="3:8" ht="12.75">
      <c r="C68" s="4"/>
      <c r="D68" s="4"/>
      <c r="E68" s="4"/>
      <c r="F68" s="4"/>
      <c r="G68" s="4"/>
      <c r="H68" s="4"/>
    </row>
    <row r="69" spans="3:8" ht="12.75">
      <c r="C69" s="4"/>
      <c r="D69" s="4"/>
      <c r="E69" s="4"/>
      <c r="F69" s="4"/>
      <c r="G69" s="4"/>
      <c r="H69" s="4"/>
    </row>
    <row r="70" spans="3:8" ht="12.75">
      <c r="C70" s="4"/>
      <c r="D70" s="4"/>
      <c r="E70" s="4"/>
      <c r="F70" s="4"/>
      <c r="G70" s="4"/>
      <c r="H70" s="4"/>
    </row>
    <row r="71" spans="3:8" ht="12.75">
      <c r="C71" s="4"/>
      <c r="D71" s="4"/>
      <c r="E71" s="4"/>
      <c r="F71" s="4"/>
      <c r="G71" s="4"/>
      <c r="H71" s="4"/>
    </row>
    <row r="72" spans="3:8" ht="12.75">
      <c r="C72" s="4"/>
      <c r="D72" s="4"/>
      <c r="E72" s="4"/>
      <c r="F72" s="4"/>
      <c r="G72" s="4"/>
      <c r="H72" s="4"/>
    </row>
    <row r="73" spans="3:8" ht="12.75">
      <c r="C73" s="4"/>
      <c r="D73" s="4"/>
      <c r="E73" s="4"/>
      <c r="F73" s="4"/>
      <c r="G73" s="4"/>
      <c r="H73" s="4"/>
    </row>
    <row r="74" spans="3:8" ht="12.75">
      <c r="C74" s="4"/>
      <c r="D74" s="4"/>
      <c r="E74" s="4"/>
      <c r="F74" s="4"/>
      <c r="G74" s="4"/>
      <c r="H74" s="4"/>
    </row>
    <row r="75" spans="3:8" ht="12.75">
      <c r="C75" s="4"/>
      <c r="D75" s="4"/>
      <c r="E75" s="4"/>
      <c r="F75" s="4"/>
      <c r="G75" s="4"/>
      <c r="H75" s="4"/>
    </row>
    <row r="76" spans="3:8" ht="12.75">
      <c r="C76" s="4"/>
      <c r="D76" s="4"/>
      <c r="E76" s="4"/>
      <c r="F76" s="4"/>
      <c r="G76" s="4"/>
      <c r="H76" s="4"/>
    </row>
    <row r="77" spans="3:8" ht="12.75">
      <c r="C77" s="4"/>
      <c r="D77" s="4"/>
      <c r="E77" s="4"/>
      <c r="F77" s="4"/>
      <c r="G77" s="4"/>
      <c r="H77" s="4"/>
    </row>
    <row r="78" spans="3:8" ht="12.75">
      <c r="C78" s="4"/>
      <c r="D78" s="4"/>
      <c r="E78" s="4"/>
      <c r="F78" s="4"/>
      <c r="G78" s="4"/>
      <c r="H78" s="4"/>
    </row>
    <row r="79" spans="3:8" ht="12.75">
      <c r="C79" s="4"/>
      <c r="D79" s="4"/>
      <c r="E79" s="4"/>
      <c r="F79" s="4"/>
      <c r="G79" s="4"/>
      <c r="H79" s="4"/>
    </row>
    <row r="80" spans="3:8" ht="12.75">
      <c r="C80" s="4"/>
      <c r="D80" s="4"/>
      <c r="E80" s="4"/>
      <c r="F80" s="4"/>
      <c r="G80" s="4"/>
      <c r="H80" s="4"/>
    </row>
    <row r="81" spans="3:8" ht="12.75">
      <c r="C81" s="4"/>
      <c r="D81" s="4"/>
      <c r="E81" s="4"/>
      <c r="F81" s="4"/>
      <c r="G81" s="4"/>
      <c r="H81" s="4"/>
    </row>
    <row r="82" spans="3:8" ht="12.75">
      <c r="C82" s="4"/>
      <c r="D82" s="4"/>
      <c r="E82" s="4"/>
      <c r="F82" s="4"/>
      <c r="G82" s="4"/>
      <c r="H82" s="4"/>
    </row>
    <row r="83" spans="3:8" ht="12.75">
      <c r="C83" s="4"/>
      <c r="D83" s="4"/>
      <c r="E83" s="4"/>
      <c r="F83" s="4"/>
      <c r="G83" s="4"/>
      <c r="H83" s="4"/>
    </row>
    <row r="84" spans="3:8" ht="12.75">
      <c r="C84" s="4"/>
      <c r="D84" s="4"/>
      <c r="E84" s="4"/>
      <c r="F84" s="4"/>
      <c r="G84" s="4"/>
      <c r="H84" s="4"/>
    </row>
    <row r="85" spans="3:8" ht="12.75">
      <c r="C85" s="4"/>
      <c r="D85" s="4"/>
      <c r="E85" s="4"/>
      <c r="F85" s="4"/>
      <c r="G85" s="4"/>
      <c r="H85" s="4"/>
    </row>
    <row r="86" spans="3:8" ht="12.75">
      <c r="C86" s="4"/>
      <c r="D86" s="4"/>
      <c r="E86" s="4"/>
      <c r="F86" s="4"/>
      <c r="G86" s="4"/>
      <c r="H86" s="4"/>
    </row>
  </sheetData>
  <printOptions horizontalCentered="1" verticalCentered="1"/>
  <pageMargins left="0.75" right="0.75" top="1" bottom="1" header="0" footer="0"/>
  <pageSetup fitToHeight="1" fitToWidth="1" horizontalDpi="300" verticalDpi="300" orientation="landscape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85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2" max="2" width="40.33203125" style="0" customWidth="1"/>
    <col min="3" max="8" width="15.16015625" style="0" customWidth="1"/>
  </cols>
  <sheetData>
    <row r="3" spans="2:8" ht="12.75">
      <c r="B3" s="36" t="s">
        <v>121</v>
      </c>
      <c r="C3" s="36"/>
      <c r="D3" s="36"/>
      <c r="E3" s="36"/>
      <c r="F3" s="36"/>
      <c r="G3" s="36"/>
      <c r="H3" s="36"/>
    </row>
    <row r="4" spans="2:8" ht="12.75">
      <c r="B4" s="36"/>
      <c r="C4" s="36"/>
      <c r="D4" s="36"/>
      <c r="E4" s="36"/>
      <c r="F4" s="36"/>
      <c r="G4" s="36"/>
      <c r="H4" s="36"/>
    </row>
    <row r="5" spans="2:8" ht="12.75">
      <c r="B5" s="37" t="s">
        <v>122</v>
      </c>
      <c r="C5" s="36"/>
      <c r="D5" s="36"/>
      <c r="E5" s="36"/>
      <c r="F5" s="36"/>
      <c r="G5" s="36"/>
      <c r="H5" s="36"/>
    </row>
    <row r="6" spans="2:8" ht="12.75">
      <c r="B6" s="37" t="s">
        <v>123</v>
      </c>
      <c r="C6" s="36"/>
      <c r="D6" s="36"/>
      <c r="E6" s="36"/>
      <c r="F6" s="36"/>
      <c r="G6" s="36"/>
      <c r="H6" s="36"/>
    </row>
    <row r="7" spans="2:8" ht="12.75">
      <c r="B7" s="36" t="s">
        <v>124</v>
      </c>
      <c r="C7" s="36"/>
      <c r="D7" s="36"/>
      <c r="E7" s="36"/>
      <c r="F7" s="36"/>
      <c r="G7" s="36"/>
      <c r="H7" s="36"/>
    </row>
    <row r="9" spans="2:8" ht="12.75">
      <c r="B9" s="3"/>
      <c r="C9" s="3"/>
      <c r="D9" s="3"/>
      <c r="E9" s="3"/>
      <c r="F9" s="3"/>
      <c r="G9" s="3"/>
      <c r="H9" s="3"/>
    </row>
    <row r="10" spans="2:8" ht="12.75">
      <c r="B10" s="40"/>
      <c r="C10" s="40"/>
      <c r="D10" s="40"/>
      <c r="E10" s="40"/>
      <c r="F10" s="40"/>
      <c r="G10" s="40"/>
      <c r="H10" s="40"/>
    </row>
    <row r="11" spans="2:8" ht="12.75">
      <c r="B11" s="179" t="s">
        <v>45</v>
      </c>
      <c r="C11" s="179">
        <v>1997</v>
      </c>
      <c r="D11" s="179">
        <v>1998</v>
      </c>
      <c r="E11" s="192">
        <v>1999</v>
      </c>
      <c r="F11" s="192" t="s">
        <v>46</v>
      </c>
      <c r="G11" s="192" t="s">
        <v>47</v>
      </c>
      <c r="H11" s="192" t="s">
        <v>48</v>
      </c>
    </row>
    <row r="12" spans="2:8" ht="13.5" thickBot="1">
      <c r="B12" s="19"/>
      <c r="C12" s="19"/>
      <c r="D12" s="19"/>
      <c r="E12" s="19"/>
      <c r="F12" s="19"/>
      <c r="G12" s="19"/>
      <c r="H12" s="19"/>
    </row>
    <row r="14" spans="2:8" ht="12.75">
      <c r="B14" t="s">
        <v>92</v>
      </c>
      <c r="C14" s="4">
        <v>1.6605378782968971</v>
      </c>
      <c r="D14" s="4">
        <v>4.982927634422918</v>
      </c>
      <c r="E14" s="4">
        <v>-0.7799385654549074</v>
      </c>
      <c r="F14" s="4">
        <v>5.470039400790583</v>
      </c>
      <c r="G14" s="4">
        <v>5.229839593720564</v>
      </c>
      <c r="H14" s="4">
        <v>4.15833231678302</v>
      </c>
    </row>
    <row r="15" spans="2:8" ht="12.75">
      <c r="B15" t="s">
        <v>93</v>
      </c>
      <c r="C15" s="4">
        <v>9.528514333681404</v>
      </c>
      <c r="D15" s="4">
        <v>-6.181539235805511</v>
      </c>
      <c r="E15" s="4">
        <v>6.442066772003074</v>
      </c>
      <c r="F15" s="4">
        <v>12.057808595546348</v>
      </c>
      <c r="G15" s="4">
        <v>7.275525268779726</v>
      </c>
      <c r="H15" s="4">
        <v>8.411289668116506</v>
      </c>
    </row>
    <row r="16" spans="2:8" ht="12.75">
      <c r="B16" t="s">
        <v>94</v>
      </c>
      <c r="C16" s="4">
        <v>11.276820533540132</v>
      </c>
      <c r="D16" s="4">
        <v>8.285663471054395</v>
      </c>
      <c r="E16" s="4">
        <v>10.590389258028242</v>
      </c>
      <c r="F16" s="4">
        <v>3.5333801691922906</v>
      </c>
      <c r="G16" s="4">
        <v>6.166471671116347</v>
      </c>
      <c r="H16" s="4">
        <v>-0.3469596510502937</v>
      </c>
    </row>
    <row r="17" spans="2:8" ht="12.75">
      <c r="B17" t="s">
        <v>95</v>
      </c>
      <c r="C17" s="4">
        <v>4.731861740734922</v>
      </c>
      <c r="D17" s="4">
        <v>-2.29932569568444</v>
      </c>
      <c r="E17" s="4">
        <v>-0.5121715870701093</v>
      </c>
      <c r="F17" s="4">
        <v>3.9684515560432843</v>
      </c>
      <c r="G17" s="4">
        <v>0.47001857861368457</v>
      </c>
      <c r="H17" s="4">
        <v>2.82730897330421</v>
      </c>
    </row>
    <row r="18" spans="2:8" ht="12.75">
      <c r="B18" t="s">
        <v>96</v>
      </c>
      <c r="C18" s="4">
        <v>8.27761794385744</v>
      </c>
      <c r="D18" s="4">
        <v>4.411994648101647</v>
      </c>
      <c r="E18" s="4">
        <v>-4.748708521898304</v>
      </c>
      <c r="F18" s="4">
        <v>6.823871389109648</v>
      </c>
      <c r="G18" s="4">
        <v>0.9907970755455908</v>
      </c>
      <c r="H18" s="4">
        <v>4.306404224903759</v>
      </c>
    </row>
    <row r="19" spans="2:8" ht="12.75">
      <c r="B19" t="s">
        <v>97</v>
      </c>
      <c r="C19" s="4">
        <v>6.268277092593388</v>
      </c>
      <c r="D19" s="4">
        <v>1.875529012633681</v>
      </c>
      <c r="E19" s="4">
        <v>-9.874258561064142</v>
      </c>
      <c r="F19" s="4">
        <v>-0.8868235006935898</v>
      </c>
      <c r="G19" s="4">
        <v>2.9619052643580446</v>
      </c>
      <c r="H19" s="4">
        <v>2.1157677043858403</v>
      </c>
    </row>
    <row r="20" spans="2:8" ht="12.75">
      <c r="B20" t="s">
        <v>98</v>
      </c>
      <c r="C20" s="4">
        <v>7.55496610451758</v>
      </c>
      <c r="D20" s="4">
        <v>3.5478198533421823</v>
      </c>
      <c r="E20" s="4">
        <v>-4.435761989696163</v>
      </c>
      <c r="F20" s="4">
        <v>3.7567535270382812</v>
      </c>
      <c r="G20" s="4">
        <v>2.4536903873436433</v>
      </c>
      <c r="H20" s="4">
        <v>2.0103969774085684</v>
      </c>
    </row>
    <row r="21" spans="2:8" ht="12.75">
      <c r="B21" t="s">
        <v>99</v>
      </c>
      <c r="C21" s="4">
        <v>10.871157948384136</v>
      </c>
      <c r="D21" s="4">
        <v>6.639669268919857</v>
      </c>
      <c r="E21" s="4">
        <v>0.7846170959386445</v>
      </c>
      <c r="F21" s="4">
        <v>9.229613188500995</v>
      </c>
      <c r="G21" s="4">
        <v>7.682623752047024</v>
      </c>
      <c r="H21" s="4">
        <v>2.2516586138241257</v>
      </c>
    </row>
    <row r="22" spans="2:8" ht="12.75">
      <c r="B22" t="s">
        <v>113</v>
      </c>
      <c r="C22" s="4">
        <v>7.096527306314404</v>
      </c>
      <c r="D22" s="4">
        <v>5.966702803581181</v>
      </c>
      <c r="E22" s="4">
        <v>-0.9886749587853849</v>
      </c>
      <c r="F22" s="4">
        <v>4.452808115754081</v>
      </c>
      <c r="G22" s="4">
        <v>2.8989365977419856</v>
      </c>
      <c r="H22" s="4">
        <v>1.8712801720476069</v>
      </c>
    </row>
    <row r="23" spans="2:8" ht="12.75">
      <c r="B23" t="s">
        <v>101</v>
      </c>
      <c r="C23" s="4">
        <v>3.85966925743384</v>
      </c>
      <c r="D23" s="4">
        <v>3.44971959006084</v>
      </c>
      <c r="E23" s="4">
        <v>2.963000690448414</v>
      </c>
      <c r="F23" s="4">
        <v>2.4039510509627826</v>
      </c>
      <c r="G23" s="4">
        <v>2.230915851711801</v>
      </c>
      <c r="H23" s="4">
        <v>2.298294587856886</v>
      </c>
    </row>
    <row r="24" spans="2:8" ht="12.75">
      <c r="B24" t="s">
        <v>114</v>
      </c>
      <c r="C24" s="4">
        <v>6.105330494873962</v>
      </c>
      <c r="D24" s="4">
        <v>3.1581626191322876</v>
      </c>
      <c r="E24" s="4">
        <v>1.9414807370530252</v>
      </c>
      <c r="F24" s="4">
        <v>3.2693659255604413</v>
      </c>
      <c r="G24" s="4">
        <v>2.7427638075789185</v>
      </c>
      <c r="H24" s="4">
        <v>1.8836448372119508</v>
      </c>
    </row>
    <row r="25" spans="2:8" ht="12.75">
      <c r="B25" t="s">
        <v>103</v>
      </c>
      <c r="C25" s="4">
        <v>1.4700024490649666</v>
      </c>
      <c r="D25" s="4">
        <v>1.5099548292795584</v>
      </c>
      <c r="E25" s="4">
        <v>1.45</v>
      </c>
      <c r="F25" s="4">
        <v>1.5000148312996675</v>
      </c>
      <c r="G25" s="4">
        <v>1.754020362475317</v>
      </c>
      <c r="H25" s="4">
        <v>1.8324780043894817</v>
      </c>
    </row>
    <row r="26" spans="3:8" ht="12.75">
      <c r="C26" s="4"/>
      <c r="D26" s="4"/>
      <c r="E26" s="4"/>
      <c r="F26" s="4"/>
      <c r="G26" s="4"/>
      <c r="H26" s="4"/>
    </row>
    <row r="27" spans="2:8" ht="12.75">
      <c r="B27" s="2" t="s">
        <v>104</v>
      </c>
      <c r="C27" s="22">
        <v>6.391145698029943</v>
      </c>
      <c r="D27" s="22">
        <v>3.0178428243827105</v>
      </c>
      <c r="E27" s="22">
        <v>-0.4312683889719504</v>
      </c>
      <c r="F27" s="22">
        <v>3.879612299486168</v>
      </c>
      <c r="G27" s="22">
        <v>3.078392851766032</v>
      </c>
      <c r="H27" s="22">
        <v>2.211198626003519</v>
      </c>
    </row>
    <row r="28" spans="3:8" ht="12.75">
      <c r="C28" s="4"/>
      <c r="D28" s="4"/>
      <c r="E28" s="4"/>
      <c r="F28" s="4"/>
      <c r="G28" s="4"/>
      <c r="H28" s="4"/>
    </row>
    <row r="29" spans="2:8" ht="12.75">
      <c r="B29" t="s">
        <v>105</v>
      </c>
      <c r="C29" s="4">
        <v>7.37677311599656</v>
      </c>
      <c r="D29" s="4">
        <v>3.79996900080799</v>
      </c>
      <c r="E29" s="4">
        <v>-1.2141009238511913</v>
      </c>
      <c r="F29" s="4">
        <v>4.303591185669964</v>
      </c>
      <c r="G29" s="4">
        <v>2.800046991876748</v>
      </c>
      <c r="H29" s="4">
        <v>1.955022331829892</v>
      </c>
    </row>
    <row r="30" spans="2:8" ht="12.75">
      <c r="B30" t="s">
        <v>106</v>
      </c>
      <c r="C30" s="4">
        <v>7.83074709698679</v>
      </c>
      <c r="D30" s="4">
        <v>4.939257253944418</v>
      </c>
      <c r="E30" s="4">
        <v>-1.204978990886707</v>
      </c>
      <c r="F30" s="4">
        <v>4.566183146887193</v>
      </c>
      <c r="G30" s="4">
        <v>3.2183752838718327</v>
      </c>
      <c r="H30" s="4">
        <v>1.6969349655773458</v>
      </c>
    </row>
    <row r="31" spans="2:8" ht="12.75">
      <c r="B31" t="s">
        <v>107</v>
      </c>
      <c r="C31" s="4">
        <v>12.752128250840777</v>
      </c>
      <c r="D31" s="4">
        <v>7.095629760631117</v>
      </c>
      <c r="E31" s="4">
        <v>-12.706813177288067</v>
      </c>
      <c r="F31" s="4">
        <v>15.6306384857692</v>
      </c>
      <c r="G31" s="4">
        <v>1.6893085518699058</v>
      </c>
      <c r="H31" s="4">
        <v>0.6981491738952794</v>
      </c>
    </row>
    <row r="32" spans="3:8" ht="12.75">
      <c r="C32" s="4"/>
      <c r="D32" s="4"/>
      <c r="E32" s="4"/>
      <c r="F32" s="4"/>
      <c r="G32" s="4"/>
      <c r="H32" s="4"/>
    </row>
    <row r="33" spans="2:8" ht="12.75">
      <c r="B33" s="2" t="s">
        <v>3</v>
      </c>
      <c r="C33" s="22">
        <v>6.605582601069382</v>
      </c>
      <c r="D33" s="22">
        <v>3.2308758313731367</v>
      </c>
      <c r="E33" s="22">
        <v>-0.7608522895904413</v>
      </c>
      <c r="F33" s="22">
        <v>4.1673749864971965</v>
      </c>
      <c r="G33" s="22">
        <v>3.065396648972274</v>
      </c>
      <c r="H33" s="22">
        <v>2.1452443076981353</v>
      </c>
    </row>
    <row r="35" spans="2:8" ht="13.5" thickBot="1">
      <c r="B35" s="16"/>
      <c r="C35" s="16"/>
      <c r="D35" s="16"/>
      <c r="E35" s="16"/>
      <c r="F35" s="16"/>
      <c r="G35" s="16"/>
      <c r="H35" s="16"/>
    </row>
    <row r="37" ht="12.75">
      <c r="B37" t="s">
        <v>63</v>
      </c>
    </row>
    <row r="38" ht="12.75">
      <c r="B38" t="s">
        <v>64</v>
      </c>
    </row>
    <row r="39" ht="12.75">
      <c r="B39" t="s">
        <v>115</v>
      </c>
    </row>
    <row r="40" ht="12.75">
      <c r="B40" t="s">
        <v>116</v>
      </c>
    </row>
    <row r="43" spans="3:8" ht="12.75">
      <c r="C43" s="4"/>
      <c r="D43" s="4"/>
      <c r="E43" s="4"/>
      <c r="F43" s="4"/>
      <c r="G43" s="4"/>
      <c r="H43" s="4"/>
    </row>
    <row r="44" spans="3:8" ht="12.75">
      <c r="C44" s="4"/>
      <c r="D44" s="4"/>
      <c r="E44" s="4"/>
      <c r="F44" s="4"/>
      <c r="G44" s="4"/>
      <c r="H44" s="4"/>
    </row>
    <row r="45" spans="3:8" ht="12.75">
      <c r="C45" s="4"/>
      <c r="D45" s="4"/>
      <c r="E45" s="4"/>
      <c r="F45" s="4"/>
      <c r="G45" s="4"/>
      <c r="H45" s="4"/>
    </row>
    <row r="46" spans="3:8" ht="12.75">
      <c r="C46" s="4"/>
      <c r="D46" s="4"/>
      <c r="E46" s="4"/>
      <c r="F46" s="4"/>
      <c r="G46" s="4"/>
      <c r="H46" s="4"/>
    </row>
    <row r="47" spans="3:8" ht="12.75">
      <c r="C47" s="4"/>
      <c r="D47" s="4"/>
      <c r="E47" s="4"/>
      <c r="F47" s="4"/>
      <c r="G47" s="4"/>
      <c r="H47" s="4"/>
    </row>
    <row r="48" spans="3:8" ht="12.75">
      <c r="C48" s="4"/>
      <c r="D48" s="4"/>
      <c r="E48" s="4"/>
      <c r="F48" s="4"/>
      <c r="G48" s="4"/>
      <c r="H48" s="4"/>
    </row>
    <row r="49" spans="3:8" ht="12.75">
      <c r="C49" s="4"/>
      <c r="D49" s="4"/>
      <c r="E49" s="4"/>
      <c r="F49" s="4"/>
      <c r="G49" s="4"/>
      <c r="H49" s="4"/>
    </row>
    <row r="50" spans="3:8" ht="12.75">
      <c r="C50" s="4"/>
      <c r="D50" s="4"/>
      <c r="E50" s="4"/>
      <c r="F50" s="4"/>
      <c r="G50" s="4"/>
      <c r="H50" s="4"/>
    </row>
    <row r="51" spans="3:8" ht="12.75">
      <c r="C51" s="4"/>
      <c r="D51" s="4"/>
      <c r="E51" s="4"/>
      <c r="F51" s="4"/>
      <c r="G51" s="4"/>
      <c r="H51" s="4"/>
    </row>
    <row r="52" spans="3:8" ht="12.75">
      <c r="C52" s="4"/>
      <c r="D52" s="4"/>
      <c r="E52" s="4"/>
      <c r="F52" s="4"/>
      <c r="G52" s="4"/>
      <c r="H52" s="4"/>
    </row>
    <row r="53" spans="3:8" ht="12.75">
      <c r="C53" s="4"/>
      <c r="D53" s="4"/>
      <c r="E53" s="4"/>
      <c r="F53" s="4"/>
      <c r="G53" s="4"/>
      <c r="H53" s="4"/>
    </row>
    <row r="54" spans="3:8" ht="12.75">
      <c r="C54" s="4"/>
      <c r="D54" s="4"/>
      <c r="E54" s="4"/>
      <c r="F54" s="4"/>
      <c r="G54" s="4"/>
      <c r="H54" s="4"/>
    </row>
    <row r="55" spans="3:8" ht="12.75">
      <c r="C55" s="4"/>
      <c r="D55" s="4"/>
      <c r="E55" s="4"/>
      <c r="F55" s="4"/>
      <c r="G55" s="4"/>
      <c r="H55" s="4"/>
    </row>
    <row r="56" spans="3:8" ht="12.75">
      <c r="C56" s="4"/>
      <c r="D56" s="4"/>
      <c r="E56" s="4"/>
      <c r="F56" s="4"/>
      <c r="G56" s="4"/>
      <c r="H56" s="4"/>
    </row>
    <row r="57" spans="3:8" ht="12.75">
      <c r="C57" s="4"/>
      <c r="D57" s="4"/>
      <c r="E57" s="4"/>
      <c r="F57" s="4"/>
      <c r="G57" s="4"/>
      <c r="H57" s="4"/>
    </row>
    <row r="58" spans="3:8" ht="12.75">
      <c r="C58" s="4"/>
      <c r="D58" s="4"/>
      <c r="E58" s="4"/>
      <c r="F58" s="4"/>
      <c r="G58" s="4"/>
      <c r="H58" s="4"/>
    </row>
    <row r="59" spans="3:8" ht="12.75">
      <c r="C59" s="4"/>
      <c r="D59" s="4"/>
      <c r="E59" s="4"/>
      <c r="F59" s="4"/>
      <c r="G59" s="4"/>
      <c r="H59" s="4"/>
    </row>
    <row r="60" spans="3:8" ht="12.75">
      <c r="C60" s="4"/>
      <c r="D60" s="4"/>
      <c r="E60" s="4"/>
      <c r="F60" s="4"/>
      <c r="G60" s="4"/>
      <c r="H60" s="4"/>
    </row>
    <row r="61" spans="3:8" ht="12.75">
      <c r="C61" s="4"/>
      <c r="D61" s="4"/>
      <c r="E61" s="4"/>
      <c r="F61" s="4"/>
      <c r="G61" s="4"/>
      <c r="H61" s="4"/>
    </row>
    <row r="62" spans="3:8" ht="12.75">
      <c r="C62" s="4"/>
      <c r="D62" s="4"/>
      <c r="E62" s="4"/>
      <c r="F62" s="4"/>
      <c r="G62" s="4"/>
      <c r="H62" s="4"/>
    </row>
    <row r="63" spans="3:8" ht="12.75">
      <c r="C63" s="4"/>
      <c r="D63" s="4"/>
      <c r="E63" s="4"/>
      <c r="F63" s="4"/>
      <c r="G63" s="4"/>
      <c r="H63" s="4"/>
    </row>
    <row r="64" spans="3:8" ht="12.75">
      <c r="C64" s="4"/>
      <c r="D64" s="4"/>
      <c r="E64" s="4"/>
      <c r="F64" s="4"/>
      <c r="G64" s="4"/>
      <c r="H64" s="4"/>
    </row>
    <row r="65" spans="3:8" ht="12.75">
      <c r="C65" s="4"/>
      <c r="D65" s="4"/>
      <c r="E65" s="4"/>
      <c r="F65" s="4"/>
      <c r="G65" s="4"/>
      <c r="H65" s="4"/>
    </row>
    <row r="66" spans="3:8" ht="12.75">
      <c r="C66" s="4"/>
      <c r="D66" s="4"/>
      <c r="E66" s="4"/>
      <c r="F66" s="4"/>
      <c r="G66" s="4"/>
      <c r="H66" s="4"/>
    </row>
    <row r="67" spans="3:8" ht="12.75">
      <c r="C67" s="4"/>
      <c r="D67" s="4"/>
      <c r="E67" s="4"/>
      <c r="F67" s="4"/>
      <c r="G67" s="4"/>
      <c r="H67" s="4"/>
    </row>
    <row r="68" spans="3:8" ht="12.75">
      <c r="C68" s="4"/>
      <c r="D68" s="4"/>
      <c r="E68" s="4"/>
      <c r="F68" s="4"/>
      <c r="G68" s="4"/>
      <c r="H68" s="4"/>
    </row>
    <row r="69" spans="3:8" ht="12.75">
      <c r="C69" s="4"/>
      <c r="D69" s="4"/>
      <c r="E69" s="4"/>
      <c r="F69" s="4"/>
      <c r="G69" s="4"/>
      <c r="H69" s="4"/>
    </row>
    <row r="70" spans="3:8" ht="12.75">
      <c r="C70" s="4"/>
      <c r="D70" s="4"/>
      <c r="E70" s="4"/>
      <c r="F70" s="4"/>
      <c r="G70" s="4"/>
      <c r="H70" s="4"/>
    </row>
    <row r="71" spans="3:8" ht="12.75">
      <c r="C71" s="4"/>
      <c r="D71" s="4"/>
      <c r="E71" s="4"/>
      <c r="F71" s="4"/>
      <c r="G71" s="4"/>
      <c r="H71" s="4"/>
    </row>
    <row r="72" spans="3:8" ht="12.75">
      <c r="C72" s="4"/>
      <c r="D72" s="4"/>
      <c r="E72" s="4"/>
      <c r="F72" s="4"/>
      <c r="G72" s="4"/>
      <c r="H72" s="4"/>
    </row>
    <row r="73" spans="3:8" ht="12.75">
      <c r="C73" s="4"/>
      <c r="D73" s="4"/>
      <c r="E73" s="4"/>
      <c r="F73" s="4"/>
      <c r="G73" s="4"/>
      <c r="H73" s="4"/>
    </row>
    <row r="74" spans="3:8" ht="12.75">
      <c r="C74" s="4"/>
      <c r="D74" s="4"/>
      <c r="E74" s="4"/>
      <c r="F74" s="4"/>
      <c r="G74" s="4"/>
      <c r="H74" s="4"/>
    </row>
    <row r="75" spans="3:8" ht="12.75">
      <c r="C75" s="4"/>
      <c r="D75" s="4"/>
      <c r="E75" s="4"/>
      <c r="F75" s="4"/>
      <c r="G75" s="4"/>
      <c r="H75" s="4"/>
    </row>
    <row r="76" spans="3:8" ht="12.75">
      <c r="C76" s="4"/>
      <c r="D76" s="4"/>
      <c r="E76" s="4"/>
      <c r="F76" s="4"/>
      <c r="G76" s="4"/>
      <c r="H76" s="4"/>
    </row>
    <row r="77" spans="3:8" ht="12.75">
      <c r="C77" s="4"/>
      <c r="D77" s="4"/>
      <c r="E77" s="4"/>
      <c r="F77" s="4"/>
      <c r="G77" s="4"/>
      <c r="H77" s="4"/>
    </row>
    <row r="78" spans="3:8" ht="12.75">
      <c r="C78" s="4"/>
      <c r="D78" s="4"/>
      <c r="E78" s="4"/>
      <c r="F78" s="4"/>
      <c r="G78" s="4"/>
      <c r="H78" s="4"/>
    </row>
    <row r="79" spans="3:8" ht="12.75">
      <c r="C79" s="4"/>
      <c r="D79" s="4"/>
      <c r="E79" s="4"/>
      <c r="F79" s="4"/>
      <c r="G79" s="4"/>
      <c r="H79" s="4"/>
    </row>
    <row r="80" spans="3:8" ht="12.75">
      <c r="C80" s="4"/>
      <c r="D80" s="4"/>
      <c r="E80" s="4"/>
      <c r="F80" s="4"/>
      <c r="G80" s="4"/>
      <c r="H80" s="4"/>
    </row>
    <row r="81" spans="3:8" ht="12.75">
      <c r="C81" s="4"/>
      <c r="D81" s="4"/>
      <c r="E81" s="4"/>
      <c r="F81" s="4"/>
      <c r="G81" s="4"/>
      <c r="H81" s="4"/>
    </row>
    <row r="82" spans="3:8" ht="12.75">
      <c r="C82" s="4"/>
      <c r="D82" s="4"/>
      <c r="E82" s="4"/>
      <c r="F82" s="4"/>
      <c r="G82" s="4"/>
      <c r="H82" s="4"/>
    </row>
    <row r="83" spans="3:8" ht="12.75">
      <c r="C83" s="4"/>
      <c r="D83" s="4"/>
      <c r="E83" s="4"/>
      <c r="F83" s="4"/>
      <c r="G83" s="4"/>
      <c r="H83" s="4"/>
    </row>
    <row r="84" spans="3:8" ht="12.75">
      <c r="C84" s="4"/>
      <c r="D84" s="4"/>
      <c r="E84" s="4"/>
      <c r="F84" s="4"/>
      <c r="G84" s="4"/>
      <c r="H84" s="4"/>
    </row>
    <row r="85" spans="3:8" ht="12.75">
      <c r="C85" s="4"/>
      <c r="D85" s="4"/>
      <c r="E85" s="4"/>
      <c r="F85" s="4"/>
      <c r="G85" s="4"/>
      <c r="H85" s="4"/>
    </row>
  </sheetData>
  <printOptions horizontalCentered="1" verticalCentered="1"/>
  <pageMargins left="0.75" right="0.75" top="1" bottom="1" header="0" footer="0"/>
  <pageSetup fitToHeight="1" fitToWidth="1"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83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2" max="2" width="40.83203125" style="0" customWidth="1"/>
    <col min="3" max="3" width="17.5" style="0" customWidth="1"/>
    <col min="4" max="8" width="17.83203125" style="0" customWidth="1"/>
  </cols>
  <sheetData>
    <row r="3" spans="2:8" ht="12.75">
      <c r="B3" s="36" t="s">
        <v>125</v>
      </c>
      <c r="C3" s="36"/>
      <c r="D3" s="36"/>
      <c r="E3" s="36"/>
      <c r="F3" s="36"/>
      <c r="G3" s="36"/>
      <c r="H3" s="36"/>
    </row>
    <row r="4" spans="2:8" ht="12.75">
      <c r="B4" s="36"/>
      <c r="C4" s="36"/>
      <c r="D4" s="36"/>
      <c r="E4" s="36"/>
      <c r="F4" s="36"/>
      <c r="G4" s="36"/>
      <c r="H4" s="36"/>
    </row>
    <row r="5" spans="2:8" ht="12.75">
      <c r="B5" s="37" t="s">
        <v>126</v>
      </c>
      <c r="C5" s="36"/>
      <c r="D5" s="36"/>
      <c r="E5" s="36"/>
      <c r="F5" s="36"/>
      <c r="G5" s="36"/>
      <c r="H5" s="36"/>
    </row>
    <row r="6" spans="2:8" ht="12.75">
      <c r="B6" s="37" t="s">
        <v>127</v>
      </c>
      <c r="C6" s="36"/>
      <c r="D6" s="36"/>
      <c r="E6" s="36"/>
      <c r="F6" s="36"/>
      <c r="G6" s="36"/>
      <c r="H6" s="36"/>
    </row>
    <row r="7" spans="2:8" ht="12.75">
      <c r="B7" s="36" t="s">
        <v>128</v>
      </c>
      <c r="C7" s="36"/>
      <c r="D7" s="36"/>
      <c r="E7" s="36"/>
      <c r="F7" s="36"/>
      <c r="G7" s="36"/>
      <c r="H7" s="36"/>
    </row>
    <row r="9" spans="2:6" ht="12.75">
      <c r="B9" s="5"/>
      <c r="C9" s="5"/>
      <c r="D9" s="5"/>
      <c r="E9" s="5"/>
      <c r="F9" s="5"/>
    </row>
    <row r="10" spans="2:8" ht="12.75">
      <c r="B10" s="40"/>
      <c r="C10" s="40"/>
      <c r="D10" s="40"/>
      <c r="E10" s="40"/>
      <c r="F10" s="40"/>
      <c r="G10" s="40"/>
      <c r="H10" s="40"/>
    </row>
    <row r="11" spans="2:8" ht="12.75">
      <c r="B11" s="179" t="s">
        <v>45</v>
      </c>
      <c r="C11" s="179">
        <v>1996</v>
      </c>
      <c r="D11" s="179">
        <v>1997</v>
      </c>
      <c r="E11" s="179">
        <v>1998</v>
      </c>
      <c r="F11" s="192">
        <v>1999</v>
      </c>
      <c r="G11" s="192" t="s">
        <v>46</v>
      </c>
      <c r="H11" s="192" t="s">
        <v>47</v>
      </c>
    </row>
    <row r="12" spans="2:8" ht="13.5" thickBot="1">
      <c r="B12" s="19"/>
      <c r="C12" s="19"/>
      <c r="D12" s="19"/>
      <c r="E12" s="19"/>
      <c r="F12" s="19"/>
      <c r="G12" s="19"/>
      <c r="H12" s="19"/>
    </row>
    <row r="14" spans="2:13" ht="12.75">
      <c r="B14" t="s">
        <v>92</v>
      </c>
      <c r="C14" s="4">
        <v>100</v>
      </c>
      <c r="D14" s="4">
        <v>106.51102259329126</v>
      </c>
      <c r="E14" s="4">
        <v>111.49716263625926</v>
      </c>
      <c r="F14" s="4">
        <v>111.43107939491685</v>
      </c>
      <c r="G14" s="4">
        <v>117.83093336226965</v>
      </c>
      <c r="H14" s="4">
        <v>103.42412701017231</v>
      </c>
      <c r="J14" s="4"/>
      <c r="K14" s="4"/>
      <c r="L14" s="4"/>
      <c r="M14" s="4"/>
    </row>
    <row r="15" spans="2:13" ht="12.75">
      <c r="B15" t="s">
        <v>93</v>
      </c>
      <c r="C15" s="4">
        <v>100</v>
      </c>
      <c r="D15" s="4">
        <v>104.05928364327292</v>
      </c>
      <c r="E15" s="4">
        <v>112.04769901493965</v>
      </c>
      <c r="F15" s="4">
        <v>125.71600120940809</v>
      </c>
      <c r="G15" s="4">
        <v>108.67026930214772</v>
      </c>
      <c r="H15" s="4">
        <v>105.099697589722</v>
      </c>
      <c r="J15" s="4"/>
      <c r="K15" s="4"/>
      <c r="L15" s="4"/>
      <c r="M15" s="4"/>
    </row>
    <row r="16" spans="2:13" ht="12.75">
      <c r="B16" t="s">
        <v>94</v>
      </c>
      <c r="C16" s="4">
        <v>100</v>
      </c>
      <c r="D16" s="4">
        <v>93.04934048375951</v>
      </c>
      <c r="E16" s="4">
        <v>66.51677581445556</v>
      </c>
      <c r="F16" s="4">
        <v>77.4982669010908</v>
      </c>
      <c r="G16" s="4">
        <v>99.8324720795303</v>
      </c>
      <c r="H16" s="4">
        <v>99.90505543246663</v>
      </c>
      <c r="J16" s="4"/>
      <c r="K16" s="4"/>
      <c r="L16" s="4"/>
      <c r="M16" s="4"/>
    </row>
    <row r="17" spans="2:13" ht="12.75">
      <c r="B17" t="s">
        <v>95</v>
      </c>
      <c r="C17" s="4">
        <v>100</v>
      </c>
      <c r="D17" s="4">
        <v>105.62772579540677</v>
      </c>
      <c r="E17" s="4">
        <v>111.38392273578894</v>
      </c>
      <c r="F17" s="4">
        <v>115.87683945669308</v>
      </c>
      <c r="G17" s="4">
        <v>120.8664801110065</v>
      </c>
      <c r="H17" s="4">
        <v>135.31916428845477</v>
      </c>
      <c r="J17" s="4"/>
      <c r="K17" s="4"/>
      <c r="L17" s="4"/>
      <c r="M17" s="4"/>
    </row>
    <row r="18" spans="2:13" ht="12.75">
      <c r="B18" t="s">
        <v>96</v>
      </c>
      <c r="C18" s="4">
        <v>100</v>
      </c>
      <c r="D18" s="4">
        <v>101.91309404514041</v>
      </c>
      <c r="E18" s="4">
        <v>100.29133840366156</v>
      </c>
      <c r="F18" s="4">
        <v>103.53998176771972</v>
      </c>
      <c r="G18" s="4">
        <v>112.60451964265505</v>
      </c>
      <c r="H18" s="4">
        <v>123.1394634180476</v>
      </c>
      <c r="J18" s="4"/>
      <c r="K18" s="4"/>
      <c r="L18" s="4"/>
      <c r="M18" s="4"/>
    </row>
    <row r="19" spans="2:13" ht="12.75">
      <c r="B19" t="s">
        <v>97</v>
      </c>
      <c r="C19" s="4">
        <v>100</v>
      </c>
      <c r="D19" s="4">
        <v>110.0996880015054</v>
      </c>
      <c r="E19" s="4">
        <v>108.46714837268252</v>
      </c>
      <c r="F19" s="4">
        <v>104.2397174275209</v>
      </c>
      <c r="G19" s="4">
        <v>103.78494628145663</v>
      </c>
      <c r="H19" s="4">
        <v>106.031815044788</v>
      </c>
      <c r="J19" s="4"/>
      <c r="K19" s="4"/>
      <c r="L19" s="4"/>
      <c r="M19" s="4"/>
    </row>
    <row r="20" spans="2:13" ht="12.75">
      <c r="B20" t="s">
        <v>98</v>
      </c>
      <c r="C20" s="4">
        <v>100</v>
      </c>
      <c r="D20" s="4">
        <v>102.48982654336825</v>
      </c>
      <c r="E20" s="4">
        <v>106.40611388118457</v>
      </c>
      <c r="F20" s="4">
        <v>107.17653642269607</v>
      </c>
      <c r="G20" s="4">
        <v>109.17057870164808</v>
      </c>
      <c r="H20" s="4">
        <v>115.34730755717038</v>
      </c>
      <c r="J20" s="4"/>
      <c r="K20" s="4"/>
      <c r="L20" s="4"/>
      <c r="M20" s="4"/>
    </row>
    <row r="21" spans="2:13" ht="12.75">
      <c r="B21" t="s">
        <v>99</v>
      </c>
      <c r="C21" s="4">
        <v>100</v>
      </c>
      <c r="D21" s="4">
        <v>99.45483125956626</v>
      </c>
      <c r="E21" s="4">
        <v>109.899975183719</v>
      </c>
      <c r="F21" s="4">
        <v>109.19018493800021</v>
      </c>
      <c r="G21" s="4">
        <v>110.67440104085861</v>
      </c>
      <c r="H21" s="4">
        <v>112.17599651447149</v>
      </c>
      <c r="J21" s="4"/>
      <c r="K21" s="4"/>
      <c r="L21" s="4"/>
      <c r="M21" s="4"/>
    </row>
    <row r="22" spans="2:13" ht="12.75">
      <c r="B22" t="s">
        <v>100</v>
      </c>
      <c r="C22" s="4">
        <v>100</v>
      </c>
      <c r="D22" s="4">
        <v>106.69509436162494</v>
      </c>
      <c r="E22" s="4">
        <v>116.32751157980228</v>
      </c>
      <c r="F22" s="4">
        <v>120.0800418471213</v>
      </c>
      <c r="G22" s="4">
        <v>123.74399172618</v>
      </c>
      <c r="H22" s="4">
        <v>130.29424026698166</v>
      </c>
      <c r="J22" s="4"/>
      <c r="K22" s="4"/>
      <c r="L22" s="4"/>
      <c r="M22" s="4"/>
    </row>
    <row r="23" spans="2:13" ht="12.75">
      <c r="B23" t="s">
        <v>101</v>
      </c>
      <c r="C23" s="4">
        <v>100</v>
      </c>
      <c r="D23" s="4">
        <v>106.44711623660108</v>
      </c>
      <c r="E23" s="4">
        <v>96.22681246131535</v>
      </c>
      <c r="F23" s="4">
        <v>87.53489302822625</v>
      </c>
      <c r="G23" s="4">
        <v>87.04405762978969</v>
      </c>
      <c r="H23" s="4">
        <v>90.24448563664423</v>
      </c>
      <c r="J23" s="4"/>
      <c r="K23" s="4"/>
      <c r="L23" s="4"/>
      <c r="M23" s="4"/>
    </row>
    <row r="24" spans="2:13" ht="12.75">
      <c r="B24" t="s">
        <v>102</v>
      </c>
      <c r="C24" s="4">
        <v>100</v>
      </c>
      <c r="D24" s="4">
        <v>108.022925003957</v>
      </c>
      <c r="E24" s="4">
        <v>116.93774056793951</v>
      </c>
      <c r="F24" s="4">
        <v>125.63105641530115</v>
      </c>
      <c r="G24" s="4">
        <v>132.20459695438157</v>
      </c>
      <c r="H24" s="4">
        <v>140.86987884283354</v>
      </c>
      <c r="J24" s="4"/>
      <c r="K24" s="4"/>
      <c r="L24" s="4"/>
      <c r="M24" s="4"/>
    </row>
    <row r="25" spans="2:13" ht="12.75">
      <c r="B25" t="s">
        <v>103</v>
      </c>
      <c r="C25" s="4">
        <v>100</v>
      </c>
      <c r="D25" s="4">
        <v>111.83984816106087</v>
      </c>
      <c r="E25" s="4">
        <v>119.57032390308568</v>
      </c>
      <c r="F25" s="4">
        <v>130.1418300506959</v>
      </c>
      <c r="G25" s="4">
        <v>136.48021400715615</v>
      </c>
      <c r="H25" s="4">
        <v>140.02524735310462</v>
      </c>
      <c r="J25" s="4"/>
      <c r="K25" s="4"/>
      <c r="L25" s="4"/>
      <c r="M25" s="4"/>
    </row>
    <row r="26" spans="3:8" ht="12.75">
      <c r="C26" s="4"/>
      <c r="D26" s="4"/>
      <c r="E26" s="4"/>
      <c r="F26" s="4"/>
      <c r="G26" s="4"/>
      <c r="H26" s="4"/>
    </row>
    <row r="27" spans="2:8" ht="12.75">
      <c r="B27" s="2" t="s">
        <v>104</v>
      </c>
      <c r="C27" s="22">
        <v>100</v>
      </c>
      <c r="D27" s="22">
        <v>104.94564385061183</v>
      </c>
      <c r="E27" s="22">
        <v>106.95500251366734</v>
      </c>
      <c r="F27" s="22">
        <v>109.5156128435054</v>
      </c>
      <c r="G27" s="22">
        <v>114.46993250189135</v>
      </c>
      <c r="H27" s="22">
        <v>119.75977310885409</v>
      </c>
    </row>
    <row r="28" spans="3:8" ht="12.75">
      <c r="C28" s="4"/>
      <c r="D28" s="4"/>
      <c r="E28" s="4"/>
      <c r="F28" s="4"/>
      <c r="G28" s="4"/>
      <c r="H28" s="4"/>
    </row>
    <row r="29" spans="2:8" ht="12.75">
      <c r="B29" t="s">
        <v>105</v>
      </c>
      <c r="C29" s="4">
        <v>100</v>
      </c>
      <c r="D29" s="4">
        <v>107.26738453947398</v>
      </c>
      <c r="E29" s="4">
        <v>120.69440812027736</v>
      </c>
      <c r="F29" s="4">
        <v>118.31119196658737</v>
      </c>
      <c r="G29" s="4">
        <v>120.72538993396269</v>
      </c>
      <c r="H29" s="4">
        <v>135.1165153501967</v>
      </c>
    </row>
    <row r="30" spans="2:8" ht="12.75">
      <c r="B30" t="s">
        <v>106</v>
      </c>
      <c r="C30" s="4">
        <v>100</v>
      </c>
      <c r="D30" s="4">
        <v>98.65667416342093</v>
      </c>
      <c r="E30" s="4">
        <v>105.2486828968514</v>
      </c>
      <c r="F30" s="4">
        <v>110.38561219954292</v>
      </c>
      <c r="G30" s="4">
        <v>115.87349221523726</v>
      </c>
      <c r="H30" s="4">
        <v>120.3432483641085</v>
      </c>
    </row>
    <row r="31" spans="2:8" ht="12.75">
      <c r="B31" t="s">
        <v>107</v>
      </c>
      <c r="C31" s="4">
        <v>100</v>
      </c>
      <c r="D31" s="4">
        <v>99.39257457871834</v>
      </c>
      <c r="E31" s="4">
        <v>103.03833418172177</v>
      </c>
      <c r="F31" s="4">
        <v>89.25380381187989</v>
      </c>
      <c r="G31" s="4">
        <v>84.60092153077287</v>
      </c>
      <c r="H31" s="4">
        <v>78.47588393629631</v>
      </c>
    </row>
    <row r="32" spans="3:8" ht="12.75">
      <c r="C32" s="4"/>
      <c r="D32" s="4"/>
      <c r="E32" s="4"/>
      <c r="F32" s="4"/>
      <c r="G32" s="4"/>
      <c r="H32" s="4"/>
    </row>
    <row r="33" spans="2:8" ht="12.75">
      <c r="B33" s="2" t="s">
        <v>3</v>
      </c>
      <c r="C33" s="22">
        <v>100</v>
      </c>
      <c r="D33" s="22">
        <v>104.2700091190853</v>
      </c>
      <c r="E33" s="22">
        <v>106.27832802028838</v>
      </c>
      <c r="F33" s="22">
        <v>108.86265716498782</v>
      </c>
      <c r="G33" s="22">
        <v>113.6667541205338</v>
      </c>
      <c r="H33" s="22">
        <v>118.34074630798688</v>
      </c>
    </row>
    <row r="35" spans="2:8" ht="13.5" thickBot="1">
      <c r="B35" s="16"/>
      <c r="C35" s="16"/>
      <c r="D35" s="16"/>
      <c r="E35" s="16"/>
      <c r="F35" s="16"/>
      <c r="G35" s="16"/>
      <c r="H35" s="16"/>
    </row>
    <row r="37" ht="12.75">
      <c r="B37" t="s">
        <v>63</v>
      </c>
    </row>
    <row r="38" ht="12.75">
      <c r="B38" t="s">
        <v>108</v>
      </c>
    </row>
    <row r="39" ht="12.75">
      <c r="B39" t="s">
        <v>109</v>
      </c>
    </row>
    <row r="42" spans="3:8" ht="12.75">
      <c r="C42" s="4"/>
      <c r="D42" s="4"/>
      <c r="E42" s="4"/>
      <c r="F42" s="4"/>
      <c r="G42" s="4"/>
      <c r="H42" s="4"/>
    </row>
    <row r="43" spans="3:8" ht="12.75">
      <c r="C43" s="4"/>
      <c r="D43" s="4"/>
      <c r="E43" s="4"/>
      <c r="F43" s="4"/>
      <c r="G43" s="4"/>
      <c r="H43" s="4"/>
    </row>
    <row r="44" spans="3:8" ht="12.75">
      <c r="C44" s="4"/>
      <c r="D44" s="4"/>
      <c r="E44" s="4"/>
      <c r="F44" s="4"/>
      <c r="G44" s="4"/>
      <c r="H44" s="4"/>
    </row>
    <row r="45" spans="3:8" ht="12.75">
      <c r="C45" s="4"/>
      <c r="D45" s="4"/>
      <c r="E45" s="4"/>
      <c r="F45" s="4"/>
      <c r="G45" s="4"/>
      <c r="H45" s="4"/>
    </row>
    <row r="46" spans="3:8" ht="12.75">
      <c r="C46" s="4"/>
      <c r="D46" s="4"/>
      <c r="E46" s="4"/>
      <c r="F46" s="4"/>
      <c r="G46" s="4"/>
      <c r="H46" s="4"/>
    </row>
    <row r="47" spans="3:8" ht="12.75">
      <c r="C47" s="4"/>
      <c r="D47" s="4"/>
      <c r="E47" s="4"/>
      <c r="F47" s="4"/>
      <c r="G47" s="4"/>
      <c r="H47" s="4"/>
    </row>
    <row r="48" spans="3:8" ht="12.75">
      <c r="C48" s="4"/>
      <c r="D48" s="4"/>
      <c r="E48" s="4"/>
      <c r="F48" s="4"/>
      <c r="G48" s="4"/>
      <c r="H48" s="4"/>
    </row>
    <row r="49" spans="3:8" ht="12.75">
      <c r="C49" s="4"/>
      <c r="D49" s="4"/>
      <c r="E49" s="4"/>
      <c r="F49" s="4"/>
      <c r="G49" s="4"/>
      <c r="H49" s="4"/>
    </row>
    <row r="50" spans="3:8" ht="12.75">
      <c r="C50" s="4"/>
      <c r="D50" s="4"/>
      <c r="E50" s="4"/>
      <c r="F50" s="4"/>
      <c r="G50" s="4"/>
      <c r="H50" s="4"/>
    </row>
    <row r="51" spans="3:8" ht="12.75">
      <c r="C51" s="4"/>
      <c r="D51" s="4"/>
      <c r="E51" s="4"/>
      <c r="F51" s="4"/>
      <c r="G51" s="4"/>
      <c r="H51" s="4"/>
    </row>
    <row r="52" spans="3:8" ht="12.75">
      <c r="C52" s="4"/>
      <c r="D52" s="4"/>
      <c r="E52" s="4"/>
      <c r="F52" s="4"/>
      <c r="G52" s="4"/>
      <c r="H52" s="4"/>
    </row>
    <row r="53" spans="3:8" ht="12.75">
      <c r="C53" s="4"/>
      <c r="D53" s="4"/>
      <c r="E53" s="4"/>
      <c r="F53" s="4"/>
      <c r="G53" s="4"/>
      <c r="H53" s="4"/>
    </row>
    <row r="54" spans="3:8" ht="12.75">
      <c r="C54" s="4"/>
      <c r="D54" s="4"/>
      <c r="E54" s="4"/>
      <c r="F54" s="4"/>
      <c r="G54" s="4"/>
      <c r="H54" s="4"/>
    </row>
    <row r="55" spans="3:8" ht="12.75">
      <c r="C55" s="4"/>
      <c r="D55" s="4"/>
      <c r="E55" s="4"/>
      <c r="F55" s="4"/>
      <c r="G55" s="4"/>
      <c r="H55" s="4"/>
    </row>
    <row r="56" spans="3:8" ht="12.75">
      <c r="C56" s="4"/>
      <c r="D56" s="4"/>
      <c r="E56" s="4"/>
      <c r="F56" s="4"/>
      <c r="G56" s="4"/>
      <c r="H56" s="4"/>
    </row>
    <row r="57" spans="3:8" ht="12.75">
      <c r="C57" s="4"/>
      <c r="D57" s="4"/>
      <c r="E57" s="4"/>
      <c r="F57" s="4"/>
      <c r="G57" s="4"/>
      <c r="H57" s="4"/>
    </row>
    <row r="58" spans="3:8" ht="12.75">
      <c r="C58" s="4"/>
      <c r="D58" s="4"/>
      <c r="E58" s="4"/>
      <c r="F58" s="4"/>
      <c r="G58" s="4"/>
      <c r="H58" s="4"/>
    </row>
    <row r="59" spans="3:8" ht="12.75">
      <c r="C59" s="4"/>
      <c r="D59" s="4"/>
      <c r="E59" s="4"/>
      <c r="F59" s="4"/>
      <c r="G59" s="4"/>
      <c r="H59" s="4"/>
    </row>
    <row r="60" spans="3:8" ht="12.75">
      <c r="C60" s="4"/>
      <c r="D60" s="4"/>
      <c r="E60" s="4"/>
      <c r="F60" s="4"/>
      <c r="G60" s="4"/>
      <c r="H60" s="4"/>
    </row>
    <row r="61" spans="3:8" ht="12.75">
      <c r="C61" s="4"/>
      <c r="D61" s="4"/>
      <c r="E61" s="4"/>
      <c r="F61" s="4"/>
      <c r="G61" s="4"/>
      <c r="H61" s="4"/>
    </row>
    <row r="62" spans="3:8" ht="12.75">
      <c r="C62" s="4"/>
      <c r="D62" s="4"/>
      <c r="E62" s="4"/>
      <c r="F62" s="4"/>
      <c r="G62" s="4"/>
      <c r="H62" s="4"/>
    </row>
    <row r="63" spans="3:8" ht="12.75">
      <c r="C63" s="4"/>
      <c r="D63" s="4"/>
      <c r="E63" s="4"/>
      <c r="F63" s="4"/>
      <c r="G63" s="4"/>
      <c r="H63" s="4"/>
    </row>
    <row r="64" spans="3:8" ht="12.75">
      <c r="C64" s="4"/>
      <c r="D64" s="4"/>
      <c r="E64" s="4"/>
      <c r="F64" s="4"/>
      <c r="G64" s="4"/>
      <c r="H64" s="4"/>
    </row>
    <row r="65" spans="3:8" ht="12.75">
      <c r="C65" s="4"/>
      <c r="D65" s="4"/>
      <c r="E65" s="4"/>
      <c r="F65" s="4"/>
      <c r="G65" s="4"/>
      <c r="H65" s="4"/>
    </row>
    <row r="66" spans="3:8" ht="12.75">
      <c r="C66" s="4"/>
      <c r="D66" s="4"/>
      <c r="E66" s="4"/>
      <c r="F66" s="4"/>
      <c r="G66" s="4"/>
      <c r="H66" s="4"/>
    </row>
    <row r="67" spans="3:8" ht="12.75">
      <c r="C67" s="4"/>
      <c r="D67" s="4"/>
      <c r="E67" s="4"/>
      <c r="F67" s="4"/>
      <c r="G67" s="4"/>
      <c r="H67" s="4"/>
    </row>
    <row r="68" spans="3:8" ht="12.75">
      <c r="C68" s="4"/>
      <c r="D68" s="4"/>
      <c r="E68" s="4"/>
      <c r="F68" s="4"/>
      <c r="G68" s="4"/>
      <c r="H68" s="4"/>
    </row>
    <row r="69" spans="3:8" ht="12.75">
      <c r="C69" s="4"/>
      <c r="D69" s="4"/>
      <c r="E69" s="4"/>
      <c r="F69" s="4"/>
      <c r="G69" s="4"/>
      <c r="H69" s="4"/>
    </row>
    <row r="70" spans="3:8" ht="12.75">
      <c r="C70" s="4"/>
      <c r="D70" s="4"/>
      <c r="E70" s="4"/>
      <c r="F70" s="4"/>
      <c r="G70" s="4"/>
      <c r="H70" s="4"/>
    </row>
    <row r="71" spans="3:8" ht="12.75">
      <c r="C71" s="4"/>
      <c r="D71" s="4"/>
      <c r="E71" s="4"/>
      <c r="F71" s="4"/>
      <c r="G71" s="4"/>
      <c r="H71" s="4"/>
    </row>
    <row r="72" spans="3:8" ht="12.75">
      <c r="C72" s="4"/>
      <c r="D72" s="4"/>
      <c r="E72" s="4"/>
      <c r="F72" s="4"/>
      <c r="G72" s="4"/>
      <c r="H72" s="4"/>
    </row>
    <row r="73" spans="3:8" ht="12.75">
      <c r="C73" s="4"/>
      <c r="D73" s="4"/>
      <c r="E73" s="4"/>
      <c r="F73" s="4"/>
      <c r="G73" s="4"/>
      <c r="H73" s="4"/>
    </row>
    <row r="74" spans="3:8" ht="12.75">
      <c r="C74" s="4"/>
      <c r="D74" s="4"/>
      <c r="E74" s="4"/>
      <c r="F74" s="4"/>
      <c r="G74" s="4"/>
      <c r="H74" s="4"/>
    </row>
    <row r="75" spans="3:8" ht="12.75">
      <c r="C75" s="4"/>
      <c r="D75" s="4"/>
      <c r="E75" s="4"/>
      <c r="F75" s="4"/>
      <c r="G75" s="4"/>
      <c r="H75" s="4"/>
    </row>
    <row r="76" spans="3:8" ht="12.75">
      <c r="C76" s="4"/>
      <c r="D76" s="4"/>
      <c r="E76" s="4"/>
      <c r="F76" s="4"/>
      <c r="G76" s="4"/>
      <c r="H76" s="4"/>
    </row>
    <row r="77" spans="3:8" ht="12.75">
      <c r="C77" s="4"/>
      <c r="D77" s="4"/>
      <c r="E77" s="4"/>
      <c r="F77" s="4"/>
      <c r="G77" s="4"/>
      <c r="H77" s="4"/>
    </row>
    <row r="78" spans="3:8" ht="12.75">
      <c r="C78" s="4"/>
      <c r="D78" s="4"/>
      <c r="E78" s="4"/>
      <c r="F78" s="4"/>
      <c r="G78" s="4"/>
      <c r="H78" s="4"/>
    </row>
    <row r="79" spans="3:8" ht="12.75">
      <c r="C79" s="4"/>
      <c r="D79" s="4"/>
      <c r="E79" s="4"/>
      <c r="F79" s="4"/>
      <c r="G79" s="4"/>
      <c r="H79" s="4"/>
    </row>
    <row r="80" spans="3:8" ht="12.75">
      <c r="C80" s="4"/>
      <c r="D80" s="4"/>
      <c r="E80" s="4"/>
      <c r="F80" s="4"/>
      <c r="G80" s="4"/>
      <c r="H80" s="4"/>
    </row>
    <row r="81" spans="3:8" ht="12.75">
      <c r="C81" s="4"/>
      <c r="D81" s="4"/>
      <c r="E81" s="4"/>
      <c r="F81" s="4"/>
      <c r="G81" s="4"/>
      <c r="H81" s="4"/>
    </row>
    <row r="82" spans="3:8" ht="12.75">
      <c r="C82" s="4"/>
      <c r="D82" s="4"/>
      <c r="E82" s="4"/>
      <c r="F82" s="4"/>
      <c r="G82" s="4"/>
      <c r="H82" s="4"/>
    </row>
    <row r="83" spans="3:8" ht="12.75">
      <c r="C83" s="4"/>
      <c r="D83" s="4"/>
      <c r="E83" s="4"/>
      <c r="F83" s="4"/>
      <c r="G83" s="4"/>
      <c r="H83" s="4"/>
    </row>
  </sheetData>
  <printOptions horizontalCentered="1" verticalCentered="1"/>
  <pageMargins left="0.75" right="0.75" top="1" bottom="1" header="0" footer="0"/>
  <pageSetup fitToHeight="1" fitToWidth="1" horizontalDpi="300" verticalDpi="300" orientation="landscape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U39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2" max="2" width="33.66015625" style="0" customWidth="1"/>
    <col min="3" max="7" width="12.33203125" style="0" customWidth="1"/>
  </cols>
  <sheetData>
    <row r="3" spans="2:7" ht="12.75">
      <c r="B3" s="36" t="s">
        <v>129</v>
      </c>
      <c r="C3" s="36"/>
      <c r="D3" s="36"/>
      <c r="E3" s="36"/>
      <c r="F3" s="36"/>
      <c r="G3" s="36"/>
    </row>
    <row r="4" spans="2:7" ht="12.75">
      <c r="B4" s="36"/>
      <c r="C4" s="36"/>
      <c r="D4" s="36"/>
      <c r="E4" s="36"/>
      <c r="F4" s="36"/>
      <c r="G4" s="36"/>
    </row>
    <row r="5" spans="2:7" ht="12.75">
      <c r="B5" s="37" t="s">
        <v>130</v>
      </c>
      <c r="C5" s="36"/>
      <c r="D5" s="36"/>
      <c r="E5" s="36"/>
      <c r="F5" s="36"/>
      <c r="G5" s="36"/>
    </row>
    <row r="6" spans="2:7" ht="12.75">
      <c r="B6" s="37" t="s">
        <v>131</v>
      </c>
      <c r="C6" s="36"/>
      <c r="D6" s="36"/>
      <c r="E6" s="36"/>
      <c r="F6" s="36"/>
      <c r="G6" s="36"/>
    </row>
    <row r="7" spans="2:7" ht="12.75">
      <c r="B7" s="36" t="s">
        <v>124</v>
      </c>
      <c r="C7" s="36"/>
      <c r="D7" s="36"/>
      <c r="E7" s="36"/>
      <c r="F7" s="36"/>
      <c r="G7" s="36"/>
    </row>
    <row r="9" spans="2:7" ht="12.75">
      <c r="B9" s="3"/>
      <c r="C9" s="3"/>
      <c r="D9" s="3"/>
      <c r="E9" s="3"/>
      <c r="F9" s="3"/>
      <c r="G9" s="3"/>
    </row>
    <row r="10" spans="2:7" ht="12.75">
      <c r="B10" s="40"/>
      <c r="C10" s="40"/>
      <c r="D10" s="40"/>
      <c r="E10" s="40"/>
      <c r="F10" s="40"/>
      <c r="G10" s="40"/>
    </row>
    <row r="11" spans="2:7" ht="12.75">
      <c r="B11" s="179" t="s">
        <v>45</v>
      </c>
      <c r="C11" s="179">
        <v>1997</v>
      </c>
      <c r="D11" s="179">
        <v>1998</v>
      </c>
      <c r="E11" s="192">
        <v>1999</v>
      </c>
      <c r="F11" s="192" t="s">
        <v>46</v>
      </c>
      <c r="G11" s="192" t="s">
        <v>47</v>
      </c>
    </row>
    <row r="12" spans="2:7" ht="13.5" thickBot="1">
      <c r="B12" s="19"/>
      <c r="C12" s="19"/>
      <c r="D12" s="19"/>
      <c r="E12" s="19"/>
      <c r="F12" s="19"/>
      <c r="G12" s="19"/>
    </row>
    <row r="14" spans="2:21" ht="12.75">
      <c r="B14" t="s">
        <v>92</v>
      </c>
      <c r="C14" s="4">
        <v>6.51102259329126</v>
      </c>
      <c r="D14" s="4">
        <v>4.681337125085561</v>
      </c>
      <c r="E14" s="4">
        <v>-0.05926898925491253</v>
      </c>
      <c r="F14" s="4">
        <v>5.743329421293164</v>
      </c>
      <c r="G14" s="4">
        <v>-12.226675916929041</v>
      </c>
      <c r="I14" s="4"/>
      <c r="J14" s="4"/>
      <c r="K14" s="4"/>
      <c r="L14" s="4"/>
      <c r="M14" s="4"/>
      <c r="N14" s="4"/>
      <c r="O14" s="4"/>
      <c r="Q14" s="4"/>
      <c r="R14" s="4"/>
      <c r="S14" s="4"/>
      <c r="T14" s="4"/>
      <c r="U14" s="4"/>
    </row>
    <row r="15" spans="2:21" ht="12.75">
      <c r="B15" t="s">
        <v>93</v>
      </c>
      <c r="C15" s="4">
        <v>4.059283643272926</v>
      </c>
      <c r="D15" s="4">
        <v>7.676792585899328</v>
      </c>
      <c r="E15" s="4">
        <v>12.198646036136807</v>
      </c>
      <c r="F15" s="4">
        <v>-13.55891990142679</v>
      </c>
      <c r="G15" s="4">
        <v>-3.285693258473543</v>
      </c>
      <c r="I15" s="4"/>
      <c r="J15" s="4"/>
      <c r="K15" s="4"/>
      <c r="L15" s="4"/>
      <c r="M15" s="4"/>
      <c r="N15" s="4"/>
      <c r="O15" s="4"/>
      <c r="Q15" s="4"/>
      <c r="R15" s="4"/>
      <c r="S15" s="4"/>
      <c r="T15" s="4"/>
      <c r="U15" s="4"/>
    </row>
    <row r="16" spans="2:21" ht="12.75">
      <c r="B16" t="s">
        <v>94</v>
      </c>
      <c r="C16" s="4">
        <v>-6.950659516240487</v>
      </c>
      <c r="D16" s="4">
        <v>-28.514511259684696</v>
      </c>
      <c r="E16" s="4">
        <v>16.509355650772118</v>
      </c>
      <c r="F16" s="4">
        <v>28.818973728721087</v>
      </c>
      <c r="G16" s="4">
        <v>0.0727051543695012</v>
      </c>
      <c r="I16" s="4"/>
      <c r="J16" s="4"/>
      <c r="K16" s="4"/>
      <c r="L16" s="4"/>
      <c r="M16" s="4"/>
      <c r="N16" s="4"/>
      <c r="O16" s="4"/>
      <c r="Q16" s="4"/>
      <c r="R16" s="4"/>
      <c r="S16" s="4"/>
      <c r="T16" s="4"/>
      <c r="U16" s="4"/>
    </row>
    <row r="17" spans="2:21" ht="12.75">
      <c r="B17" t="s">
        <v>95</v>
      </c>
      <c r="C17" s="4">
        <v>5.627725795406779</v>
      </c>
      <c r="D17" s="4">
        <v>5.449513276023299</v>
      </c>
      <c r="E17" s="4">
        <v>4.033721034912441</v>
      </c>
      <c r="F17" s="4">
        <v>4.305986146764229</v>
      </c>
      <c r="G17" s="4">
        <v>11.957561901508672</v>
      </c>
      <c r="I17" s="4"/>
      <c r="J17" s="4"/>
      <c r="K17" s="4"/>
      <c r="L17" s="4"/>
      <c r="M17" s="4"/>
      <c r="N17" s="4"/>
      <c r="O17" s="4"/>
      <c r="Q17" s="4"/>
      <c r="R17" s="4"/>
      <c r="S17" s="4"/>
      <c r="T17" s="4"/>
      <c r="U17" s="4"/>
    </row>
    <row r="18" spans="2:21" ht="12.75">
      <c r="B18" t="s">
        <v>96</v>
      </c>
      <c r="C18" s="4">
        <v>1.9130940451404177</v>
      </c>
      <c r="D18" s="4">
        <v>-1.5913123398653028</v>
      </c>
      <c r="E18" s="4">
        <v>3.239206312097198</v>
      </c>
      <c r="F18" s="4">
        <v>8.7546257205942</v>
      </c>
      <c r="G18" s="4">
        <v>9.355702425466305</v>
      </c>
      <c r="I18" s="4"/>
      <c r="J18" s="4"/>
      <c r="K18" s="4"/>
      <c r="L18" s="4"/>
      <c r="M18" s="4"/>
      <c r="N18" s="4"/>
      <c r="O18" s="4"/>
      <c r="Q18" s="4"/>
      <c r="R18" s="4"/>
      <c r="S18" s="4"/>
      <c r="T18" s="4"/>
      <c r="U18" s="4"/>
    </row>
    <row r="19" spans="2:21" ht="12.75">
      <c r="B19" t="s">
        <v>97</v>
      </c>
      <c r="C19" s="4">
        <v>10.099688001505402</v>
      </c>
      <c r="D19" s="4">
        <v>-1.4827831562979177</v>
      </c>
      <c r="E19" s="4">
        <v>-3.897429782736217</v>
      </c>
      <c r="F19" s="4">
        <v>-0.43627434656131614</v>
      </c>
      <c r="G19" s="4">
        <v>2.1649274233259685</v>
      </c>
      <c r="I19" s="4"/>
      <c r="J19" s="4"/>
      <c r="K19" s="4"/>
      <c r="L19" s="4"/>
      <c r="M19" s="4"/>
      <c r="N19" s="4"/>
      <c r="O19" s="4"/>
      <c r="Q19" s="4"/>
      <c r="R19" s="4"/>
      <c r="S19" s="4"/>
      <c r="T19" s="4"/>
      <c r="U19" s="4"/>
    </row>
    <row r="20" spans="2:21" ht="12.75">
      <c r="B20" t="s">
        <v>98</v>
      </c>
      <c r="C20" s="4">
        <v>2.4898265433682454</v>
      </c>
      <c r="D20" s="4">
        <v>3.821147395697033</v>
      </c>
      <c r="E20" s="4">
        <v>0.7240397317505476</v>
      </c>
      <c r="F20" s="4">
        <v>1.8605212908613389</v>
      </c>
      <c r="G20" s="4">
        <v>5.6578694818524955</v>
      </c>
      <c r="I20" s="4"/>
      <c r="J20" s="4"/>
      <c r="K20" s="4"/>
      <c r="L20" s="4"/>
      <c r="M20" s="4"/>
      <c r="N20" s="4"/>
      <c r="O20" s="4"/>
      <c r="Q20" s="4"/>
      <c r="R20" s="4"/>
      <c r="S20" s="4"/>
      <c r="T20" s="4"/>
      <c r="U20" s="4"/>
    </row>
    <row r="21" spans="2:21" ht="12.75">
      <c r="B21" t="s">
        <v>99</v>
      </c>
      <c r="C21" s="4">
        <v>-0.5451687404337324</v>
      </c>
      <c r="D21" s="4">
        <v>10.502399724445798</v>
      </c>
      <c r="E21" s="4">
        <v>-0.6458511428526048</v>
      </c>
      <c r="F21" s="4">
        <v>1.359294430814595</v>
      </c>
      <c r="G21" s="4">
        <v>1.3567685566769239</v>
      </c>
      <c r="I21" s="4"/>
      <c r="J21" s="4"/>
      <c r="K21" s="4"/>
      <c r="L21" s="4"/>
      <c r="M21" s="4"/>
      <c r="N21" s="4"/>
      <c r="O21" s="4"/>
      <c r="Q21" s="4"/>
      <c r="R21" s="4"/>
      <c r="S21" s="4"/>
      <c r="T21" s="4"/>
      <c r="U21" s="4"/>
    </row>
    <row r="22" spans="2:21" ht="12.75">
      <c r="B22" t="s">
        <v>100</v>
      </c>
      <c r="C22" s="4">
        <v>6.6950943616249425</v>
      </c>
      <c r="D22" s="4">
        <v>9.027985096981016</v>
      </c>
      <c r="E22" s="4">
        <v>3.2258321495553854</v>
      </c>
      <c r="F22" s="4">
        <v>3.05125633094252</v>
      </c>
      <c r="G22" s="4">
        <v>5.29338713696581</v>
      </c>
      <c r="I22" s="4"/>
      <c r="J22" s="4"/>
      <c r="K22" s="4"/>
      <c r="L22" s="4"/>
      <c r="M22" s="4"/>
      <c r="N22" s="4"/>
      <c r="O22" s="4"/>
      <c r="Q22" s="4"/>
      <c r="R22" s="4"/>
      <c r="S22" s="4"/>
      <c r="T22" s="4"/>
      <c r="U22" s="4"/>
    </row>
    <row r="23" spans="2:21" ht="12.75">
      <c r="B23" t="s">
        <v>101</v>
      </c>
      <c r="C23" s="4">
        <v>6.44711623660108</v>
      </c>
      <c r="D23" s="4">
        <v>-9.601296997627395</v>
      </c>
      <c r="E23" s="4">
        <v>-9.03274171799402</v>
      </c>
      <c r="F23" s="4">
        <v>-0.5607311341298882</v>
      </c>
      <c r="G23" s="4">
        <v>3.6767909194518333</v>
      </c>
      <c r="I23" s="4"/>
      <c r="J23" s="4"/>
      <c r="K23" s="4"/>
      <c r="L23" s="4"/>
      <c r="M23" s="4"/>
      <c r="N23" s="4"/>
      <c r="O23" s="4"/>
      <c r="Q23" s="4"/>
      <c r="R23" s="4"/>
      <c r="S23" s="4"/>
      <c r="T23" s="4"/>
      <c r="U23" s="4"/>
    </row>
    <row r="24" spans="2:21" ht="12.75">
      <c r="B24" t="s">
        <v>102</v>
      </c>
      <c r="C24" s="4">
        <v>8.022925003957004</v>
      </c>
      <c r="D24" s="4">
        <v>8.252707065334475</v>
      </c>
      <c r="E24" s="4">
        <v>7.434140428180158</v>
      </c>
      <c r="F24" s="4">
        <v>5.232416829601538</v>
      </c>
      <c r="G24" s="4">
        <v>6.554448247697464</v>
      </c>
      <c r="I24" s="4"/>
      <c r="J24" s="4"/>
      <c r="K24" s="4"/>
      <c r="L24" s="4"/>
      <c r="M24" s="4"/>
      <c r="N24" s="4"/>
      <c r="O24" s="4"/>
      <c r="Q24" s="4"/>
      <c r="R24" s="4"/>
      <c r="S24" s="4"/>
      <c r="T24" s="4"/>
      <c r="U24" s="4"/>
    </row>
    <row r="25" spans="2:21" ht="12.75">
      <c r="B25" t="s">
        <v>103</v>
      </c>
      <c r="C25" s="4">
        <v>11.839848161060873</v>
      </c>
      <c r="D25" s="4">
        <v>6.912094275103198</v>
      </c>
      <c r="E25" s="4">
        <v>8.841245722624812</v>
      </c>
      <c r="F25" s="4">
        <v>4.870366394871795</v>
      </c>
      <c r="G25" s="4">
        <v>2.597470535738311</v>
      </c>
      <c r="I25" s="4"/>
      <c r="J25" s="4"/>
      <c r="K25" s="4"/>
      <c r="L25" s="4"/>
      <c r="M25" s="4"/>
      <c r="N25" s="4"/>
      <c r="O25" s="4"/>
      <c r="Q25" s="4"/>
      <c r="R25" s="4"/>
      <c r="S25" s="4"/>
      <c r="T25" s="4"/>
      <c r="U25" s="4"/>
    </row>
    <row r="26" spans="3:21" ht="12.75">
      <c r="C26" s="4"/>
      <c r="D26" s="4"/>
      <c r="E26" s="4"/>
      <c r="F26" s="4"/>
      <c r="G26" s="4"/>
      <c r="I26" s="4"/>
      <c r="J26" s="4"/>
      <c r="K26" s="4"/>
      <c r="L26" s="4"/>
      <c r="M26" s="4"/>
      <c r="N26" s="4"/>
      <c r="O26" s="4"/>
      <c r="Q26" s="4"/>
      <c r="R26" s="4"/>
      <c r="S26" s="4"/>
      <c r="T26" s="4"/>
      <c r="U26" s="4"/>
    </row>
    <row r="27" spans="2:21" ht="12.75">
      <c r="B27" s="2" t="s">
        <v>104</v>
      </c>
      <c r="C27" s="22">
        <v>4.945643850611825</v>
      </c>
      <c r="D27" s="22">
        <v>1.9146660969709073</v>
      </c>
      <c r="E27" s="22">
        <v>2.39410057468874</v>
      </c>
      <c r="F27" s="22">
        <v>4.52384781470887</v>
      </c>
      <c r="G27" s="22">
        <v>4.621161637249438</v>
      </c>
      <c r="K27" s="4"/>
      <c r="L27" s="4"/>
      <c r="M27" s="4"/>
      <c r="N27" s="4"/>
      <c r="O27" s="4"/>
      <c r="Q27" s="4"/>
      <c r="R27" s="4"/>
      <c r="S27" s="4"/>
      <c r="T27" s="4"/>
      <c r="U27" s="4"/>
    </row>
    <row r="28" spans="3:21" ht="12.75">
      <c r="C28" s="4"/>
      <c r="D28" s="4"/>
      <c r="E28" s="4"/>
      <c r="F28" s="4"/>
      <c r="G28" s="4"/>
      <c r="K28" s="4"/>
      <c r="L28" s="4"/>
      <c r="M28" s="4"/>
      <c r="N28" s="4"/>
      <c r="O28" s="4"/>
      <c r="Q28" s="4"/>
      <c r="R28" s="4"/>
      <c r="S28" s="4"/>
      <c r="T28" s="4"/>
      <c r="U28" s="4"/>
    </row>
    <row r="29" spans="2:21" ht="12.75">
      <c r="B29" t="s">
        <v>105</v>
      </c>
      <c r="C29" s="4">
        <v>7.267384539473976</v>
      </c>
      <c r="D29" s="4">
        <v>12.517340325252624</v>
      </c>
      <c r="E29" s="4">
        <v>-1.9745870507231866</v>
      </c>
      <c r="F29" s="4">
        <v>2.0405491038050894</v>
      </c>
      <c r="G29" s="4">
        <v>11.920545814021398</v>
      </c>
      <c r="K29" s="4"/>
      <c r="L29" s="4"/>
      <c r="M29" s="4"/>
      <c r="N29" s="4"/>
      <c r="O29" s="4"/>
      <c r="Q29" s="4"/>
      <c r="R29" s="4"/>
      <c r="S29" s="4"/>
      <c r="T29" s="4"/>
      <c r="U29" s="4"/>
    </row>
    <row r="30" spans="2:21" ht="12.75">
      <c r="B30" t="s">
        <v>106</v>
      </c>
      <c r="C30" s="4">
        <v>-1.343325836579068</v>
      </c>
      <c r="D30" s="4">
        <v>6.681766630923591</v>
      </c>
      <c r="E30" s="4">
        <v>4.880754002143606</v>
      </c>
      <c r="F30" s="4">
        <v>4.97155372547462</v>
      </c>
      <c r="G30" s="4">
        <v>3.857444928447129</v>
      </c>
      <c r="K30" s="4"/>
      <c r="L30" s="4"/>
      <c r="M30" s="4"/>
      <c r="N30" s="4"/>
      <c r="O30" s="4"/>
      <c r="Q30" s="4"/>
      <c r="R30" s="4"/>
      <c r="S30" s="4"/>
      <c r="T30" s="4"/>
      <c r="U30" s="4"/>
    </row>
    <row r="31" spans="2:21" ht="12.75">
      <c r="B31" t="s">
        <v>107</v>
      </c>
      <c r="C31" s="4">
        <v>-0.6074254212816599</v>
      </c>
      <c r="D31" s="4">
        <v>3.668040211712209</v>
      </c>
      <c r="E31" s="4">
        <v>-13.378060194112829</v>
      </c>
      <c r="F31" s="4">
        <v>-5.213091299631212</v>
      </c>
      <c r="G31" s="4">
        <v>-7.239918293618852</v>
      </c>
      <c r="K31" s="4"/>
      <c r="L31" s="4"/>
      <c r="M31" s="4"/>
      <c r="N31" s="4"/>
      <c r="O31" s="4"/>
      <c r="Q31" s="4"/>
      <c r="R31" s="4"/>
      <c r="S31" s="4"/>
      <c r="T31" s="4"/>
      <c r="U31" s="4"/>
    </row>
    <row r="32" spans="3:21" ht="12.75">
      <c r="C32" s="4"/>
      <c r="D32" s="4"/>
      <c r="E32" s="4"/>
      <c r="F32" s="4"/>
      <c r="G32" s="4"/>
      <c r="K32" s="4"/>
      <c r="L32" s="4"/>
      <c r="M32" s="4"/>
      <c r="N32" s="4"/>
      <c r="O32" s="4"/>
      <c r="Q32" s="4"/>
      <c r="R32" s="4"/>
      <c r="S32" s="4"/>
      <c r="T32" s="4"/>
      <c r="U32" s="4"/>
    </row>
    <row r="33" spans="2:21" ht="12.75">
      <c r="B33" s="2" t="s">
        <v>3</v>
      </c>
      <c r="C33" s="22">
        <v>4.270009119085305</v>
      </c>
      <c r="D33" s="22">
        <v>1.9260753098327754</v>
      </c>
      <c r="E33" s="22">
        <v>2.4316614617855947</v>
      </c>
      <c r="F33" s="22">
        <v>4.412988880351398</v>
      </c>
      <c r="G33" s="22">
        <v>4.112013423464811</v>
      </c>
      <c r="K33" s="4"/>
      <c r="L33" s="4"/>
      <c r="M33" s="4"/>
      <c r="N33" s="4"/>
      <c r="O33" s="4"/>
      <c r="Q33" s="4"/>
      <c r="R33" s="4"/>
      <c r="S33" s="4"/>
      <c r="T33" s="4"/>
      <c r="U33" s="4"/>
    </row>
    <row r="35" spans="2:7" ht="13.5" thickBot="1">
      <c r="B35" s="16"/>
      <c r="C35" s="16"/>
      <c r="D35" s="16"/>
      <c r="E35" s="16"/>
      <c r="F35" s="16"/>
      <c r="G35" s="16"/>
    </row>
    <row r="37" ht="12.75">
      <c r="B37" t="s">
        <v>63</v>
      </c>
    </row>
    <row r="38" ht="12.75">
      <c r="B38" t="s">
        <v>108</v>
      </c>
    </row>
    <row r="39" ht="12.75">
      <c r="B39" t="s">
        <v>109</v>
      </c>
    </row>
  </sheetData>
  <printOptions horizontalCentered="1" verticalCentered="1"/>
  <pageMargins left="0.75" right="0.75" top="1" bottom="1" header="0" footer="0"/>
  <pageSetup fitToHeight="1" fitToWidth="1" horizontalDpi="300" verticalDpi="3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40"/>
  <sheetViews>
    <sheetView showGridLines="0" zoomScale="75" zoomScaleNormal="75" zoomScaleSheetLayoutView="50" workbookViewId="0" topLeftCell="A1">
      <selection activeCell="A1" sqref="A1"/>
    </sheetView>
  </sheetViews>
  <sheetFormatPr defaultColWidth="12" defaultRowHeight="12.75"/>
  <cols>
    <col min="1" max="1" width="10.66015625" style="41" customWidth="1"/>
    <col min="2" max="2" width="38.33203125" style="41" customWidth="1"/>
    <col min="3" max="9" width="14.83203125" style="41" customWidth="1"/>
    <col min="10" max="16384" width="10.66015625" style="41" customWidth="1"/>
  </cols>
  <sheetData>
    <row r="3" spans="2:9" ht="12.75">
      <c r="B3" s="42" t="s">
        <v>132</v>
      </c>
      <c r="C3" s="42"/>
      <c r="D3" s="42"/>
      <c r="E3" s="42"/>
      <c r="F3" s="42"/>
      <c r="G3" s="42"/>
      <c r="H3" s="42"/>
      <c r="I3" s="42"/>
    </row>
    <row r="4" spans="2:9" ht="12.75">
      <c r="B4" s="42"/>
      <c r="C4" s="42"/>
      <c r="D4" s="42"/>
      <c r="E4" s="42"/>
      <c r="F4" s="42"/>
      <c r="G4" s="42"/>
      <c r="H4" s="42"/>
      <c r="I4" s="42"/>
    </row>
    <row r="5" spans="2:9" ht="14.25">
      <c r="B5" s="43" t="s">
        <v>133</v>
      </c>
      <c r="C5" s="42"/>
      <c r="D5" s="42"/>
      <c r="E5" s="42"/>
      <c r="F5" s="42"/>
      <c r="G5" s="42"/>
      <c r="H5" s="42"/>
      <c r="I5" s="42"/>
    </row>
    <row r="6" spans="2:9" ht="12.75">
      <c r="B6" s="42" t="s">
        <v>1</v>
      </c>
      <c r="C6" s="42"/>
      <c r="D6" s="42"/>
      <c r="E6" s="42"/>
      <c r="F6" s="42"/>
      <c r="G6" s="42"/>
      <c r="H6" s="42"/>
      <c r="I6" s="42"/>
    </row>
    <row r="9" spans="2:9" ht="12.75">
      <c r="B9" s="44"/>
      <c r="C9" s="44"/>
      <c r="D9" s="44"/>
      <c r="E9" s="44"/>
      <c r="F9" s="44"/>
      <c r="G9" s="44"/>
      <c r="H9" s="44"/>
      <c r="I9" s="44"/>
    </row>
    <row r="10" spans="2:9" ht="17.25" customHeight="1">
      <c r="B10" s="193" t="s">
        <v>45</v>
      </c>
      <c r="C10" s="194">
        <v>1996</v>
      </c>
      <c r="D10" s="194">
        <v>1997</v>
      </c>
      <c r="E10" s="194">
        <v>1998</v>
      </c>
      <c r="F10" s="195">
        <v>1999</v>
      </c>
      <c r="G10" s="195" t="s">
        <v>46</v>
      </c>
      <c r="H10" s="195" t="s">
        <v>47</v>
      </c>
      <c r="I10" s="195" t="s">
        <v>48</v>
      </c>
    </row>
    <row r="11" spans="2:9" ht="17.25" customHeight="1" thickBot="1">
      <c r="B11" s="188"/>
      <c r="C11" s="45"/>
      <c r="D11" s="45"/>
      <c r="E11" s="45"/>
      <c r="F11" s="45"/>
      <c r="G11" s="45"/>
      <c r="H11" s="45"/>
      <c r="I11" s="45"/>
    </row>
    <row r="14" spans="2:9" ht="12.75">
      <c r="B14" s="41" t="s">
        <v>134</v>
      </c>
      <c r="I14" s="155"/>
    </row>
    <row r="15" spans="2:9" ht="12.75">
      <c r="B15" s="41" t="s">
        <v>135</v>
      </c>
      <c r="C15" s="46"/>
      <c r="D15" s="46"/>
      <c r="E15" s="46"/>
      <c r="F15" s="46"/>
      <c r="G15" s="46"/>
      <c r="H15" s="46"/>
      <c r="I15" s="151"/>
    </row>
    <row r="16" spans="2:17" ht="12.75">
      <c r="B16" s="41" t="s">
        <v>136</v>
      </c>
      <c r="C16" s="48">
        <v>19785013.49778885</v>
      </c>
      <c r="D16" s="48">
        <v>21972021.1510654</v>
      </c>
      <c r="E16" s="48">
        <v>23703560.126277346</v>
      </c>
      <c r="F16" s="48">
        <v>23927921.538553555</v>
      </c>
      <c r="G16" s="48">
        <v>25811944.09219997</v>
      </c>
      <c r="H16" s="48">
        <v>27735301.240258433</v>
      </c>
      <c r="I16" s="152">
        <v>28903700.21899821</v>
      </c>
      <c r="K16" s="139"/>
      <c r="L16" s="139"/>
      <c r="M16" s="139"/>
      <c r="N16" s="139"/>
      <c r="O16" s="139"/>
      <c r="P16" s="139"/>
      <c r="Q16" s="139"/>
    </row>
    <row r="17" spans="3:17" ht="12.75">
      <c r="C17" s="48"/>
      <c r="D17" s="48"/>
      <c r="E17" s="48"/>
      <c r="F17" s="48"/>
      <c r="G17" s="48"/>
      <c r="H17" s="48"/>
      <c r="I17" s="152"/>
      <c r="K17" s="139"/>
      <c r="L17" s="139"/>
      <c r="M17" s="139"/>
      <c r="N17" s="139"/>
      <c r="O17" s="139"/>
      <c r="P17" s="139"/>
      <c r="Q17" s="139"/>
    </row>
    <row r="18" spans="2:17" ht="12.75">
      <c r="B18" s="41" t="s">
        <v>137</v>
      </c>
      <c r="C18" s="48">
        <v>3426054.9285000004</v>
      </c>
      <c r="D18" s="48">
        <v>3860476.0880000005</v>
      </c>
      <c r="E18" s="48">
        <v>4197122.30914376</v>
      </c>
      <c r="F18" s="48">
        <v>4603828.4685384</v>
      </c>
      <c r="G18" s="48">
        <v>5020350.301493873</v>
      </c>
      <c r="H18" s="48">
        <v>5432631.010375973</v>
      </c>
      <c r="I18" s="152">
        <v>5784852.491242744</v>
      </c>
      <c r="K18" s="139"/>
      <c r="L18" s="139"/>
      <c r="M18" s="139"/>
      <c r="N18" s="139"/>
      <c r="O18" s="139"/>
      <c r="P18" s="139"/>
      <c r="Q18" s="139"/>
    </row>
    <row r="19" spans="3:17" ht="12.75">
      <c r="C19" s="48"/>
      <c r="D19" s="48"/>
      <c r="E19" s="48"/>
      <c r="F19" s="48"/>
      <c r="G19" s="48"/>
      <c r="H19" s="48"/>
      <c r="I19" s="152"/>
      <c r="K19" s="139"/>
      <c r="L19" s="139"/>
      <c r="M19" s="139"/>
      <c r="N19" s="139"/>
      <c r="O19" s="139"/>
      <c r="P19" s="139"/>
      <c r="Q19" s="139"/>
    </row>
    <row r="20" spans="2:17" ht="12.75">
      <c r="B20" s="41" t="s">
        <v>62</v>
      </c>
      <c r="C20" s="48">
        <v>8240744.413747557</v>
      </c>
      <c r="D20" s="48">
        <v>9414196.422075234</v>
      </c>
      <c r="E20" s="48">
        <v>9545744.465561258</v>
      </c>
      <c r="F20" s="48">
        <v>7740114.206928733</v>
      </c>
      <c r="G20" s="48">
        <v>8369385.894374574</v>
      </c>
      <c r="H20" s="48">
        <v>9211678.63345217</v>
      </c>
      <c r="I20" s="152">
        <v>9657795.370757425</v>
      </c>
      <c r="K20" s="139"/>
      <c r="L20" s="139"/>
      <c r="M20" s="139"/>
      <c r="N20" s="139"/>
      <c r="O20" s="139"/>
      <c r="P20" s="139"/>
      <c r="Q20" s="139"/>
    </row>
    <row r="21" spans="3:17" ht="12.75">
      <c r="C21" s="48"/>
      <c r="D21" s="48"/>
      <c r="E21" s="48"/>
      <c r="F21" s="48"/>
      <c r="G21" s="48"/>
      <c r="H21" s="48"/>
      <c r="I21" s="152"/>
      <c r="K21" s="139"/>
      <c r="L21" s="139"/>
      <c r="M21" s="139"/>
      <c r="N21" s="139"/>
      <c r="O21" s="139"/>
      <c r="P21" s="139"/>
      <c r="Q21" s="139"/>
    </row>
    <row r="22" spans="2:17" ht="12.75">
      <c r="B22" s="41" t="s">
        <v>138</v>
      </c>
      <c r="C22" s="48">
        <v>312885.9464884899</v>
      </c>
      <c r="D22" s="48">
        <v>211821.41290695374</v>
      </c>
      <c r="E22" s="48">
        <v>281700.301219413</v>
      </c>
      <c r="F22" s="48">
        <v>22798.747315734727</v>
      </c>
      <c r="G22" s="48">
        <v>444143.11711650394</v>
      </c>
      <c r="H22" s="48">
        <v>267003.91018410766</v>
      </c>
      <c r="I22" s="152">
        <v>367316.3499731842</v>
      </c>
      <c r="K22" s="139"/>
      <c r="L22" s="139"/>
      <c r="M22" s="139"/>
      <c r="N22" s="139"/>
      <c r="O22" s="139"/>
      <c r="P22" s="139"/>
      <c r="Q22" s="139"/>
    </row>
    <row r="23" spans="3:17" ht="12.75">
      <c r="C23" s="48"/>
      <c r="D23" s="48"/>
      <c r="E23" s="48"/>
      <c r="F23" s="48"/>
      <c r="G23" s="48"/>
      <c r="H23" s="48"/>
      <c r="I23" s="152"/>
      <c r="K23" s="139"/>
      <c r="L23" s="139"/>
      <c r="M23" s="139"/>
      <c r="N23" s="139"/>
      <c r="O23" s="139"/>
      <c r="P23" s="139"/>
      <c r="Q23" s="139"/>
    </row>
    <row r="24" spans="2:17" ht="12.75">
      <c r="B24" s="41" t="s">
        <v>139</v>
      </c>
      <c r="C24" s="48">
        <v>8520525.17654924</v>
      </c>
      <c r="D24" s="48">
        <v>9404196.650697589</v>
      </c>
      <c r="E24" s="48">
        <v>9608639.428744446</v>
      </c>
      <c r="F24" s="48">
        <v>10992270.64952952</v>
      </c>
      <c r="G24" s="48">
        <v>12857959.004622085</v>
      </c>
      <c r="H24" s="48">
        <v>14525788.835817182</v>
      </c>
      <c r="I24" s="152">
        <v>15619744</v>
      </c>
      <c r="K24" s="139"/>
      <c r="L24" s="139"/>
      <c r="M24" s="139"/>
      <c r="N24" s="139"/>
      <c r="O24" s="139"/>
      <c r="P24" s="139"/>
      <c r="Q24" s="139"/>
    </row>
    <row r="25" spans="3:17" ht="12.75">
      <c r="C25" s="48"/>
      <c r="D25" s="48"/>
      <c r="E25" s="48"/>
      <c r="F25" s="48"/>
      <c r="G25" s="48"/>
      <c r="H25" s="48"/>
      <c r="I25" s="152"/>
      <c r="K25" s="139"/>
      <c r="L25" s="139"/>
      <c r="M25" s="139"/>
      <c r="N25" s="139"/>
      <c r="O25" s="139"/>
      <c r="P25" s="139"/>
      <c r="Q25" s="139"/>
    </row>
    <row r="26" spans="2:17" ht="12.75">
      <c r="B26" s="41" t="s">
        <v>140</v>
      </c>
      <c r="C26" s="48"/>
      <c r="D26" s="48"/>
      <c r="E26" s="48"/>
      <c r="F26" s="48"/>
      <c r="G26" s="48"/>
      <c r="H26" s="48"/>
      <c r="I26" s="152"/>
      <c r="K26" s="139"/>
      <c r="L26" s="139"/>
      <c r="M26" s="139"/>
      <c r="N26" s="139"/>
      <c r="O26" s="139"/>
      <c r="P26" s="139"/>
      <c r="Q26" s="139"/>
    </row>
    <row r="27" spans="2:17" ht="12.75">
      <c r="B27" s="41" t="s">
        <v>141</v>
      </c>
      <c r="C27" s="48">
        <v>9047935.390216947</v>
      </c>
      <c r="D27" s="48">
        <v>10140075.604405453</v>
      </c>
      <c r="E27" s="48">
        <v>10801893.5464058</v>
      </c>
      <c r="F27" s="48">
        <v>10148391.961217334</v>
      </c>
      <c r="G27" s="48">
        <v>12110318.8215956</v>
      </c>
      <c r="H27" s="48">
        <v>13828819.750043733</v>
      </c>
      <c r="I27" s="152">
        <v>14570903</v>
      </c>
      <c r="K27" s="139"/>
      <c r="L27" s="139"/>
      <c r="M27" s="139"/>
      <c r="N27" s="139"/>
      <c r="O27" s="139"/>
      <c r="P27" s="139"/>
      <c r="Q27" s="139"/>
    </row>
    <row r="28" spans="3:17" ht="12.75">
      <c r="C28" s="48"/>
      <c r="D28" s="48"/>
      <c r="E28" s="48"/>
      <c r="F28" s="48"/>
      <c r="G28" s="48"/>
      <c r="H28" s="48"/>
      <c r="I28" s="152"/>
      <c r="K28" s="139"/>
      <c r="L28" s="139"/>
      <c r="M28" s="139"/>
      <c r="N28" s="139"/>
      <c r="O28" s="139"/>
      <c r="P28" s="139"/>
      <c r="Q28" s="139"/>
    </row>
    <row r="29" spans="3:17" ht="12.75">
      <c r="C29" s="48"/>
      <c r="D29" s="48"/>
      <c r="E29" s="48"/>
      <c r="F29" s="48"/>
      <c r="G29" s="48"/>
      <c r="H29" s="48"/>
      <c r="I29" s="152"/>
      <c r="K29" s="139"/>
      <c r="L29" s="139"/>
      <c r="M29" s="139"/>
      <c r="N29" s="139"/>
      <c r="O29" s="139"/>
      <c r="P29" s="139"/>
      <c r="Q29" s="139"/>
    </row>
    <row r="30" spans="2:17" ht="12.75">
      <c r="B30" s="47" t="s">
        <v>3</v>
      </c>
      <c r="C30" s="51">
        <v>31237288.572857186</v>
      </c>
      <c r="D30" s="51">
        <v>34722636.12033972</v>
      </c>
      <c r="E30" s="51">
        <v>36534873.08454042</v>
      </c>
      <c r="F30" s="51">
        <v>37138541.6496486</v>
      </c>
      <c r="G30" s="51">
        <v>40393463.5882114</v>
      </c>
      <c r="H30" s="51">
        <v>43343583.88004413</v>
      </c>
      <c r="I30" s="153">
        <v>45762505.43097156</v>
      </c>
      <c r="K30" s="139"/>
      <c r="L30" s="139"/>
      <c r="M30" s="139"/>
      <c r="N30" s="139"/>
      <c r="O30" s="139"/>
      <c r="P30" s="139"/>
      <c r="Q30" s="139"/>
    </row>
    <row r="31" spans="3:9" ht="12.75">
      <c r="C31" s="48"/>
      <c r="D31" s="48"/>
      <c r="E31" s="48"/>
      <c r="F31" s="48"/>
      <c r="G31" s="48"/>
      <c r="H31" s="48"/>
      <c r="I31" s="152"/>
    </row>
    <row r="32" spans="2:9" ht="13.5" thickBot="1">
      <c r="B32" s="45"/>
      <c r="C32" s="49"/>
      <c r="D32" s="49"/>
      <c r="E32" s="49"/>
      <c r="F32" s="49"/>
      <c r="G32" s="49"/>
      <c r="H32" s="49"/>
      <c r="I32" s="154"/>
    </row>
    <row r="33" ht="12.75">
      <c r="I33" s="155"/>
    </row>
    <row r="34" spans="2:9" ht="12.75">
      <c r="B34" s="41" t="s">
        <v>63</v>
      </c>
      <c r="C34" s="50"/>
      <c r="D34" s="50"/>
      <c r="E34" s="50"/>
      <c r="F34" s="50"/>
      <c r="G34" s="50"/>
      <c r="H34" s="50"/>
      <c r="I34" s="156"/>
    </row>
    <row r="35" spans="2:9" ht="12.75">
      <c r="B35" s="41" t="s">
        <v>64</v>
      </c>
      <c r="C35" s="51"/>
      <c r="D35" s="51"/>
      <c r="E35" s="51"/>
      <c r="F35" s="51"/>
      <c r="G35" s="51"/>
      <c r="H35" s="51"/>
      <c r="I35" s="51"/>
    </row>
    <row r="36" spans="3:9" ht="12.75">
      <c r="C36" s="48"/>
      <c r="D36" s="48"/>
      <c r="E36" s="48"/>
      <c r="F36" s="48"/>
      <c r="G36" s="48"/>
      <c r="H36" s="48"/>
      <c r="I36" s="48"/>
    </row>
    <row r="38" spans="4:9" ht="12.75">
      <c r="D38" s="52"/>
      <c r="E38" s="52"/>
      <c r="F38" s="52"/>
      <c r="G38" s="52"/>
      <c r="H38" s="52"/>
      <c r="I38" s="52"/>
    </row>
    <row r="39" spans="4:9" ht="12.75">
      <c r="D39" s="52"/>
      <c r="E39" s="52"/>
      <c r="F39" s="52"/>
      <c r="G39" s="52"/>
      <c r="H39" s="52"/>
      <c r="I39" s="52"/>
    </row>
    <row r="40" spans="4:9" ht="12.75">
      <c r="D40" s="52"/>
      <c r="E40" s="52"/>
      <c r="F40" s="52"/>
      <c r="G40" s="52"/>
      <c r="H40" s="52"/>
      <c r="I40" s="52"/>
    </row>
  </sheetData>
  <printOptions horizontalCentered="1" verticalCentered="1"/>
  <pageMargins left="0.75" right="0.75" top="1" bottom="1" header="0" footer="0"/>
  <pageSetup fitToHeight="1" fitToWidth="1" horizontalDpi="300" verticalDpi="300" orientation="landscape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40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41" customWidth="1"/>
    <col min="2" max="2" width="38.33203125" style="41" customWidth="1"/>
    <col min="3" max="9" width="14.83203125" style="41" customWidth="1"/>
    <col min="10" max="16384" width="10.66015625" style="41" customWidth="1"/>
  </cols>
  <sheetData>
    <row r="3" spans="2:9" ht="12.75">
      <c r="B3" s="42" t="s">
        <v>142</v>
      </c>
      <c r="C3" s="42"/>
      <c r="D3" s="42"/>
      <c r="E3" s="42"/>
      <c r="F3" s="42"/>
      <c r="G3" s="42"/>
      <c r="H3" s="42"/>
      <c r="I3" s="42"/>
    </row>
    <row r="4" spans="2:9" ht="12.75">
      <c r="B4" s="42"/>
      <c r="C4" s="42"/>
      <c r="D4" s="42"/>
      <c r="E4" s="42"/>
      <c r="F4" s="42"/>
      <c r="G4" s="42"/>
      <c r="H4" s="42"/>
      <c r="I4" s="42"/>
    </row>
    <row r="5" spans="2:9" ht="14.25">
      <c r="B5" s="43" t="s">
        <v>143</v>
      </c>
      <c r="C5" s="42"/>
      <c r="D5" s="42"/>
      <c r="E5" s="42"/>
      <c r="F5" s="42"/>
      <c r="G5" s="42"/>
      <c r="H5" s="42"/>
      <c r="I5" s="42"/>
    </row>
    <row r="6" spans="2:9" ht="12.75">
      <c r="B6" s="42" t="s">
        <v>16</v>
      </c>
      <c r="C6" s="42"/>
      <c r="D6" s="42"/>
      <c r="E6" s="42"/>
      <c r="F6" s="42"/>
      <c r="G6" s="42"/>
      <c r="H6" s="42"/>
      <c r="I6" s="42"/>
    </row>
    <row r="9" spans="2:9" ht="12.75">
      <c r="B9" s="44"/>
      <c r="C9" s="44"/>
      <c r="D9" s="44"/>
      <c r="E9" s="44"/>
      <c r="F9" s="44"/>
      <c r="G9" s="44"/>
      <c r="H9" s="44"/>
      <c r="I9" s="44"/>
    </row>
    <row r="10" spans="2:9" ht="17.25" customHeight="1">
      <c r="B10" s="193" t="s">
        <v>45</v>
      </c>
      <c r="C10" s="194">
        <v>1996</v>
      </c>
      <c r="D10" s="194">
        <v>1997</v>
      </c>
      <c r="E10" s="194">
        <v>1998</v>
      </c>
      <c r="F10" s="195">
        <v>1999</v>
      </c>
      <c r="G10" s="195" t="s">
        <v>46</v>
      </c>
      <c r="H10" s="195" t="s">
        <v>47</v>
      </c>
      <c r="I10" s="195" t="s">
        <v>48</v>
      </c>
    </row>
    <row r="11" spans="2:9" ht="17.25" customHeight="1" thickBot="1">
      <c r="B11" s="188"/>
      <c r="C11" s="45"/>
      <c r="D11" s="45"/>
      <c r="E11" s="45"/>
      <c r="F11" s="45"/>
      <c r="G11" s="45"/>
      <c r="H11" s="45"/>
      <c r="I11" s="45"/>
    </row>
    <row r="14" ht="12.75">
      <c r="B14" s="41" t="s">
        <v>134</v>
      </c>
    </row>
    <row r="15" spans="2:9" ht="12.75">
      <c r="B15" s="41" t="s">
        <v>135</v>
      </c>
      <c r="C15" s="46"/>
      <c r="D15" s="46"/>
      <c r="E15" s="46"/>
      <c r="F15" s="46"/>
      <c r="G15" s="46"/>
      <c r="H15" s="46"/>
      <c r="I15" s="151"/>
    </row>
    <row r="16" spans="2:22" ht="12.75">
      <c r="B16" s="41" t="s">
        <v>136</v>
      </c>
      <c r="C16" s="48">
        <v>19785013.49778885</v>
      </c>
      <c r="D16" s="48">
        <v>21089069.47959902</v>
      </c>
      <c r="E16" s="48">
        <v>22074209.30037421</v>
      </c>
      <c r="F16" s="48">
        <v>21863973.21372645</v>
      </c>
      <c r="G16" s="48">
        <v>22674399.391355935</v>
      </c>
      <c r="H16" s="48">
        <v>23281712.4482584</v>
      </c>
      <c r="I16" s="152">
        <v>23674002.531211942</v>
      </c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</row>
    <row r="17" spans="3:22" ht="12.75">
      <c r="C17" s="48"/>
      <c r="D17" s="48"/>
      <c r="E17" s="48"/>
      <c r="F17" s="48"/>
      <c r="G17" s="48"/>
      <c r="H17" s="48"/>
      <c r="I17" s="152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</row>
    <row r="18" spans="2:22" ht="12.75">
      <c r="B18" s="41" t="s">
        <v>137</v>
      </c>
      <c r="C18" s="48">
        <v>3426054.9285000004</v>
      </c>
      <c r="D18" s="48">
        <v>3623763.9930000002</v>
      </c>
      <c r="E18" s="48">
        <v>3705288.9595494783</v>
      </c>
      <c r="F18" s="48">
        <v>3805593.728</v>
      </c>
      <c r="G18" s="48">
        <v>3916872.0736656035</v>
      </c>
      <c r="H18" s="48">
        <v>4038666.111198459</v>
      </c>
      <c r="I18" s="152">
        <v>4135812.4493092606</v>
      </c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</row>
    <row r="19" spans="3:22" ht="12.75">
      <c r="C19" s="48"/>
      <c r="D19" s="48"/>
      <c r="E19" s="48"/>
      <c r="F19" s="48"/>
      <c r="G19" s="48"/>
      <c r="H19" s="48"/>
      <c r="I19" s="152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</row>
    <row r="20" spans="2:22" ht="12.75">
      <c r="B20" s="41" t="s">
        <v>62</v>
      </c>
      <c r="C20" s="48">
        <v>8240744.413747557</v>
      </c>
      <c r="D20" s="48">
        <v>9109926.978470135</v>
      </c>
      <c r="E20" s="48">
        <v>9280726.329289053</v>
      </c>
      <c r="F20" s="48">
        <v>7588199.206919454</v>
      </c>
      <c r="G20" s="48">
        <v>8175576.037098666</v>
      </c>
      <c r="H20" s="48">
        <v>8381736.509518142</v>
      </c>
      <c r="I20" s="152">
        <v>8500754.676045958</v>
      </c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</row>
    <row r="21" spans="3:22" ht="12.75">
      <c r="C21" s="48"/>
      <c r="D21" s="48"/>
      <c r="E21" s="48"/>
      <c r="F21" s="48"/>
      <c r="G21" s="48"/>
      <c r="H21" s="48"/>
      <c r="I21" s="152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</row>
    <row r="22" spans="2:22" ht="12.75">
      <c r="B22" s="41" t="s">
        <v>138</v>
      </c>
      <c r="C22" s="48">
        <v>312885.9464884899</v>
      </c>
      <c r="D22" s="48">
        <v>243982.97496705462</v>
      </c>
      <c r="E22" s="48">
        <v>274975.2866845016</v>
      </c>
      <c r="F22" s="48">
        <v>44343.23378977242</v>
      </c>
      <c r="G22" s="48">
        <v>443770.144817137</v>
      </c>
      <c r="H22" s="48">
        <v>260710.0625774007</v>
      </c>
      <c r="I22" s="152">
        <v>339446.6828716132</v>
      </c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</row>
    <row r="23" spans="3:22" ht="12.75">
      <c r="C23" s="48"/>
      <c r="D23" s="48"/>
      <c r="E23" s="48"/>
      <c r="F23" s="48"/>
      <c r="G23" s="48"/>
      <c r="H23" s="48"/>
      <c r="I23" s="152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</row>
    <row r="24" spans="2:22" ht="12.75">
      <c r="B24" s="41" t="s">
        <v>139</v>
      </c>
      <c r="C24" s="48">
        <v>8520525.17654924</v>
      </c>
      <c r="D24" s="48">
        <v>9474817.847999072</v>
      </c>
      <c r="E24" s="48">
        <v>9970433.930209044</v>
      </c>
      <c r="F24" s="48">
        <v>10700403.886513596</v>
      </c>
      <c r="G24" s="48">
        <v>11282679.380487688</v>
      </c>
      <c r="H24" s="48">
        <v>11968045.792259997</v>
      </c>
      <c r="I24" s="152">
        <v>12124778</v>
      </c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</row>
    <row r="25" spans="3:22" ht="12.75">
      <c r="C25" s="48"/>
      <c r="D25" s="48"/>
      <c r="E25" s="48"/>
      <c r="F25" s="48"/>
      <c r="G25" s="48"/>
      <c r="H25" s="48"/>
      <c r="I25" s="152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</row>
    <row r="26" spans="2:22" ht="12.75">
      <c r="B26" s="41" t="s">
        <v>140</v>
      </c>
      <c r="C26" s="48"/>
      <c r="D26" s="48"/>
      <c r="E26" s="48"/>
      <c r="F26" s="48"/>
      <c r="G26" s="48"/>
      <c r="H26" s="48"/>
      <c r="I26" s="152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</row>
    <row r="27" spans="2:22" ht="12.75">
      <c r="B27" s="41" t="s">
        <v>141</v>
      </c>
      <c r="C27" s="48">
        <v>9047935.390216947</v>
      </c>
      <c r="D27" s="48">
        <v>10240867.801684543</v>
      </c>
      <c r="E27" s="48">
        <v>10929036.276677735</v>
      </c>
      <c r="F27" s="48">
        <v>9887470.868906671</v>
      </c>
      <c r="G27" s="48">
        <v>10956552.883770121</v>
      </c>
      <c r="H27" s="48">
        <v>11304784.616024055</v>
      </c>
      <c r="I27" s="152">
        <v>11362989</v>
      </c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</row>
    <row r="28" spans="3:22" ht="12.75">
      <c r="C28" s="48"/>
      <c r="D28" s="48"/>
      <c r="E28" s="48"/>
      <c r="F28" s="48"/>
      <c r="G28" s="48"/>
      <c r="H28" s="48"/>
      <c r="I28" s="152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</row>
    <row r="29" spans="3:22" ht="12.75">
      <c r="C29" s="48"/>
      <c r="D29" s="48"/>
      <c r="E29" s="48"/>
      <c r="F29" s="48"/>
      <c r="G29" s="48"/>
      <c r="H29" s="48"/>
      <c r="I29" s="152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</row>
    <row r="30" spans="2:22" ht="12.75">
      <c r="B30" s="47" t="s">
        <v>3</v>
      </c>
      <c r="C30" s="51">
        <v>31237288.572857186</v>
      </c>
      <c r="D30" s="51">
        <v>33300693.472350746</v>
      </c>
      <c r="E30" s="51">
        <v>34376597.52942855</v>
      </c>
      <c r="F30" s="51">
        <v>34115042.4000426</v>
      </c>
      <c r="G30" s="51">
        <v>35536744.143654905</v>
      </c>
      <c r="H30" s="51">
        <v>36626086.30778835</v>
      </c>
      <c r="I30" s="153">
        <v>37411805.339438766</v>
      </c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</row>
    <row r="31" spans="3:9" ht="12.75">
      <c r="C31" s="48"/>
      <c r="D31" s="48"/>
      <c r="E31" s="48"/>
      <c r="F31" s="48"/>
      <c r="G31" s="48"/>
      <c r="H31" s="48"/>
      <c r="I31" s="152"/>
    </row>
    <row r="32" spans="2:9" ht="13.5" thickBot="1">
      <c r="B32" s="45"/>
      <c r="C32" s="49"/>
      <c r="D32" s="49"/>
      <c r="E32" s="49"/>
      <c r="F32" s="49"/>
      <c r="G32" s="49"/>
      <c r="H32" s="49"/>
      <c r="I32" s="154"/>
    </row>
    <row r="34" spans="2:9" ht="12.75">
      <c r="B34" s="41" t="s">
        <v>63</v>
      </c>
      <c r="C34" s="50"/>
      <c r="D34" s="50"/>
      <c r="E34" s="50"/>
      <c r="F34" s="50"/>
      <c r="G34" s="50"/>
      <c r="H34" s="50"/>
      <c r="I34" s="50"/>
    </row>
    <row r="35" spans="2:9" ht="12.75">
      <c r="B35" s="41" t="s">
        <v>64</v>
      </c>
      <c r="C35" s="51"/>
      <c r="D35" s="51"/>
      <c r="E35" s="51"/>
      <c r="F35" s="51"/>
      <c r="G35" s="51"/>
      <c r="H35" s="51"/>
      <c r="I35" s="51"/>
    </row>
    <row r="37" spans="3:9" ht="12.75">
      <c r="C37" s="48"/>
      <c r="D37" s="48"/>
      <c r="E37" s="48"/>
      <c r="F37" s="48"/>
      <c r="G37" s="48"/>
      <c r="H37" s="48"/>
      <c r="I37" s="48"/>
    </row>
    <row r="38" spans="4:9" ht="12.75">
      <c r="D38" s="52"/>
      <c r="E38" s="52"/>
      <c r="F38" s="52"/>
      <c r="G38" s="52"/>
      <c r="H38" s="52"/>
      <c r="I38" s="52"/>
    </row>
    <row r="39" spans="4:9" ht="12.75">
      <c r="D39" s="52"/>
      <c r="E39" s="52"/>
      <c r="F39" s="52"/>
      <c r="G39" s="52"/>
      <c r="H39" s="52"/>
      <c r="I39" s="52"/>
    </row>
    <row r="40" spans="4:9" ht="12.75">
      <c r="D40" s="52"/>
      <c r="E40" s="52"/>
      <c r="F40" s="52"/>
      <c r="G40" s="52"/>
      <c r="H40" s="52"/>
      <c r="I40" s="52"/>
    </row>
  </sheetData>
  <printOptions horizontalCentered="1" verticalCentered="1"/>
  <pageMargins left="0.75" right="0.75" top="1" bottom="1" header="0" footer="0"/>
  <pageSetup fitToHeight="1" fitToWidth="1" horizontalDpi="300" verticalDpi="300" orientation="landscape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70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41" customWidth="1"/>
    <col min="2" max="2" width="38.33203125" style="41" customWidth="1"/>
    <col min="3" max="9" width="14.83203125" style="41" customWidth="1"/>
    <col min="10" max="16384" width="10.66015625" style="41" customWidth="1"/>
  </cols>
  <sheetData>
    <row r="3" spans="2:9" ht="12.75">
      <c r="B3" s="42" t="s">
        <v>144</v>
      </c>
      <c r="C3" s="42"/>
      <c r="D3" s="42"/>
      <c r="E3" s="42"/>
      <c r="F3" s="42"/>
      <c r="G3" s="42"/>
      <c r="H3" s="42"/>
      <c r="I3" s="42"/>
    </row>
    <row r="4" spans="2:9" ht="12.75">
      <c r="B4" s="42"/>
      <c r="C4" s="42"/>
      <c r="D4" s="42"/>
      <c r="E4" s="42"/>
      <c r="F4" s="42"/>
      <c r="G4" s="42"/>
      <c r="H4" s="42"/>
      <c r="I4" s="42"/>
    </row>
    <row r="5" spans="2:9" ht="14.25">
      <c r="B5" s="43" t="s">
        <v>145</v>
      </c>
      <c r="C5" s="42"/>
      <c r="D5" s="42"/>
      <c r="E5" s="42"/>
      <c r="F5" s="42"/>
      <c r="G5" s="42"/>
      <c r="H5" s="42"/>
      <c r="I5" s="42"/>
    </row>
    <row r="6" spans="2:9" ht="14.25">
      <c r="B6" s="43" t="s">
        <v>146</v>
      </c>
      <c r="C6" s="42"/>
      <c r="D6" s="42"/>
      <c r="E6" s="42"/>
      <c r="F6" s="42"/>
      <c r="G6" s="42"/>
      <c r="H6" s="42"/>
      <c r="I6" s="42"/>
    </row>
    <row r="7" spans="2:9" ht="12.75">
      <c r="B7" s="42" t="s">
        <v>120</v>
      </c>
      <c r="C7" s="42"/>
      <c r="D7" s="42"/>
      <c r="E7" s="42"/>
      <c r="F7" s="42"/>
      <c r="G7" s="42"/>
      <c r="H7" s="42"/>
      <c r="I7" s="42"/>
    </row>
    <row r="10" spans="2:9" ht="12.75">
      <c r="B10" s="44"/>
      <c r="C10" s="44"/>
      <c r="D10" s="44"/>
      <c r="E10" s="44"/>
      <c r="F10" s="44"/>
      <c r="G10" s="44"/>
      <c r="H10" s="44"/>
      <c r="I10" s="44"/>
    </row>
    <row r="11" spans="2:9" ht="17.25" customHeight="1">
      <c r="B11" s="193" t="s">
        <v>45</v>
      </c>
      <c r="C11" s="194">
        <v>1996</v>
      </c>
      <c r="D11" s="194">
        <v>1997</v>
      </c>
      <c r="E11" s="194">
        <v>1998</v>
      </c>
      <c r="F11" s="195">
        <v>1999</v>
      </c>
      <c r="G11" s="195" t="s">
        <v>46</v>
      </c>
      <c r="H11" s="195" t="s">
        <v>47</v>
      </c>
      <c r="I11" s="195" t="s">
        <v>48</v>
      </c>
    </row>
    <row r="12" spans="2:9" ht="17.25" customHeight="1" thickBot="1">
      <c r="B12" s="189"/>
      <c r="C12" s="45"/>
      <c r="D12" s="45"/>
      <c r="E12" s="45"/>
      <c r="F12" s="53"/>
      <c r="G12" s="53"/>
      <c r="H12" s="53"/>
      <c r="I12" s="53"/>
    </row>
    <row r="15" ht="12.75">
      <c r="B15" s="41" t="s">
        <v>134</v>
      </c>
    </row>
    <row r="16" ht="12.75">
      <c r="B16" s="41" t="s">
        <v>135</v>
      </c>
    </row>
    <row r="17" spans="2:12" ht="12.75">
      <c r="B17" s="41" t="s">
        <v>136</v>
      </c>
      <c r="C17" s="139">
        <v>63.33780683826865</v>
      </c>
      <c r="D17" s="139">
        <v>63.27866661654383</v>
      </c>
      <c r="E17" s="139">
        <v>64.87927321227622</v>
      </c>
      <c r="F17" s="139">
        <v>64.42881296815798</v>
      </c>
      <c r="G17" s="139">
        <v>63.901289464399966</v>
      </c>
      <c r="H17" s="163">
        <f>+1_15!H16/1_15!H$30*100</f>
        <v>63.98940456104756</v>
      </c>
      <c r="I17" s="163">
        <f>+1_15!I16/1_15!I$30*100</f>
        <v>63.16022242837364</v>
      </c>
      <c r="J17" s="139"/>
      <c r="K17" s="139"/>
      <c r="L17" s="139"/>
    </row>
    <row r="18" spans="3:12" ht="12.75">
      <c r="C18" s="139"/>
      <c r="D18" s="139"/>
      <c r="E18" s="139"/>
      <c r="F18" s="139"/>
      <c r="G18" s="139"/>
      <c r="H18" s="163"/>
      <c r="I18" s="163"/>
      <c r="L18" s="139"/>
    </row>
    <row r="19" spans="2:12" ht="12.75">
      <c r="B19" s="41" t="s">
        <v>137</v>
      </c>
      <c r="C19" s="139">
        <v>10.967837110795141</v>
      </c>
      <c r="D19" s="139">
        <v>11.118038603464852</v>
      </c>
      <c r="E19" s="139">
        <v>11.487989295684061</v>
      </c>
      <c r="F19" s="139">
        <v>12.396363088161165</v>
      </c>
      <c r="G19" s="139">
        <v>12.428620513144194</v>
      </c>
      <c r="H19" s="163">
        <f>+1_15!H18/1_15!H$30*100</f>
        <v>12.533875891322444</v>
      </c>
      <c r="I19" s="163">
        <f>+1_15!I18/1_15!$I$30*100</f>
        <v>12.641030985439924</v>
      </c>
      <c r="J19" s="139"/>
      <c r="L19" s="139"/>
    </row>
    <row r="20" spans="3:12" ht="12.75">
      <c r="C20" s="139"/>
      <c r="D20" s="139"/>
      <c r="E20" s="139"/>
      <c r="F20" s="139"/>
      <c r="G20" s="139"/>
      <c r="H20" s="163"/>
      <c r="I20" s="163"/>
      <c r="L20" s="139"/>
    </row>
    <row r="21" spans="2:12" ht="12.75">
      <c r="B21" s="41" t="s">
        <v>62</v>
      </c>
      <c r="C21" s="139">
        <v>26.381113055081656</v>
      </c>
      <c r="D21" s="139">
        <v>27.11256250662551</v>
      </c>
      <c r="E21" s="139">
        <v>26.12776139518191</v>
      </c>
      <c r="F21" s="139">
        <v>20.841190480622895</v>
      </c>
      <c r="G21" s="139">
        <v>20.71965400069612</v>
      </c>
      <c r="H21" s="163">
        <f>+1_15!H20/1_15!H$30*100</f>
        <v>21.252692576013146</v>
      </c>
      <c r="I21" s="163">
        <f>+1_15!I20/1_15!$I$30*100</f>
        <v>21.10416656562937</v>
      </c>
      <c r="J21" s="139"/>
      <c r="L21" s="139"/>
    </row>
    <row r="22" spans="3:12" ht="12.75">
      <c r="C22" s="139"/>
      <c r="D22" s="139"/>
      <c r="E22" s="139"/>
      <c r="F22" s="139"/>
      <c r="G22" s="139"/>
      <c r="H22" s="163"/>
      <c r="I22" s="163"/>
      <c r="L22" s="139"/>
    </row>
    <row r="23" spans="2:12" ht="12.75">
      <c r="B23" s="41" t="s">
        <v>138</v>
      </c>
      <c r="C23" s="139">
        <v>1.0016424625291065</v>
      </c>
      <c r="D23" s="139">
        <v>0.6100383973521919</v>
      </c>
      <c r="E23" s="139">
        <v>0.7710449700141789</v>
      </c>
      <c r="F23" s="139">
        <v>0.061388375264731065</v>
      </c>
      <c r="G23" s="139">
        <v>1.099542048793569</v>
      </c>
      <c r="H23" s="163">
        <f>+1_15!H22/1_15!H$30*100</f>
        <v>0.6160171501347382</v>
      </c>
      <c r="I23" s="163">
        <f>+1_15!I22/1_15!$I$30*100</f>
        <v>0.8026578669894863</v>
      </c>
      <c r="J23" s="139"/>
      <c r="L23" s="139"/>
    </row>
    <row r="24" spans="3:12" ht="12.75">
      <c r="C24" s="139"/>
      <c r="D24" s="139"/>
      <c r="E24" s="139"/>
      <c r="F24" s="139"/>
      <c r="G24" s="139"/>
      <c r="H24" s="163"/>
      <c r="I24" s="163"/>
      <c r="L24" s="139"/>
    </row>
    <row r="25" spans="2:12" ht="12.75">
      <c r="B25" s="41" t="s">
        <v>139</v>
      </c>
      <c r="C25" s="139">
        <v>27.276775820910792</v>
      </c>
      <c r="D25" s="139">
        <v>27.083763508349605</v>
      </c>
      <c r="E25" s="139">
        <v>26.299911885585015</v>
      </c>
      <c r="F25" s="139">
        <v>29.598013711002913</v>
      </c>
      <c r="G25" s="139">
        <v>31.83178133893575</v>
      </c>
      <c r="H25" s="163">
        <f>+1_15!H24/1_15!H$30*100</f>
        <v>33.513123594066755</v>
      </c>
      <c r="I25" s="163">
        <f>+1_15!I24/1_15!$I$30*100</f>
        <v>34.13218715387188</v>
      </c>
      <c r="J25" s="139"/>
      <c r="L25" s="139"/>
    </row>
    <row r="26" spans="3:12" ht="12.75">
      <c r="C26" s="139"/>
      <c r="D26" s="139"/>
      <c r="E26" s="139"/>
      <c r="F26" s="139"/>
      <c r="G26" s="139"/>
      <c r="H26" s="163"/>
      <c r="I26" s="163"/>
      <c r="L26" s="139"/>
    </row>
    <row r="27" spans="2:12" ht="12.75">
      <c r="B27" s="41" t="s">
        <v>140</v>
      </c>
      <c r="C27" s="139"/>
      <c r="D27" s="139"/>
      <c r="E27" s="139"/>
      <c r="F27" s="139"/>
      <c r="G27" s="139"/>
      <c r="H27" s="163"/>
      <c r="I27" s="163"/>
      <c r="L27" s="139"/>
    </row>
    <row r="28" spans="2:12" ht="12.75">
      <c r="B28" s="41" t="s">
        <v>141</v>
      </c>
      <c r="C28" s="139">
        <v>28.965175287585332</v>
      </c>
      <c r="D28" s="139">
        <v>29.203069632335982</v>
      </c>
      <c r="E28" s="139">
        <v>29.565980758741368</v>
      </c>
      <c r="F28" s="139">
        <v>27.32576862320968</v>
      </c>
      <c r="G28" s="139">
        <v>29.980887365969593</v>
      </c>
      <c r="H28" s="163">
        <f>+1_15!H27/1_15!H$30*100</f>
        <v>31.90511377258463</v>
      </c>
      <c r="I28" s="163">
        <f>+1_15!I27/1_15!$I$30*100</f>
        <v>31.840265000304314</v>
      </c>
      <c r="L28" s="139"/>
    </row>
    <row r="29" spans="3:12" ht="12.75">
      <c r="C29" s="139"/>
      <c r="D29" s="139"/>
      <c r="E29" s="139"/>
      <c r="F29" s="139"/>
      <c r="G29" s="139"/>
      <c r="H29" s="163"/>
      <c r="I29" s="163"/>
      <c r="L29" s="139"/>
    </row>
    <row r="30" spans="3:12" ht="12.75">
      <c r="C30" s="139"/>
      <c r="D30" s="139"/>
      <c r="E30" s="139"/>
      <c r="F30" s="139"/>
      <c r="G30" s="139"/>
      <c r="H30" s="139"/>
      <c r="I30" s="163"/>
      <c r="L30" s="139"/>
    </row>
    <row r="31" spans="2:12" ht="12.75">
      <c r="B31" s="47" t="s">
        <v>3</v>
      </c>
      <c r="C31" s="140">
        <v>100</v>
      </c>
      <c r="D31" s="140">
        <v>100</v>
      </c>
      <c r="E31" s="140">
        <v>100</v>
      </c>
      <c r="F31" s="140">
        <v>100</v>
      </c>
      <c r="G31" s="140">
        <v>100</v>
      </c>
      <c r="H31" s="140">
        <v>100</v>
      </c>
      <c r="I31" s="178">
        <f>+1_15!I30/1_15!$I$30*100</f>
        <v>100</v>
      </c>
      <c r="L31" s="140"/>
    </row>
    <row r="32" spans="3:9" ht="12.75">
      <c r="C32" s="48"/>
      <c r="D32" s="48"/>
      <c r="E32" s="48"/>
      <c r="F32" s="48"/>
      <c r="G32" s="48"/>
      <c r="H32" s="48"/>
      <c r="I32" s="48"/>
    </row>
    <row r="33" spans="2:9" ht="13.5" thickBot="1">
      <c r="B33" s="45"/>
      <c r="C33" s="49"/>
      <c r="D33" s="49"/>
      <c r="E33" s="49"/>
      <c r="F33" s="49"/>
      <c r="G33" s="49"/>
      <c r="H33" s="49"/>
      <c r="I33" s="49"/>
    </row>
    <row r="35" spans="2:9" ht="12.75">
      <c r="B35" s="41" t="s">
        <v>63</v>
      </c>
      <c r="C35" s="50"/>
      <c r="D35" s="50"/>
      <c r="E35" s="50"/>
      <c r="F35" s="50"/>
      <c r="G35" s="50"/>
      <c r="H35" s="50"/>
      <c r="I35" s="50"/>
    </row>
    <row r="36" spans="2:9" ht="12.75">
      <c r="B36" s="41" t="s">
        <v>64</v>
      </c>
      <c r="C36" s="51"/>
      <c r="D36" s="51"/>
      <c r="E36" s="51"/>
      <c r="F36" s="51"/>
      <c r="G36" s="51"/>
      <c r="H36" s="51"/>
      <c r="I36" s="51"/>
    </row>
    <row r="37" spans="3:9" ht="12.75">
      <c r="C37" s="139"/>
      <c r="D37" s="139"/>
      <c r="E37" s="139"/>
      <c r="F37" s="139"/>
      <c r="G37" s="139"/>
      <c r="H37" s="139"/>
      <c r="I37" s="139"/>
    </row>
    <row r="38" spans="3:9" ht="12.75">
      <c r="C38" s="139"/>
      <c r="D38" s="139"/>
      <c r="E38" s="139"/>
      <c r="F38" s="139"/>
      <c r="G38" s="139"/>
      <c r="H38" s="139"/>
      <c r="I38" s="139"/>
    </row>
    <row r="39" spans="3:9" ht="12.75">
      <c r="C39" s="139"/>
      <c r="D39" s="139"/>
      <c r="E39" s="139"/>
      <c r="F39" s="139"/>
      <c r="G39" s="139"/>
      <c r="H39" s="139"/>
      <c r="I39" s="139"/>
    </row>
    <row r="40" spans="3:9" ht="12.75">
      <c r="C40" s="139"/>
      <c r="D40" s="139"/>
      <c r="E40" s="139"/>
      <c r="F40" s="139"/>
      <c r="G40" s="139"/>
      <c r="H40" s="139"/>
      <c r="I40" s="139"/>
    </row>
    <row r="41" spans="3:9" ht="12.75">
      <c r="C41" s="139"/>
      <c r="D41" s="139"/>
      <c r="E41" s="139"/>
      <c r="F41" s="139"/>
      <c r="G41" s="139"/>
      <c r="H41" s="139"/>
      <c r="I41" s="139"/>
    </row>
    <row r="42" spans="3:9" ht="12.75">
      <c r="C42" s="139"/>
      <c r="D42" s="139"/>
      <c r="E42" s="139"/>
      <c r="F42" s="139"/>
      <c r="G42" s="139"/>
      <c r="H42" s="139"/>
      <c r="I42" s="139"/>
    </row>
    <row r="43" spans="3:9" ht="12.75">
      <c r="C43" s="139"/>
      <c r="D43" s="139"/>
      <c r="E43" s="139"/>
      <c r="F43" s="139"/>
      <c r="G43" s="139"/>
      <c r="H43" s="139"/>
      <c r="I43" s="139"/>
    </row>
    <row r="44" spans="3:9" ht="12.75">
      <c r="C44" s="139"/>
      <c r="D44" s="139"/>
      <c r="E44" s="139"/>
      <c r="F44" s="139"/>
      <c r="G44" s="139"/>
      <c r="H44" s="139"/>
      <c r="I44" s="139"/>
    </row>
    <row r="45" spans="3:9" ht="12.75">
      <c r="C45" s="139"/>
      <c r="D45" s="139"/>
      <c r="E45" s="139"/>
      <c r="F45" s="139"/>
      <c r="G45" s="139"/>
      <c r="H45" s="139"/>
      <c r="I45" s="139"/>
    </row>
    <row r="46" spans="3:9" ht="12.75">
      <c r="C46" s="139"/>
      <c r="D46" s="139"/>
      <c r="E46" s="139"/>
      <c r="F46" s="139"/>
      <c r="G46" s="139"/>
      <c r="H46" s="139"/>
      <c r="I46" s="139"/>
    </row>
    <row r="47" spans="3:9" ht="12.75">
      <c r="C47" s="139"/>
      <c r="D47" s="139"/>
      <c r="E47" s="139"/>
      <c r="F47" s="139"/>
      <c r="G47" s="139"/>
      <c r="H47" s="139"/>
      <c r="I47" s="139"/>
    </row>
    <row r="48" spans="3:9" ht="12.75">
      <c r="C48" s="139"/>
      <c r="D48" s="139"/>
      <c r="E48" s="139"/>
      <c r="F48" s="139"/>
      <c r="G48" s="139"/>
      <c r="H48" s="139"/>
      <c r="I48" s="139"/>
    </row>
    <row r="49" spans="3:9" ht="12.75">
      <c r="C49" s="139"/>
      <c r="D49" s="139"/>
      <c r="E49" s="139"/>
      <c r="F49" s="139"/>
      <c r="G49" s="139"/>
      <c r="H49" s="139"/>
      <c r="I49" s="139"/>
    </row>
    <row r="50" spans="3:9" ht="12.75">
      <c r="C50" s="139"/>
      <c r="D50" s="139"/>
      <c r="E50" s="139"/>
      <c r="F50" s="139"/>
      <c r="G50" s="139"/>
      <c r="H50" s="139"/>
      <c r="I50" s="139"/>
    </row>
    <row r="51" spans="3:9" ht="12.75">
      <c r="C51" s="139"/>
      <c r="D51" s="139"/>
      <c r="E51" s="139"/>
      <c r="F51" s="139"/>
      <c r="G51" s="139"/>
      <c r="H51" s="139"/>
      <c r="I51" s="139"/>
    </row>
    <row r="52" spans="3:9" ht="12.75">
      <c r="C52" s="139"/>
      <c r="D52" s="139"/>
      <c r="E52" s="139"/>
      <c r="F52" s="139"/>
      <c r="G52" s="139"/>
      <c r="H52" s="139"/>
      <c r="I52" s="139"/>
    </row>
    <row r="53" spans="3:9" ht="12.75">
      <c r="C53" s="139"/>
      <c r="D53" s="139"/>
      <c r="E53" s="139"/>
      <c r="F53" s="139"/>
      <c r="G53" s="139"/>
      <c r="H53" s="139"/>
      <c r="I53" s="139"/>
    </row>
    <row r="54" spans="3:9" ht="12.75">
      <c r="C54" s="139"/>
      <c r="D54" s="139"/>
      <c r="E54" s="139"/>
      <c r="F54" s="139"/>
      <c r="G54" s="139"/>
      <c r="H54" s="139"/>
      <c r="I54" s="139"/>
    </row>
    <row r="55" spans="3:9" ht="12.75">
      <c r="C55" s="139"/>
      <c r="D55" s="139"/>
      <c r="E55" s="139"/>
      <c r="F55" s="139"/>
      <c r="G55" s="139"/>
      <c r="H55" s="139"/>
      <c r="I55" s="139"/>
    </row>
    <row r="56" spans="3:9" ht="12.75">
      <c r="C56" s="139"/>
      <c r="D56" s="139"/>
      <c r="E56" s="139"/>
      <c r="F56" s="139"/>
      <c r="G56" s="139"/>
      <c r="H56" s="139"/>
      <c r="I56" s="139"/>
    </row>
    <row r="57" spans="3:9" ht="12.75">
      <c r="C57" s="139"/>
      <c r="D57" s="139"/>
      <c r="E57" s="139"/>
      <c r="F57" s="139"/>
      <c r="G57" s="139"/>
      <c r="H57" s="139"/>
      <c r="I57" s="139"/>
    </row>
    <row r="58" spans="3:9" ht="12.75">
      <c r="C58" s="139"/>
      <c r="D58" s="139"/>
      <c r="E58" s="139"/>
      <c r="F58" s="139"/>
      <c r="G58" s="139"/>
      <c r="H58" s="139"/>
      <c r="I58" s="139"/>
    </row>
    <row r="59" spans="3:9" ht="12.75">
      <c r="C59" s="139"/>
      <c r="D59" s="139"/>
      <c r="E59" s="139"/>
      <c r="F59" s="139"/>
      <c r="G59" s="139"/>
      <c r="H59" s="139"/>
      <c r="I59" s="139"/>
    </row>
    <row r="60" spans="3:9" ht="12.75">
      <c r="C60" s="139"/>
      <c r="D60" s="139"/>
      <c r="E60" s="139"/>
      <c r="F60" s="139"/>
      <c r="G60" s="139"/>
      <c r="H60" s="139"/>
      <c r="I60" s="139"/>
    </row>
    <row r="61" spans="3:9" ht="12.75">
      <c r="C61" s="139"/>
      <c r="D61" s="139"/>
      <c r="E61" s="139"/>
      <c r="F61" s="139"/>
      <c r="G61" s="139"/>
      <c r="H61" s="139"/>
      <c r="I61" s="139"/>
    </row>
    <row r="62" spans="3:9" ht="12.75">
      <c r="C62" s="139"/>
      <c r="D62" s="139"/>
      <c r="E62" s="139"/>
      <c r="F62" s="139"/>
      <c r="G62" s="139"/>
      <c r="H62" s="139"/>
      <c r="I62" s="139"/>
    </row>
    <row r="63" spans="3:9" ht="12.75">
      <c r="C63" s="139"/>
      <c r="D63" s="139"/>
      <c r="E63" s="139"/>
      <c r="F63" s="139"/>
      <c r="G63" s="139"/>
      <c r="H63" s="139"/>
      <c r="I63" s="139"/>
    </row>
    <row r="64" spans="3:9" ht="12.75">
      <c r="C64" s="139"/>
      <c r="D64" s="139"/>
      <c r="E64" s="139"/>
      <c r="F64" s="139"/>
      <c r="G64" s="139"/>
      <c r="H64" s="139"/>
      <c r="I64" s="139"/>
    </row>
    <row r="65" spans="3:9" ht="12.75">
      <c r="C65" s="139"/>
      <c r="D65" s="139"/>
      <c r="E65" s="139"/>
      <c r="F65" s="139"/>
      <c r="G65" s="139"/>
      <c r="H65" s="139"/>
      <c r="I65" s="139"/>
    </row>
    <row r="66" spans="3:9" ht="12.75">
      <c r="C66" s="139"/>
      <c r="D66" s="139"/>
      <c r="E66" s="139"/>
      <c r="F66" s="139"/>
      <c r="G66" s="139"/>
      <c r="H66" s="139"/>
      <c r="I66" s="139"/>
    </row>
    <row r="67" spans="3:9" ht="12.75">
      <c r="C67" s="139"/>
      <c r="D67" s="139"/>
      <c r="E67" s="139"/>
      <c r="F67" s="139"/>
      <c r="G67" s="139"/>
      <c r="H67" s="139"/>
      <c r="I67" s="139"/>
    </row>
    <row r="68" spans="3:9" ht="12.75">
      <c r="C68" s="139"/>
      <c r="D68" s="139"/>
      <c r="E68" s="139"/>
      <c r="F68" s="139"/>
      <c r="G68" s="139"/>
      <c r="H68" s="139"/>
      <c r="I68" s="139"/>
    </row>
    <row r="69" spans="3:9" ht="12.75">
      <c r="C69" s="139"/>
      <c r="D69" s="139"/>
      <c r="E69" s="139"/>
      <c r="F69" s="139"/>
      <c r="G69" s="139"/>
      <c r="H69" s="139"/>
      <c r="I69" s="139"/>
    </row>
    <row r="70" spans="3:9" ht="12.75">
      <c r="C70" s="139"/>
      <c r="D70" s="139"/>
      <c r="E70" s="139"/>
      <c r="F70" s="139"/>
      <c r="G70" s="139"/>
      <c r="H70" s="139"/>
      <c r="I70" s="139"/>
    </row>
  </sheetData>
  <printOptions horizontalCentered="1" verticalCentered="1"/>
  <pageMargins left="0.75" right="0.75" top="1" bottom="1" header="0" footer="0"/>
  <pageSetup fitToHeight="1" fitToWidth="1" horizontalDpi="300" verticalDpi="300" orientation="landscape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71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41" customWidth="1"/>
    <col min="2" max="2" width="38.33203125" style="41" customWidth="1"/>
    <col min="3" max="9" width="14.83203125" style="41" customWidth="1"/>
    <col min="10" max="16384" width="10.66015625" style="41" customWidth="1"/>
  </cols>
  <sheetData>
    <row r="3" spans="2:9" ht="12.75">
      <c r="B3" s="42" t="s">
        <v>147</v>
      </c>
      <c r="C3" s="42"/>
      <c r="D3" s="42"/>
      <c r="E3" s="42"/>
      <c r="F3" s="42"/>
      <c r="G3" s="42"/>
      <c r="H3" s="42"/>
      <c r="I3" s="42"/>
    </row>
    <row r="4" spans="2:9" ht="12.75">
      <c r="B4" s="42"/>
      <c r="C4" s="42"/>
      <c r="D4" s="42"/>
      <c r="E4" s="42"/>
      <c r="F4" s="42"/>
      <c r="G4" s="42"/>
      <c r="H4" s="42"/>
      <c r="I4" s="42"/>
    </row>
    <row r="5" spans="2:9" ht="14.25">
      <c r="B5" s="43" t="s">
        <v>148</v>
      </c>
      <c r="C5" s="42"/>
      <c r="D5" s="42"/>
      <c r="E5" s="42"/>
      <c r="F5" s="42"/>
      <c r="G5" s="42"/>
      <c r="H5" s="42"/>
      <c r="I5" s="42"/>
    </row>
    <row r="6" spans="2:9" ht="14.25">
      <c r="B6" s="43" t="s">
        <v>112</v>
      </c>
      <c r="C6" s="42"/>
      <c r="D6" s="42"/>
      <c r="E6" s="42"/>
      <c r="F6" s="42"/>
      <c r="G6" s="42"/>
      <c r="H6" s="42"/>
      <c r="I6" s="42"/>
    </row>
    <row r="7" spans="2:9" ht="12.75">
      <c r="B7" s="42" t="s">
        <v>120</v>
      </c>
      <c r="C7" s="42"/>
      <c r="D7" s="42"/>
      <c r="E7" s="42"/>
      <c r="F7" s="42"/>
      <c r="G7" s="42"/>
      <c r="H7" s="42"/>
      <c r="I7" s="42"/>
    </row>
    <row r="10" spans="2:9" ht="12.75">
      <c r="B10" s="44"/>
      <c r="C10" s="44"/>
      <c r="D10" s="44"/>
      <c r="E10" s="44"/>
      <c r="F10" s="44"/>
      <c r="G10" s="44"/>
      <c r="H10" s="44"/>
      <c r="I10" s="44"/>
    </row>
    <row r="11" spans="2:9" ht="17.25" customHeight="1">
      <c r="B11" s="193" t="s">
        <v>45</v>
      </c>
      <c r="C11" s="194">
        <v>1996</v>
      </c>
      <c r="D11" s="194">
        <v>1997</v>
      </c>
      <c r="E11" s="194">
        <v>1998</v>
      </c>
      <c r="F11" s="195">
        <v>1999</v>
      </c>
      <c r="G11" s="195" t="s">
        <v>46</v>
      </c>
      <c r="H11" s="195" t="s">
        <v>47</v>
      </c>
      <c r="I11" s="195" t="s">
        <v>48</v>
      </c>
    </row>
    <row r="12" spans="2:9" ht="17.25" customHeight="1" thickBot="1">
      <c r="B12" s="188"/>
      <c r="C12" s="49"/>
      <c r="D12" s="49"/>
      <c r="E12" s="49"/>
      <c r="F12" s="186"/>
      <c r="G12" s="186"/>
      <c r="H12" s="186"/>
      <c r="I12" s="186"/>
    </row>
    <row r="15" ht="12.75">
      <c r="B15" s="41" t="s">
        <v>134</v>
      </c>
    </row>
    <row r="16" ht="12.75">
      <c r="B16" s="41" t="s">
        <v>135</v>
      </c>
    </row>
    <row r="17" spans="2:11" ht="12.75">
      <c r="B17" s="41" t="s">
        <v>136</v>
      </c>
      <c r="C17" s="139">
        <v>63.33780683826865</v>
      </c>
      <c r="D17" s="139">
        <v>63.32922014704913</v>
      </c>
      <c r="E17" s="139">
        <v>64.21289739764758</v>
      </c>
      <c r="F17" s="139">
        <v>64.08895219106967</v>
      </c>
      <c r="G17" s="139">
        <v>63.80550592844464</v>
      </c>
      <c r="H17" s="139">
        <v>63.56593017503938</v>
      </c>
      <c r="I17" s="139">
        <v>63.27949778530279</v>
      </c>
      <c r="J17" s="139"/>
      <c r="K17" s="139"/>
    </row>
    <row r="18" spans="3:9" ht="12.75">
      <c r="C18" s="139"/>
      <c r="D18" s="139"/>
      <c r="E18" s="139"/>
      <c r="F18" s="139"/>
      <c r="G18" s="139"/>
      <c r="H18" s="139"/>
      <c r="I18" s="139"/>
    </row>
    <row r="19" spans="2:10" ht="12.75">
      <c r="B19" s="41" t="s">
        <v>137</v>
      </c>
      <c r="C19" s="139">
        <v>10.967837110795141</v>
      </c>
      <c r="D19" s="139">
        <v>10.881947536644478</v>
      </c>
      <c r="E19" s="139">
        <v>10.778521511262177</v>
      </c>
      <c r="F19" s="139">
        <v>11.155178068883913</v>
      </c>
      <c r="G19" s="139">
        <v>11.022034145367709</v>
      </c>
      <c r="H19" s="139">
        <v>11.026747649911089</v>
      </c>
      <c r="I19" s="139">
        <v>11.054832590367862</v>
      </c>
      <c r="J19" s="139"/>
    </row>
    <row r="20" spans="3:9" ht="12.75">
      <c r="C20" s="139"/>
      <c r="D20" s="139"/>
      <c r="E20" s="139"/>
      <c r="F20" s="139"/>
      <c r="G20" s="139"/>
      <c r="H20" s="139"/>
      <c r="I20" s="139"/>
    </row>
    <row r="21" spans="2:10" ht="12.75">
      <c r="B21" s="41" t="s">
        <v>62</v>
      </c>
      <c r="C21" s="139">
        <v>26.381113055081656</v>
      </c>
      <c r="D21" s="139">
        <v>27.356568373070132</v>
      </c>
      <c r="E21" s="139">
        <v>26.997221936650835</v>
      </c>
      <c r="F21" s="139">
        <v>22.242971642649866</v>
      </c>
      <c r="G21" s="139">
        <v>23.005979399940095</v>
      </c>
      <c r="H21" s="139">
        <v>22.88460863408114</v>
      </c>
      <c r="I21" s="139">
        <v>22.72211832312897</v>
      </c>
      <c r="J21" s="139"/>
    </row>
    <row r="22" spans="3:9" ht="12.75">
      <c r="C22" s="139"/>
      <c r="D22" s="139"/>
      <c r="E22" s="139"/>
      <c r="F22" s="139"/>
      <c r="G22" s="139"/>
      <c r="H22" s="139"/>
      <c r="I22" s="139"/>
    </row>
    <row r="23" spans="2:10" ht="12.75">
      <c r="B23" s="41" t="s">
        <v>138</v>
      </c>
      <c r="C23" s="139">
        <v>1.0016424625291065</v>
      </c>
      <c r="D23" s="139">
        <v>0.732666348734243</v>
      </c>
      <c r="E23" s="139">
        <v>0.7998909329205874</v>
      </c>
      <c r="F23" s="139">
        <v>0.12998147054836154</v>
      </c>
      <c r="G23" s="139">
        <v>1.248764217181028</v>
      </c>
      <c r="H23" s="139">
        <v>0.7118152356943528</v>
      </c>
      <c r="I23" s="139">
        <v>0.9073250536610041</v>
      </c>
      <c r="J23" s="139"/>
    </row>
    <row r="24" spans="3:9" ht="12.75">
      <c r="C24" s="139"/>
      <c r="D24" s="139"/>
      <c r="E24" s="139"/>
      <c r="F24" s="139"/>
      <c r="G24" s="139"/>
      <c r="H24" s="139"/>
      <c r="I24" s="139"/>
    </row>
    <row r="25" spans="2:10" ht="12.75">
      <c r="B25" s="41" t="s">
        <v>139</v>
      </c>
      <c r="C25" s="139">
        <v>27.276775820910792</v>
      </c>
      <c r="D25" s="139">
        <v>28.452313931137574</v>
      </c>
      <c r="E25" s="139">
        <v>29.00355080712604</v>
      </c>
      <c r="F25" s="139">
        <v>31.365647332451314</v>
      </c>
      <c r="G25" s="139">
        <v>31.749333407917767</v>
      </c>
      <c r="H25" s="139">
        <v>32.67628894795416</v>
      </c>
      <c r="I25" s="139">
        <v>32.40896259881451</v>
      </c>
      <c r="J25" s="139"/>
    </row>
    <row r="26" spans="3:9" ht="12.75">
      <c r="C26" s="139"/>
      <c r="D26" s="139"/>
      <c r="E26" s="139"/>
      <c r="F26" s="139"/>
      <c r="G26" s="139"/>
      <c r="H26" s="139"/>
      <c r="I26" s="139"/>
    </row>
    <row r="27" spans="2:9" ht="12.75">
      <c r="B27" s="41" t="s">
        <v>140</v>
      </c>
      <c r="C27" s="139"/>
      <c r="D27" s="139"/>
      <c r="E27" s="139"/>
      <c r="F27" s="139"/>
      <c r="G27" s="139"/>
      <c r="H27" s="139"/>
      <c r="I27" s="139"/>
    </row>
    <row r="28" spans="2:9" ht="12.75">
      <c r="B28" s="41" t="s">
        <v>141</v>
      </c>
      <c r="C28" s="139">
        <v>28.965175287585332</v>
      </c>
      <c r="D28" s="139">
        <v>30.752716336635572</v>
      </c>
      <c r="E28" s="139">
        <v>31.79208258560722</v>
      </c>
      <c r="F28" s="139">
        <v>28.98273070560312</v>
      </c>
      <c r="G28" s="139">
        <v>30.83161709885124</v>
      </c>
      <c r="H28" s="139">
        <v>30.865390642680136</v>
      </c>
      <c r="I28" s="139">
        <v>30.37273635127511</v>
      </c>
    </row>
    <row r="29" spans="3:9" ht="12.75">
      <c r="C29" s="139"/>
      <c r="D29" s="139"/>
      <c r="E29" s="139"/>
      <c r="F29" s="139"/>
      <c r="G29" s="139"/>
      <c r="H29" s="139"/>
      <c r="I29" s="139"/>
    </row>
    <row r="30" spans="3:9" ht="12.75">
      <c r="C30" s="139"/>
      <c r="D30" s="139"/>
      <c r="E30" s="139"/>
      <c r="F30" s="139"/>
      <c r="G30" s="139"/>
      <c r="H30" s="139"/>
      <c r="I30" s="139"/>
    </row>
    <row r="31" spans="2:9" ht="12.75">
      <c r="B31" s="47" t="s">
        <v>3</v>
      </c>
      <c r="C31" s="140">
        <v>100</v>
      </c>
      <c r="D31" s="140">
        <v>100</v>
      </c>
      <c r="E31" s="140">
        <v>100</v>
      </c>
      <c r="F31" s="140">
        <v>100</v>
      </c>
      <c r="G31" s="140">
        <v>100</v>
      </c>
      <c r="H31" s="140">
        <v>100</v>
      </c>
      <c r="I31" s="140">
        <v>100</v>
      </c>
    </row>
    <row r="32" spans="3:9" ht="12.75">
      <c r="C32" s="48"/>
      <c r="D32" s="48"/>
      <c r="E32" s="48"/>
      <c r="F32" s="48"/>
      <c r="G32" s="48"/>
      <c r="H32" s="48"/>
      <c r="I32" s="48"/>
    </row>
    <row r="33" spans="2:9" ht="13.5" thickBot="1">
      <c r="B33" s="45"/>
      <c r="C33" s="49"/>
      <c r="D33" s="49"/>
      <c r="E33" s="49"/>
      <c r="F33" s="49"/>
      <c r="G33" s="49"/>
      <c r="H33" s="49"/>
      <c r="I33" s="49"/>
    </row>
    <row r="35" spans="2:9" ht="12.75">
      <c r="B35" s="41" t="s">
        <v>63</v>
      </c>
      <c r="C35" s="50"/>
      <c r="D35" s="50"/>
      <c r="E35" s="50"/>
      <c r="F35" s="50"/>
      <c r="G35" s="50"/>
      <c r="H35" s="50"/>
      <c r="I35" s="50"/>
    </row>
    <row r="36" spans="2:9" ht="12.75">
      <c r="B36" s="41" t="s">
        <v>64</v>
      </c>
      <c r="C36" s="51"/>
      <c r="D36" s="51"/>
      <c r="E36" s="51"/>
      <c r="F36" s="51"/>
      <c r="G36" s="51"/>
      <c r="H36" s="51"/>
      <c r="I36" s="51"/>
    </row>
    <row r="37" spans="3:9" ht="12.75">
      <c r="C37" s="139"/>
      <c r="D37" s="139"/>
      <c r="E37" s="139"/>
      <c r="F37" s="139"/>
      <c r="G37" s="139"/>
      <c r="H37" s="139"/>
      <c r="I37" s="139"/>
    </row>
    <row r="38" spans="3:9" ht="12.75">
      <c r="C38" s="139"/>
      <c r="D38" s="139"/>
      <c r="E38" s="139"/>
      <c r="F38" s="139"/>
      <c r="G38" s="139"/>
      <c r="H38" s="139"/>
      <c r="I38" s="139"/>
    </row>
    <row r="39" spans="3:9" ht="12.75">
      <c r="C39" s="139"/>
      <c r="D39" s="139"/>
      <c r="E39" s="139"/>
      <c r="F39" s="139"/>
      <c r="G39" s="139"/>
      <c r="H39" s="139"/>
      <c r="I39" s="139"/>
    </row>
    <row r="40" spans="3:9" ht="12.75">
      <c r="C40" s="139"/>
      <c r="D40" s="139"/>
      <c r="E40" s="139"/>
      <c r="F40" s="139"/>
      <c r="G40" s="139"/>
      <c r="H40" s="139"/>
      <c r="I40" s="139"/>
    </row>
    <row r="41" spans="3:9" ht="12.75">
      <c r="C41" s="139"/>
      <c r="D41" s="139"/>
      <c r="E41" s="139"/>
      <c r="F41" s="139"/>
      <c r="G41" s="139"/>
      <c r="H41" s="139"/>
      <c r="I41" s="139"/>
    </row>
    <row r="42" spans="3:9" ht="12.75">
      <c r="C42" s="139"/>
      <c r="D42" s="139"/>
      <c r="E42" s="139"/>
      <c r="F42" s="139"/>
      <c r="G42" s="139"/>
      <c r="H42" s="139"/>
      <c r="I42" s="139"/>
    </row>
    <row r="43" spans="3:9" ht="12.75">
      <c r="C43" s="139"/>
      <c r="D43" s="139"/>
      <c r="E43" s="139"/>
      <c r="F43" s="139"/>
      <c r="G43" s="139"/>
      <c r="H43" s="139"/>
      <c r="I43" s="139"/>
    </row>
    <row r="44" spans="3:9" ht="12.75">
      <c r="C44" s="139"/>
      <c r="D44" s="139"/>
      <c r="E44" s="139"/>
      <c r="F44" s="139"/>
      <c r="G44" s="139"/>
      <c r="H44" s="139"/>
      <c r="I44" s="139"/>
    </row>
    <row r="45" spans="3:9" ht="12.75">
      <c r="C45" s="139"/>
      <c r="D45" s="139"/>
      <c r="E45" s="139"/>
      <c r="F45" s="139"/>
      <c r="G45" s="139"/>
      <c r="H45" s="139"/>
      <c r="I45" s="139"/>
    </row>
    <row r="46" spans="3:9" ht="12.75">
      <c r="C46" s="139"/>
      <c r="D46" s="139"/>
      <c r="E46" s="139"/>
      <c r="F46" s="139"/>
      <c r="G46" s="139"/>
      <c r="H46" s="139"/>
      <c r="I46" s="139"/>
    </row>
    <row r="47" spans="3:9" ht="12.75">
      <c r="C47" s="139"/>
      <c r="D47" s="139"/>
      <c r="E47" s="139"/>
      <c r="F47" s="139"/>
      <c r="G47" s="139"/>
      <c r="H47" s="139"/>
      <c r="I47" s="139"/>
    </row>
    <row r="48" spans="3:9" ht="12.75">
      <c r="C48" s="139"/>
      <c r="D48" s="139"/>
      <c r="E48" s="139"/>
      <c r="F48" s="139"/>
      <c r="G48" s="139"/>
      <c r="H48" s="139"/>
      <c r="I48" s="139"/>
    </row>
    <row r="49" spans="3:9" ht="12.75">
      <c r="C49" s="139"/>
      <c r="D49" s="139"/>
      <c r="E49" s="139"/>
      <c r="F49" s="139"/>
      <c r="G49" s="139"/>
      <c r="H49" s="139"/>
      <c r="I49" s="139"/>
    </row>
    <row r="50" spans="3:9" ht="12.75">
      <c r="C50" s="139"/>
      <c r="D50" s="139"/>
      <c r="E50" s="139"/>
      <c r="F50" s="139"/>
      <c r="G50" s="139"/>
      <c r="H50" s="139"/>
      <c r="I50" s="139"/>
    </row>
    <row r="51" spans="3:9" ht="12.75">
      <c r="C51" s="139"/>
      <c r="D51" s="139"/>
      <c r="E51" s="139"/>
      <c r="F51" s="139"/>
      <c r="G51" s="139"/>
      <c r="H51" s="139"/>
      <c r="I51" s="139"/>
    </row>
    <row r="52" spans="3:9" ht="12.75">
      <c r="C52" s="139"/>
      <c r="D52" s="139"/>
      <c r="E52" s="139"/>
      <c r="F52" s="139"/>
      <c r="G52" s="139"/>
      <c r="H52" s="139"/>
      <c r="I52" s="139"/>
    </row>
    <row r="53" spans="3:9" ht="12.75">
      <c r="C53" s="139"/>
      <c r="D53" s="139"/>
      <c r="E53" s="139"/>
      <c r="F53" s="139"/>
      <c r="G53" s="139"/>
      <c r="H53" s="139"/>
      <c r="I53" s="139"/>
    </row>
    <row r="54" spans="3:9" ht="12.75">
      <c r="C54" s="139"/>
      <c r="D54" s="139"/>
      <c r="E54" s="139"/>
      <c r="F54" s="139"/>
      <c r="G54" s="139"/>
      <c r="H54" s="139"/>
      <c r="I54" s="139"/>
    </row>
    <row r="55" spans="3:9" ht="12.75">
      <c r="C55" s="139"/>
      <c r="D55" s="139"/>
      <c r="E55" s="139"/>
      <c r="F55" s="139"/>
      <c r="G55" s="139"/>
      <c r="H55" s="139"/>
      <c r="I55" s="139"/>
    </row>
    <row r="56" spans="3:9" ht="12.75">
      <c r="C56" s="139"/>
      <c r="D56" s="139"/>
      <c r="E56" s="139"/>
      <c r="F56" s="139"/>
      <c r="G56" s="139"/>
      <c r="H56" s="139"/>
      <c r="I56" s="139"/>
    </row>
    <row r="57" spans="3:9" ht="12.75">
      <c r="C57" s="139"/>
      <c r="D57" s="139"/>
      <c r="E57" s="139"/>
      <c r="F57" s="139"/>
      <c r="G57" s="139"/>
      <c r="H57" s="139"/>
      <c r="I57" s="139"/>
    </row>
    <row r="58" spans="3:9" ht="12.75">
      <c r="C58" s="139"/>
      <c r="D58" s="139"/>
      <c r="E58" s="139"/>
      <c r="F58" s="139"/>
      <c r="G58" s="139"/>
      <c r="H58" s="139"/>
      <c r="I58" s="139"/>
    </row>
    <row r="59" spans="3:9" ht="12.75">
      <c r="C59" s="139"/>
      <c r="D59" s="139"/>
      <c r="E59" s="139"/>
      <c r="F59" s="139"/>
      <c r="G59" s="139"/>
      <c r="H59" s="139"/>
      <c r="I59" s="139"/>
    </row>
    <row r="60" spans="3:9" ht="12.75">
      <c r="C60" s="139"/>
      <c r="D60" s="139"/>
      <c r="E60" s="139"/>
      <c r="F60" s="139"/>
      <c r="G60" s="139"/>
      <c r="H60" s="139"/>
      <c r="I60" s="139"/>
    </row>
    <row r="61" spans="3:9" ht="12.75">
      <c r="C61" s="139"/>
      <c r="D61" s="139"/>
      <c r="E61" s="139"/>
      <c r="F61" s="139"/>
      <c r="G61" s="139"/>
      <c r="H61" s="139"/>
      <c r="I61" s="139"/>
    </row>
    <row r="62" spans="3:9" ht="12.75">
      <c r="C62" s="139"/>
      <c r="D62" s="139"/>
      <c r="E62" s="139"/>
      <c r="F62" s="139"/>
      <c r="G62" s="139"/>
      <c r="H62" s="139"/>
      <c r="I62" s="139"/>
    </row>
    <row r="63" spans="3:9" ht="12.75">
      <c r="C63" s="139"/>
      <c r="D63" s="139"/>
      <c r="E63" s="139"/>
      <c r="F63" s="139"/>
      <c r="G63" s="139"/>
      <c r="H63" s="139"/>
      <c r="I63" s="139"/>
    </row>
    <row r="64" spans="3:9" ht="12.75">
      <c r="C64" s="139"/>
      <c r="D64" s="139"/>
      <c r="E64" s="139"/>
      <c r="F64" s="139"/>
      <c r="G64" s="139"/>
      <c r="H64" s="139"/>
      <c r="I64" s="139"/>
    </row>
    <row r="65" spans="3:9" ht="12.75">
      <c r="C65" s="139"/>
      <c r="D65" s="139"/>
      <c r="E65" s="139"/>
      <c r="F65" s="139"/>
      <c r="G65" s="139"/>
      <c r="H65" s="139"/>
      <c r="I65" s="139"/>
    </row>
    <row r="66" spans="3:9" ht="12.75">
      <c r="C66" s="139"/>
      <c r="D66" s="139"/>
      <c r="E66" s="139"/>
      <c r="F66" s="139"/>
      <c r="G66" s="139"/>
      <c r="H66" s="139"/>
      <c r="I66" s="139"/>
    </row>
    <row r="67" spans="3:9" ht="12.75">
      <c r="C67" s="139"/>
      <c r="D67" s="139"/>
      <c r="E67" s="139"/>
      <c r="F67" s="139"/>
      <c r="G67" s="139"/>
      <c r="H67" s="139"/>
      <c r="I67" s="139"/>
    </row>
    <row r="68" spans="3:9" ht="12.75">
      <c r="C68" s="139"/>
      <c r="D68" s="139"/>
      <c r="E68" s="139"/>
      <c r="F68" s="139"/>
      <c r="G68" s="139"/>
      <c r="H68" s="139"/>
      <c r="I68" s="139"/>
    </row>
    <row r="69" spans="3:9" ht="12.75">
      <c r="C69" s="139"/>
      <c r="D69" s="139"/>
      <c r="E69" s="139"/>
      <c r="F69" s="139"/>
      <c r="G69" s="139"/>
      <c r="H69" s="139"/>
      <c r="I69" s="139"/>
    </row>
    <row r="70" spans="3:9" ht="12.75">
      <c r="C70" s="139"/>
      <c r="D70" s="139"/>
      <c r="E70" s="139"/>
      <c r="F70" s="139"/>
      <c r="G70" s="139"/>
      <c r="H70" s="139"/>
      <c r="I70" s="139"/>
    </row>
    <row r="71" spans="3:9" ht="12.75">
      <c r="C71" s="139"/>
      <c r="D71" s="139"/>
      <c r="E71" s="139"/>
      <c r="F71" s="139"/>
      <c r="G71" s="139"/>
      <c r="H71" s="139"/>
      <c r="I71" s="139"/>
    </row>
  </sheetData>
  <printOptions horizontalCentered="1" verticalCentered="1"/>
  <pageMargins left="0.75" right="0.75" top="1" bottom="1" header="0" footer="0"/>
  <pageSetup fitToHeight="1" fitToWidth="1" horizontalDpi="300" verticalDpi="300" orientation="landscape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Y41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41" customWidth="1"/>
    <col min="2" max="2" width="30.33203125" style="41" customWidth="1"/>
    <col min="3" max="8" width="14.83203125" style="41" customWidth="1"/>
    <col min="9" max="16384" width="10.66015625" style="41" customWidth="1"/>
  </cols>
  <sheetData>
    <row r="3" spans="2:8" ht="12.75">
      <c r="B3" s="42" t="s">
        <v>149</v>
      </c>
      <c r="C3" s="42"/>
      <c r="D3" s="42"/>
      <c r="E3" s="42"/>
      <c r="F3" s="42"/>
      <c r="G3" s="42"/>
      <c r="H3" s="42"/>
    </row>
    <row r="4" spans="2:8" ht="12.75">
      <c r="B4" s="42"/>
      <c r="C4" s="42"/>
      <c r="D4" s="42"/>
      <c r="E4" s="42"/>
      <c r="F4" s="42"/>
      <c r="G4" s="42"/>
      <c r="H4" s="42"/>
    </row>
    <row r="5" spans="2:8" ht="14.25">
      <c r="B5" s="43" t="s">
        <v>150</v>
      </c>
      <c r="C5" s="42"/>
      <c r="D5" s="42"/>
      <c r="E5" s="42"/>
      <c r="F5" s="42"/>
      <c r="G5" s="42"/>
      <c r="H5" s="42"/>
    </row>
    <row r="6" spans="2:8" ht="14.25">
      <c r="B6" s="43" t="s">
        <v>151</v>
      </c>
      <c r="C6" s="42"/>
      <c r="D6" s="42"/>
      <c r="E6" s="42"/>
      <c r="F6" s="42"/>
      <c r="G6" s="42"/>
      <c r="H6" s="42"/>
    </row>
    <row r="7" spans="2:8" ht="12.75">
      <c r="B7" s="42" t="s">
        <v>124</v>
      </c>
      <c r="C7" s="42"/>
      <c r="D7" s="42"/>
      <c r="E7" s="42"/>
      <c r="F7" s="42"/>
      <c r="G7" s="42"/>
      <c r="H7" s="42"/>
    </row>
    <row r="10" spans="2:8" ht="12.75">
      <c r="B10" s="44"/>
      <c r="C10" s="44"/>
      <c r="D10" s="44"/>
      <c r="E10" s="44"/>
      <c r="F10" s="44"/>
      <c r="G10" s="44"/>
      <c r="H10" s="44"/>
    </row>
    <row r="11" spans="2:8" ht="16.5" customHeight="1">
      <c r="B11" s="193" t="s">
        <v>45</v>
      </c>
      <c r="C11" s="194">
        <v>1997</v>
      </c>
      <c r="D11" s="194">
        <v>1998</v>
      </c>
      <c r="E11" s="195">
        <v>1999</v>
      </c>
      <c r="F11" s="195" t="s">
        <v>46</v>
      </c>
      <c r="G11" s="195" t="s">
        <v>47</v>
      </c>
      <c r="H11" s="195" t="s">
        <v>48</v>
      </c>
    </row>
    <row r="12" spans="2:8" ht="17.25" customHeight="1" thickBot="1">
      <c r="B12" s="189"/>
      <c r="C12" s="49"/>
      <c r="D12" s="49"/>
      <c r="E12" s="49"/>
      <c r="F12" s="49"/>
      <c r="G12" s="49"/>
      <c r="H12" s="49"/>
    </row>
    <row r="15" ht="12.75">
      <c r="B15" s="41" t="s">
        <v>134</v>
      </c>
    </row>
    <row r="16" spans="2:25" ht="12.75">
      <c r="B16" s="41" t="s">
        <v>135</v>
      </c>
      <c r="C16" s="54">
        <v>6.591130109443255</v>
      </c>
      <c r="D16" s="54">
        <v>4.671329011117287</v>
      </c>
      <c r="E16" s="54">
        <v>-0.9524059674662744</v>
      </c>
      <c r="F16" s="54">
        <v>3.706673849749742</v>
      </c>
      <c r="G16" s="54">
        <v>2.678408571800972</v>
      </c>
      <c r="H16" s="54">
        <v>1.6849709136532498</v>
      </c>
      <c r="K16" s="139"/>
      <c r="L16" s="139"/>
      <c r="M16" s="139"/>
      <c r="N16" s="139"/>
      <c r="O16" s="139"/>
      <c r="P16" s="139"/>
      <c r="Q16" s="139"/>
      <c r="S16" s="54"/>
      <c r="T16" s="54"/>
      <c r="U16" s="54"/>
      <c r="V16" s="54"/>
      <c r="W16" s="54"/>
      <c r="X16" s="54"/>
      <c r="Y16" s="54"/>
    </row>
    <row r="17" spans="2:25" ht="12.75">
      <c r="B17" s="41" t="s">
        <v>136</v>
      </c>
      <c r="C17" s="54"/>
      <c r="D17" s="54"/>
      <c r="E17" s="54"/>
      <c r="F17" s="54"/>
      <c r="G17" s="54"/>
      <c r="H17" s="54"/>
      <c r="K17" s="139"/>
      <c r="L17" s="139"/>
      <c r="M17" s="139"/>
      <c r="N17" s="139"/>
      <c r="O17" s="139"/>
      <c r="P17" s="139"/>
      <c r="Q17" s="139"/>
      <c r="S17" s="54"/>
      <c r="T17" s="54"/>
      <c r="U17" s="54"/>
      <c r="V17" s="54"/>
      <c r="W17" s="54"/>
      <c r="X17" s="54"/>
      <c r="Y17" s="54"/>
    </row>
    <row r="18" spans="19:25" ht="12.75">
      <c r="S18" s="54"/>
      <c r="T18" s="54"/>
      <c r="U18" s="54"/>
      <c r="V18" s="54"/>
      <c r="W18" s="54"/>
      <c r="X18" s="54"/>
      <c r="Y18" s="54"/>
    </row>
    <row r="19" spans="2:25" ht="12.75">
      <c r="B19" s="41" t="s">
        <v>137</v>
      </c>
      <c r="C19" s="54">
        <v>5.770749991640134</v>
      </c>
      <c r="D19" s="54">
        <v>2.249731679738498</v>
      </c>
      <c r="E19" s="54">
        <v>2.7070700705274398</v>
      </c>
      <c r="F19" s="54">
        <v>2.924073183294973</v>
      </c>
      <c r="G19" s="54">
        <v>3.109471926635443</v>
      </c>
      <c r="H19" s="54">
        <v>2.405406523738951</v>
      </c>
      <c r="K19" s="139"/>
      <c r="L19" s="139"/>
      <c r="M19" s="139"/>
      <c r="N19" s="139"/>
      <c r="O19" s="139"/>
      <c r="P19" s="139"/>
      <c r="Q19" s="139"/>
      <c r="S19" s="54"/>
      <c r="T19" s="54"/>
      <c r="U19" s="54"/>
      <c r="V19" s="54"/>
      <c r="W19" s="54"/>
      <c r="X19" s="54"/>
      <c r="Y19" s="54"/>
    </row>
    <row r="20" spans="5:25" ht="12.75">
      <c r="E20" s="54"/>
      <c r="F20" s="54"/>
      <c r="G20" s="54"/>
      <c r="H20" s="54"/>
      <c r="K20" s="139"/>
      <c r="L20" s="139"/>
      <c r="M20" s="139"/>
      <c r="N20" s="139"/>
      <c r="O20" s="139"/>
      <c r="P20" s="139"/>
      <c r="Q20" s="139"/>
      <c r="S20" s="54"/>
      <c r="T20" s="54"/>
      <c r="U20" s="54"/>
      <c r="V20" s="54"/>
      <c r="W20" s="54"/>
      <c r="X20" s="54"/>
      <c r="Y20" s="54"/>
    </row>
    <row r="21" spans="2:25" ht="12.75">
      <c r="B21" s="41" t="s">
        <v>62</v>
      </c>
      <c r="C21" s="54">
        <v>10.547379230358978</v>
      </c>
      <c r="D21" s="54">
        <v>1.8748706902105283</v>
      </c>
      <c r="E21" s="54">
        <v>-18.237011439806714</v>
      </c>
      <c r="F21" s="54">
        <v>7.740661705923579</v>
      </c>
      <c r="G21" s="54">
        <v>2.5216629566402693</v>
      </c>
      <c r="H21" s="54">
        <v>1.4199702697962557</v>
      </c>
      <c r="K21" s="139"/>
      <c r="L21" s="139"/>
      <c r="M21" s="139"/>
      <c r="N21" s="139"/>
      <c r="O21" s="139"/>
      <c r="P21" s="139"/>
      <c r="Q21" s="139"/>
      <c r="S21" s="54"/>
      <c r="T21" s="54"/>
      <c r="U21" s="54"/>
      <c r="V21" s="54"/>
      <c r="W21" s="54"/>
      <c r="X21" s="54"/>
      <c r="Y21" s="54"/>
    </row>
    <row r="22" spans="5:25" ht="12.75">
      <c r="E22" s="54"/>
      <c r="F22" s="54"/>
      <c r="G22" s="54"/>
      <c r="H22" s="54"/>
      <c r="K22" s="139"/>
      <c r="L22" s="139"/>
      <c r="M22" s="139"/>
      <c r="N22" s="139"/>
      <c r="O22" s="139"/>
      <c r="P22" s="139"/>
      <c r="Q22" s="139"/>
      <c r="S22" s="54"/>
      <c r="T22" s="54"/>
      <c r="U22" s="54"/>
      <c r="V22" s="54"/>
      <c r="W22" s="54"/>
      <c r="X22" s="54"/>
      <c r="Y22" s="54"/>
    </row>
    <row r="23" spans="2:25" ht="12.75">
      <c r="B23" s="41" t="s">
        <v>139</v>
      </c>
      <c r="C23" s="54">
        <v>11.199927841024415</v>
      </c>
      <c r="D23" s="54">
        <v>5.230877154167546</v>
      </c>
      <c r="E23" s="54">
        <v>7.321345905445931</v>
      </c>
      <c r="F23" s="54">
        <v>5.441621644842498</v>
      </c>
      <c r="G23" s="54">
        <v>6.0745004680145875</v>
      </c>
      <c r="H23" s="54">
        <v>1.3095889710028175</v>
      </c>
      <c r="K23" s="139"/>
      <c r="L23" s="139"/>
      <c r="M23" s="139"/>
      <c r="N23" s="139"/>
      <c r="O23" s="139"/>
      <c r="P23" s="139"/>
      <c r="Q23" s="139"/>
      <c r="S23" s="54"/>
      <c r="T23" s="54"/>
      <c r="U23" s="54"/>
      <c r="V23" s="54"/>
      <c r="W23" s="54"/>
      <c r="X23" s="54"/>
      <c r="Y23" s="54"/>
    </row>
    <row r="24" spans="5:25" ht="12.75">
      <c r="E24" s="54"/>
      <c r="F24" s="54"/>
      <c r="G24" s="54"/>
      <c r="H24" s="54"/>
      <c r="K24" s="139"/>
      <c r="L24" s="139"/>
      <c r="M24" s="139"/>
      <c r="N24" s="139"/>
      <c r="O24" s="139"/>
      <c r="P24" s="139"/>
      <c r="Q24" s="139"/>
      <c r="S24" s="54"/>
      <c r="T24" s="54"/>
      <c r="U24" s="54"/>
      <c r="V24" s="54"/>
      <c r="W24" s="54"/>
      <c r="X24" s="54"/>
      <c r="Y24" s="54"/>
    </row>
    <row r="25" spans="2:25" ht="12.75">
      <c r="B25" s="41" t="s">
        <v>140</v>
      </c>
      <c r="E25" s="54"/>
      <c r="F25" s="54"/>
      <c r="G25" s="54"/>
      <c r="H25" s="54"/>
      <c r="K25" s="139"/>
      <c r="L25" s="139"/>
      <c r="M25" s="139"/>
      <c r="N25" s="139"/>
      <c r="O25" s="139"/>
      <c r="P25" s="139"/>
      <c r="Q25" s="139"/>
      <c r="S25" s="54"/>
      <c r="T25" s="54"/>
      <c r="U25" s="54"/>
      <c r="V25" s="54"/>
      <c r="W25" s="54"/>
      <c r="X25" s="54"/>
      <c r="Y25" s="54"/>
    </row>
    <row r="26" spans="2:25" ht="12.75">
      <c r="B26" s="41" t="s">
        <v>141</v>
      </c>
      <c r="C26" s="54">
        <v>13.18458145443271</v>
      </c>
      <c r="D26" s="54">
        <v>6.719825783514111</v>
      </c>
      <c r="E26" s="54">
        <v>-9.530258491260902</v>
      </c>
      <c r="F26" s="54">
        <v>10.812492183672706</v>
      </c>
      <c r="G26" s="54">
        <v>3.1782964582753648</v>
      </c>
      <c r="H26" s="54">
        <v>0.5148650412449607</v>
      </c>
      <c r="K26" s="139"/>
      <c r="L26" s="139"/>
      <c r="M26" s="139"/>
      <c r="N26" s="139"/>
      <c r="O26" s="139"/>
      <c r="P26" s="139"/>
      <c r="Q26" s="139"/>
      <c r="S26" s="54"/>
      <c r="T26" s="54"/>
      <c r="U26" s="54"/>
      <c r="V26" s="54"/>
      <c r="W26" s="54"/>
      <c r="X26" s="54"/>
      <c r="Y26" s="54"/>
    </row>
    <row r="27" spans="3:25" ht="12.75">
      <c r="C27" s="54"/>
      <c r="D27" s="54"/>
      <c r="E27" s="54"/>
      <c r="F27" s="54"/>
      <c r="G27" s="54"/>
      <c r="H27" s="54"/>
      <c r="K27" s="139"/>
      <c r="L27" s="139"/>
      <c r="M27" s="139"/>
      <c r="N27" s="139"/>
      <c r="O27" s="139"/>
      <c r="P27" s="139"/>
      <c r="Q27" s="139"/>
      <c r="S27" s="54"/>
      <c r="T27" s="54"/>
      <c r="U27" s="54"/>
      <c r="V27" s="54"/>
      <c r="W27" s="54"/>
      <c r="X27" s="54"/>
      <c r="Y27" s="54"/>
    </row>
    <row r="28" spans="5:25" ht="12.75">
      <c r="E28" s="54"/>
      <c r="F28" s="54"/>
      <c r="G28" s="54"/>
      <c r="H28" s="54"/>
      <c r="K28" s="139"/>
      <c r="L28" s="139"/>
      <c r="M28" s="139"/>
      <c r="N28" s="139"/>
      <c r="O28" s="139"/>
      <c r="P28" s="139"/>
      <c r="Q28" s="139"/>
      <c r="S28" s="54"/>
      <c r="T28" s="54"/>
      <c r="U28" s="54"/>
      <c r="V28" s="54"/>
      <c r="W28" s="54"/>
      <c r="X28" s="54"/>
      <c r="Y28" s="54"/>
    </row>
    <row r="29" spans="2:25" ht="12.75">
      <c r="B29" s="47" t="s">
        <v>3</v>
      </c>
      <c r="C29" s="55">
        <v>6.605582602603044</v>
      </c>
      <c r="D29" s="55">
        <v>3.230875831373048</v>
      </c>
      <c r="E29" s="54">
        <v>-0.7608522895904413</v>
      </c>
      <c r="F29" s="54">
        <v>4.167374986497241</v>
      </c>
      <c r="G29" s="54">
        <v>3.065396648972274</v>
      </c>
      <c r="H29" s="54">
        <v>2.145244307698091</v>
      </c>
      <c r="K29" s="139"/>
      <c r="L29" s="139"/>
      <c r="M29" s="139"/>
      <c r="N29" s="139"/>
      <c r="O29" s="139"/>
      <c r="P29" s="139"/>
      <c r="Q29" s="139"/>
      <c r="S29" s="54"/>
      <c r="T29" s="54"/>
      <c r="U29" s="54"/>
      <c r="V29" s="54"/>
      <c r="W29" s="54"/>
      <c r="X29" s="54"/>
      <c r="Y29" s="54"/>
    </row>
    <row r="31" spans="2:11" ht="13.5" thickBot="1">
      <c r="B31" s="45"/>
      <c r="C31" s="45"/>
      <c r="D31" s="45"/>
      <c r="E31" s="45"/>
      <c r="F31" s="45"/>
      <c r="G31" s="45"/>
      <c r="H31" s="45"/>
      <c r="K31" s="139"/>
    </row>
    <row r="32" spans="3:8" ht="12.75">
      <c r="C32" s="48"/>
      <c r="D32" s="48"/>
      <c r="E32" s="48"/>
      <c r="F32" s="48"/>
      <c r="G32" s="48"/>
      <c r="H32" s="48"/>
    </row>
    <row r="33" spans="2:8" ht="12.75">
      <c r="B33" s="41" t="s">
        <v>63</v>
      </c>
      <c r="C33" s="47"/>
      <c r="D33" s="47"/>
      <c r="E33" s="47"/>
      <c r="F33" s="47"/>
      <c r="G33" s="47"/>
      <c r="H33" s="47"/>
    </row>
    <row r="34" ht="12.75">
      <c r="B34" s="41" t="s">
        <v>64</v>
      </c>
    </row>
    <row r="35" spans="3:8" ht="12.75">
      <c r="C35" s="50"/>
      <c r="D35" s="50"/>
      <c r="E35" s="50"/>
      <c r="F35" s="50"/>
      <c r="G35" s="50"/>
      <c r="H35" s="50"/>
    </row>
    <row r="36" spans="3:8" ht="12.75">
      <c r="C36" s="51"/>
      <c r="D36" s="51"/>
      <c r="E36" s="51"/>
      <c r="F36" s="51"/>
      <c r="G36" s="51"/>
      <c r="H36" s="51"/>
    </row>
    <row r="39" spans="4:8" ht="12.75">
      <c r="D39" s="52"/>
      <c r="E39" s="52"/>
      <c r="F39" s="52"/>
      <c r="G39" s="52"/>
      <c r="H39" s="52"/>
    </row>
    <row r="40" spans="4:8" ht="12.75">
      <c r="D40" s="52"/>
      <c r="E40" s="52"/>
      <c r="F40" s="52"/>
      <c r="G40" s="52"/>
      <c r="H40" s="52"/>
    </row>
    <row r="41" spans="4:8" ht="12.75">
      <c r="D41" s="52"/>
      <c r="E41" s="52"/>
      <c r="F41" s="52"/>
      <c r="G41" s="52"/>
      <c r="H41" s="52"/>
    </row>
  </sheetData>
  <printOptions horizontalCentered="1" verticalCentered="1"/>
  <pageMargins left="0.75" right="0.75" top="1" bottom="1" header="0" footer="0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50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4" max="4" width="11.16015625" style="0" customWidth="1"/>
    <col min="5" max="5" width="13.16015625" style="0" customWidth="1"/>
    <col min="7" max="7" width="7.83203125" style="0" customWidth="1"/>
    <col min="8" max="8" width="11.33203125" style="0" customWidth="1"/>
    <col min="9" max="9" width="10" style="0" customWidth="1"/>
    <col min="11" max="11" width="9.33203125" style="0" customWidth="1"/>
    <col min="12" max="12" width="7.16015625" style="0" customWidth="1"/>
    <col min="13" max="13" width="12.66015625" style="0" customWidth="1"/>
    <col min="14" max="14" width="10.5" style="0" customWidth="1"/>
    <col min="15" max="15" width="12.66015625" style="0" customWidth="1"/>
    <col min="16" max="16" width="10.16015625" style="0" customWidth="1"/>
  </cols>
  <sheetData>
    <row r="3" spans="2:16" ht="12.75">
      <c r="B3" s="36" t="s">
        <v>15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2:16" ht="12.7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2:16" ht="12.75">
      <c r="B5" s="37" t="s">
        <v>356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2:16" ht="12.75">
      <c r="B6" s="36" t="s">
        <v>16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8" spans="2:16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10" spans="2:16" ht="12.75">
      <c r="B10" s="33" t="s">
        <v>2</v>
      </c>
      <c r="C10" s="202" t="s">
        <v>17</v>
      </c>
      <c r="D10" s="202"/>
      <c r="E10" s="202"/>
      <c r="F10" s="202"/>
      <c r="H10" s="202" t="s">
        <v>18</v>
      </c>
      <c r="I10" s="202"/>
      <c r="J10" s="202"/>
      <c r="K10" s="202"/>
      <c r="M10" s="202" t="s">
        <v>19</v>
      </c>
      <c r="N10" s="202"/>
      <c r="O10" s="202"/>
      <c r="P10" s="202"/>
    </row>
    <row r="11" spans="2:16" ht="12.75">
      <c r="B11" s="33"/>
      <c r="C11" s="15" t="s">
        <v>6</v>
      </c>
      <c r="D11" s="15" t="s">
        <v>20</v>
      </c>
      <c r="E11" s="15" t="s">
        <v>7</v>
      </c>
      <c r="F11" s="15" t="s">
        <v>20</v>
      </c>
      <c r="H11" s="15" t="s">
        <v>6</v>
      </c>
      <c r="I11" s="15" t="s">
        <v>20</v>
      </c>
      <c r="J11" s="15" t="s">
        <v>7</v>
      </c>
      <c r="K11" s="15" t="s">
        <v>20</v>
      </c>
      <c r="M11" s="15" t="s">
        <v>6</v>
      </c>
      <c r="N11" s="15" t="s">
        <v>20</v>
      </c>
      <c r="O11" s="15" t="s">
        <v>7</v>
      </c>
      <c r="P11" s="15" t="s">
        <v>20</v>
      </c>
    </row>
    <row r="12" spans="2:16" ht="12.75">
      <c r="B12" s="33"/>
      <c r="C12" s="15"/>
      <c r="D12" s="15" t="s">
        <v>21</v>
      </c>
      <c r="E12" s="15" t="s">
        <v>22</v>
      </c>
      <c r="F12" s="15" t="s">
        <v>21</v>
      </c>
      <c r="H12" s="15"/>
      <c r="I12" s="15" t="s">
        <v>21</v>
      </c>
      <c r="J12" s="15" t="s">
        <v>22</v>
      </c>
      <c r="K12" s="15" t="s">
        <v>21</v>
      </c>
      <c r="M12" s="15"/>
      <c r="N12" s="15" t="s">
        <v>21</v>
      </c>
      <c r="O12" s="15" t="s">
        <v>22</v>
      </c>
      <c r="P12" s="15" t="s">
        <v>21</v>
      </c>
    </row>
    <row r="13" spans="2:16" ht="12.75">
      <c r="B13" s="33"/>
      <c r="C13" s="15"/>
      <c r="D13" s="15" t="s">
        <v>23</v>
      </c>
      <c r="E13" s="15" t="s">
        <v>24</v>
      </c>
      <c r="F13" s="15" t="s">
        <v>23</v>
      </c>
      <c r="H13" s="15"/>
      <c r="I13" s="15" t="s">
        <v>23</v>
      </c>
      <c r="J13" s="15" t="s">
        <v>24</v>
      </c>
      <c r="K13" s="15" t="s">
        <v>23</v>
      </c>
      <c r="M13" s="15"/>
      <c r="N13" s="15" t="s">
        <v>23</v>
      </c>
      <c r="O13" s="15" t="s">
        <v>24</v>
      </c>
      <c r="P13" s="15" t="s">
        <v>23</v>
      </c>
    </row>
    <row r="14" spans="2:16" ht="13.5" thickBot="1">
      <c r="B14" s="34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ht="12.75">
      <c r="B15" s="33"/>
    </row>
    <row r="16" ht="12.75">
      <c r="B16" s="33"/>
    </row>
    <row r="17" spans="2:15" ht="12.75">
      <c r="B17" s="33">
        <v>1996</v>
      </c>
      <c r="C17" s="18">
        <v>31237288.573306553</v>
      </c>
      <c r="E17" s="29">
        <v>2166.418143156531</v>
      </c>
      <c r="H17" s="18">
        <v>30204260.573306553</v>
      </c>
      <c r="J17" s="29">
        <v>2094.7739415051387</v>
      </c>
      <c r="M17" s="18">
        <v>30414102.573306553</v>
      </c>
      <c r="O17" s="29">
        <v>2109.327237798106</v>
      </c>
    </row>
    <row r="18" spans="2:15" ht="12.75">
      <c r="B18" s="33"/>
      <c r="E18" s="27"/>
      <c r="J18" s="27"/>
      <c r="O18" s="27"/>
    </row>
    <row r="19" spans="2:16" ht="12.75">
      <c r="B19" s="33">
        <v>1997</v>
      </c>
      <c r="C19" s="18">
        <v>33300693.472350728</v>
      </c>
      <c r="D19" s="4">
        <v>6.605582601069382</v>
      </c>
      <c r="E19" s="29">
        <v>2277.382524889681</v>
      </c>
      <c r="F19" s="4">
        <v>5.122020514999548</v>
      </c>
      <c r="H19" s="18">
        <v>32195862.472350728</v>
      </c>
      <c r="I19" s="4">
        <v>6.59377803409722</v>
      </c>
      <c r="J19" s="29">
        <v>2201.8248547635167</v>
      </c>
      <c r="K19" s="4">
        <v>5.11038022467758</v>
      </c>
      <c r="M19" s="18">
        <v>32414558.472350728</v>
      </c>
      <c r="N19" s="4">
        <v>6.577395779548367</v>
      </c>
      <c r="O19" s="29">
        <v>2216.7811333490304</v>
      </c>
      <c r="P19" s="4">
        <v>5.094225951545273</v>
      </c>
    </row>
    <row r="20" spans="2:15" ht="12.75">
      <c r="B20" s="33"/>
      <c r="E20" s="27"/>
      <c r="J20" s="27"/>
      <c r="O20" s="27"/>
    </row>
    <row r="21" spans="2:16" ht="12.75">
      <c r="B21" s="33">
        <v>1998</v>
      </c>
      <c r="C21" s="18">
        <v>34376597.52942856</v>
      </c>
      <c r="D21" s="4">
        <v>3.2308758313731367</v>
      </c>
      <c r="E21" s="29">
        <v>2319.3402280889077</v>
      </c>
      <c r="F21" s="4">
        <v>1.8423652039421423</v>
      </c>
      <c r="H21" s="18">
        <v>33515116.529428557</v>
      </c>
      <c r="I21" s="4">
        <v>4.097588807290942</v>
      </c>
      <c r="J21" s="29">
        <v>2261.217328132803</v>
      </c>
      <c r="K21" s="4">
        <v>2.697420425643493</v>
      </c>
      <c r="M21" s="18">
        <v>33499245.529428557</v>
      </c>
      <c r="N21" s="4">
        <v>3.3462959490966337</v>
      </c>
      <c r="O21" s="29">
        <v>2260.1465342961387</v>
      </c>
      <c r="P21" s="4">
        <v>1.9562328591994804</v>
      </c>
    </row>
    <row r="22" spans="2:15" ht="12.75">
      <c r="B22" s="33"/>
      <c r="E22" s="27"/>
      <c r="J22" s="27"/>
      <c r="O22" s="27"/>
    </row>
    <row r="23" spans="2:16" ht="12.75">
      <c r="B23" s="174">
        <v>1999</v>
      </c>
      <c r="C23" s="158">
        <v>34115042.40004261</v>
      </c>
      <c r="D23" s="165">
        <v>-0.7608522895904413</v>
      </c>
      <c r="E23" s="169">
        <v>2271.646530510716</v>
      </c>
      <c r="F23" s="165">
        <v>-2.0563476199216613</v>
      </c>
      <c r="G23" s="145"/>
      <c r="H23" s="158">
        <v>33009214.40004261</v>
      </c>
      <c r="I23" s="165">
        <v>-1.509474475321404</v>
      </c>
      <c r="J23" s="169">
        <v>2198.01184730896</v>
      </c>
      <c r="K23" s="165">
        <v>-2.7951970842198803</v>
      </c>
      <c r="L23" s="145"/>
      <c r="M23" s="158">
        <v>33342512.40004261</v>
      </c>
      <c r="N23" s="165">
        <v>-0.46787062487201325</v>
      </c>
      <c r="O23" s="169">
        <v>2220.20543676571</v>
      </c>
      <c r="P23" s="165">
        <v>-1.7671906190306896</v>
      </c>
    </row>
    <row r="24" spans="2:16" ht="12.75">
      <c r="B24" s="174"/>
      <c r="C24" s="145"/>
      <c r="D24" s="145"/>
      <c r="E24" s="170"/>
      <c r="F24" s="145"/>
      <c r="G24" s="145"/>
      <c r="H24" s="145"/>
      <c r="I24" s="165"/>
      <c r="J24" s="170"/>
      <c r="K24" s="145"/>
      <c r="L24" s="145"/>
      <c r="M24" s="145"/>
      <c r="N24" s="165"/>
      <c r="O24" s="170"/>
      <c r="P24" s="145"/>
    </row>
    <row r="25" spans="2:16" ht="12.75">
      <c r="B25" s="174" t="s">
        <v>9</v>
      </c>
      <c r="C25" s="158">
        <v>35536744.1436549</v>
      </c>
      <c r="D25" s="165">
        <v>4.1673749864971965</v>
      </c>
      <c r="E25" s="169">
        <v>2336.205679594082</v>
      </c>
      <c r="F25" s="165">
        <v>2.8419539843133945</v>
      </c>
      <c r="G25" s="145"/>
      <c r="H25" s="158">
        <v>34047769.1436549</v>
      </c>
      <c r="I25" s="165">
        <v>3.1462570754514863</v>
      </c>
      <c r="J25" s="169">
        <v>2238.3196200915067</v>
      </c>
      <c r="K25" s="165">
        <v>1.8338287317193336</v>
      </c>
      <c r="L25" s="145"/>
      <c r="M25" s="158">
        <v>34669847.1436549</v>
      </c>
      <c r="N25" s="165">
        <v>3.9809080002339403</v>
      </c>
      <c r="O25" s="169">
        <v>2279.2153800090628</v>
      </c>
      <c r="P25" s="165">
        <v>2.657859595610912</v>
      </c>
    </row>
    <row r="26" spans="2:16" ht="12.75">
      <c r="B26" s="174"/>
      <c r="C26" s="145"/>
      <c r="D26" s="145"/>
      <c r="E26" s="170"/>
      <c r="F26" s="145"/>
      <c r="G26" s="145"/>
      <c r="H26" s="145"/>
      <c r="I26" s="165"/>
      <c r="J26" s="170"/>
      <c r="K26" s="145"/>
      <c r="L26" s="145"/>
      <c r="M26" s="145"/>
      <c r="N26" s="165"/>
      <c r="O26" s="170"/>
      <c r="P26" s="145"/>
    </row>
    <row r="27" spans="2:16" ht="12.75">
      <c r="B27" s="174" t="s">
        <v>10</v>
      </c>
      <c r="C27" s="158">
        <v>36626086.30778835</v>
      </c>
      <c r="D27" s="165">
        <v>3.065396648972274</v>
      </c>
      <c r="E27" s="169">
        <v>2378.015871480988</v>
      </c>
      <c r="F27" s="165">
        <v>1.7896622823967645</v>
      </c>
      <c r="G27" s="145"/>
      <c r="H27" s="158">
        <v>35113485.30778835</v>
      </c>
      <c r="I27" s="165">
        <v>3.130061648494409</v>
      </c>
      <c r="J27" s="169">
        <v>2279.8074755581856</v>
      </c>
      <c r="K27" s="165">
        <v>1.8535268642725367</v>
      </c>
      <c r="L27" s="145"/>
      <c r="M27" s="158">
        <v>35283272.30778835</v>
      </c>
      <c r="N27" s="165">
        <v>1.7693333391165966</v>
      </c>
      <c r="O27" s="169">
        <v>2290.83120813442</v>
      </c>
      <c r="P27" s="165">
        <v>0.5096415295912538</v>
      </c>
    </row>
    <row r="28" spans="2:16" ht="12.75">
      <c r="B28" s="174"/>
      <c r="C28" s="158"/>
      <c r="D28" s="165"/>
      <c r="E28" s="158"/>
      <c r="F28" s="165"/>
      <c r="G28" s="145"/>
      <c r="H28" s="158"/>
      <c r="I28" s="165"/>
      <c r="J28" s="158"/>
      <c r="K28" s="165"/>
      <c r="L28" s="145"/>
      <c r="M28" s="158"/>
      <c r="N28" s="165"/>
      <c r="O28" s="158"/>
      <c r="P28" s="165"/>
    </row>
    <row r="29" spans="2:16" ht="12.75">
      <c r="B29" s="174" t="s">
        <v>11</v>
      </c>
      <c r="C29" s="158">
        <v>37411805.33943878</v>
      </c>
      <c r="D29" s="165">
        <v>2.145244307698113</v>
      </c>
      <c r="E29" s="172">
        <f>+C29/15589.147</f>
        <v>2399.8622464358555</v>
      </c>
      <c r="F29" s="165">
        <v>0.918680788335613</v>
      </c>
      <c r="G29" s="145"/>
      <c r="H29" s="158">
        <v>36049513.33943878</v>
      </c>
      <c r="I29" s="165">
        <v>2.6657223669073193</v>
      </c>
      <c r="J29" s="172">
        <f>+H29/15589.147</f>
        <v>2312.475040452103</v>
      </c>
      <c r="K29" s="165">
        <v>1.4329089295541886</v>
      </c>
      <c r="L29" s="145"/>
      <c r="M29" s="158">
        <v>36385351.33943878</v>
      </c>
      <c r="N29" s="165">
        <v>3.123517065074388</v>
      </c>
      <c r="O29" s="172">
        <f>+M29/15589.147</f>
        <v>2334.01810499566</v>
      </c>
      <c r="P29" s="165">
        <v>1.8852064136322788</v>
      </c>
    </row>
    <row r="30" spans="2:16" ht="12.75"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</row>
    <row r="31" spans="2:16" ht="13.5" thickBot="1"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</row>
    <row r="32" spans="2:16" ht="12.75"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</row>
    <row r="33" spans="2:16" ht="12.75">
      <c r="B33" s="145" t="s">
        <v>12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</row>
    <row r="34" spans="2:17" ht="12.75">
      <c r="B34" s="32" t="s">
        <v>13</v>
      </c>
      <c r="Q34" s="18"/>
    </row>
    <row r="35" spans="2:17" ht="12.75">
      <c r="B35" s="32" t="s">
        <v>14</v>
      </c>
      <c r="D35" s="4"/>
      <c r="E35" s="4"/>
      <c r="F35" s="4"/>
      <c r="G35" s="4"/>
      <c r="I35" s="4"/>
      <c r="J35" s="4"/>
      <c r="K35" s="4"/>
      <c r="L35" s="4"/>
      <c r="N35" s="4"/>
      <c r="O35" s="4"/>
      <c r="P35" s="4"/>
      <c r="Q35" s="4"/>
    </row>
    <row r="36" spans="4:17" ht="12.75">
      <c r="D36" s="4"/>
      <c r="E36" s="4"/>
      <c r="F36" s="4"/>
      <c r="G36" s="4"/>
      <c r="I36" s="4"/>
      <c r="J36" s="4"/>
      <c r="K36" s="4"/>
      <c r="L36" s="4"/>
      <c r="N36" s="4"/>
      <c r="O36" s="4"/>
      <c r="P36" s="4"/>
      <c r="Q36" s="4"/>
    </row>
    <row r="37" spans="4:17" ht="12.75">
      <c r="D37" s="4"/>
      <c r="E37" s="4"/>
      <c r="F37" s="4"/>
      <c r="G37" s="4"/>
      <c r="I37" s="4"/>
      <c r="J37" s="4"/>
      <c r="K37" s="4"/>
      <c r="L37" s="4"/>
      <c r="N37" s="4"/>
      <c r="O37" s="4"/>
      <c r="P37" s="4"/>
      <c r="Q37" s="4"/>
    </row>
    <row r="38" spans="4:17" ht="12.75">
      <c r="D38" s="4"/>
      <c r="E38" s="4"/>
      <c r="F38" s="4"/>
      <c r="G38" s="4"/>
      <c r="I38" s="4"/>
      <c r="J38" s="4"/>
      <c r="K38" s="4"/>
      <c r="L38" s="4"/>
      <c r="N38" s="4"/>
      <c r="O38" s="4"/>
      <c r="P38" s="4"/>
      <c r="Q38" s="4"/>
    </row>
    <row r="39" spans="4:17" ht="12.75">
      <c r="D39" s="4"/>
      <c r="E39" s="4"/>
      <c r="F39" s="4"/>
      <c r="G39" s="4"/>
      <c r="I39" s="4"/>
      <c r="J39" s="4"/>
      <c r="K39" s="4"/>
      <c r="L39" s="4"/>
      <c r="N39" s="4"/>
      <c r="O39" s="4"/>
      <c r="P39" s="4"/>
      <c r="Q39" s="4"/>
    </row>
    <row r="40" spans="4:17" ht="12.75">
      <c r="D40" s="4"/>
      <c r="E40" s="4"/>
      <c r="F40" s="4"/>
      <c r="G40" s="4"/>
      <c r="I40" s="4"/>
      <c r="J40" s="4"/>
      <c r="K40" s="4"/>
      <c r="L40" s="4"/>
      <c r="N40" s="4"/>
      <c r="O40" s="4"/>
      <c r="P40" s="4"/>
      <c r="Q40" s="4"/>
    </row>
    <row r="41" spans="4:17" ht="12.75">
      <c r="D41" s="4"/>
      <c r="E41" s="4"/>
      <c r="F41" s="4"/>
      <c r="G41" s="4"/>
      <c r="I41" s="4"/>
      <c r="J41" s="4"/>
      <c r="K41" s="4"/>
      <c r="L41" s="4"/>
      <c r="N41" s="4"/>
      <c r="O41" s="4"/>
      <c r="P41" s="4"/>
      <c r="Q41" s="4"/>
    </row>
    <row r="42" spans="4:17" ht="12.75">
      <c r="D42" s="4"/>
      <c r="E42" s="4"/>
      <c r="F42" s="4"/>
      <c r="G42" s="4"/>
      <c r="I42" s="4"/>
      <c r="J42" s="4"/>
      <c r="K42" s="4"/>
      <c r="L42" s="4"/>
      <c r="N42" s="4"/>
      <c r="O42" s="4"/>
      <c r="P42" s="4"/>
      <c r="Q42" s="4"/>
    </row>
    <row r="43" spans="4:17" ht="12.75">
      <c r="D43" s="4"/>
      <c r="E43" s="4"/>
      <c r="F43" s="4"/>
      <c r="G43" s="4"/>
      <c r="I43" s="4"/>
      <c r="J43" s="4"/>
      <c r="K43" s="4"/>
      <c r="L43" s="4"/>
      <c r="N43" s="4"/>
      <c r="O43" s="4"/>
      <c r="P43" s="4"/>
      <c r="Q43" s="4"/>
    </row>
    <row r="44" spans="4:17" ht="12.75">
      <c r="D44" s="4"/>
      <c r="E44" s="4"/>
      <c r="F44" s="4"/>
      <c r="G44" s="4"/>
      <c r="I44" s="4"/>
      <c r="J44" s="4"/>
      <c r="K44" s="4"/>
      <c r="L44" s="4"/>
      <c r="N44" s="4"/>
      <c r="O44" s="4"/>
      <c r="P44" s="4"/>
      <c r="Q44" s="4"/>
    </row>
    <row r="45" spans="4:17" ht="12.75">
      <c r="D45" s="4"/>
      <c r="E45" s="4"/>
      <c r="F45" s="4"/>
      <c r="G45" s="4"/>
      <c r="I45" s="4"/>
      <c r="J45" s="4"/>
      <c r="K45" s="4"/>
      <c r="L45" s="4"/>
      <c r="N45" s="4"/>
      <c r="O45" s="4"/>
      <c r="P45" s="4"/>
      <c r="Q45" s="4"/>
    </row>
    <row r="46" ht="12.75">
      <c r="D46" s="4"/>
    </row>
    <row r="47" ht="12.75">
      <c r="D47" s="4"/>
    </row>
    <row r="48" ht="12.75">
      <c r="D48" s="4"/>
    </row>
    <row r="49" ht="12.75">
      <c r="D49" s="4"/>
    </row>
    <row r="50" ht="12.75">
      <c r="D50" s="4"/>
    </row>
  </sheetData>
  <mergeCells count="3">
    <mergeCell ref="C10:F10"/>
    <mergeCell ref="H10:K10"/>
    <mergeCell ref="M10:P10"/>
  </mergeCells>
  <printOptions horizontalCentered="1" verticalCentered="1"/>
  <pageMargins left="0.75" right="0.75" top="1" bottom="1" header="0" footer="0"/>
  <pageSetup fitToHeight="1" fitToWidth="1" horizontalDpi="300" verticalDpi="300" orientation="landscape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Z38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41" customWidth="1"/>
    <col min="2" max="2" width="31.83203125" style="41" customWidth="1"/>
    <col min="3" max="9" width="11.83203125" style="41" customWidth="1"/>
    <col min="10" max="16384" width="10.66015625" style="41" customWidth="1"/>
  </cols>
  <sheetData>
    <row r="3" spans="2:9" ht="12.75">
      <c r="B3" s="42" t="s">
        <v>152</v>
      </c>
      <c r="C3" s="42"/>
      <c r="D3" s="42"/>
      <c r="E3" s="42"/>
      <c r="F3" s="42"/>
      <c r="G3" s="42"/>
      <c r="H3" s="42"/>
      <c r="I3" s="42"/>
    </row>
    <row r="4" spans="2:9" ht="12.75">
      <c r="B4" s="42"/>
      <c r="C4" s="42"/>
      <c r="D4" s="42"/>
      <c r="E4" s="42"/>
      <c r="F4" s="42"/>
      <c r="G4" s="42"/>
      <c r="H4" s="42"/>
      <c r="I4" s="42"/>
    </row>
    <row r="5" spans="2:9" ht="14.25">
      <c r="B5" s="43" t="s">
        <v>153</v>
      </c>
      <c r="C5" s="42"/>
      <c r="D5" s="42"/>
      <c r="E5" s="42"/>
      <c r="F5" s="42"/>
      <c r="G5" s="42"/>
      <c r="H5" s="42"/>
      <c r="I5" s="42"/>
    </row>
    <row r="6" spans="2:9" ht="12.75">
      <c r="B6" s="42" t="s">
        <v>128</v>
      </c>
      <c r="C6" s="42"/>
      <c r="D6" s="42"/>
      <c r="E6" s="42"/>
      <c r="F6" s="42"/>
      <c r="G6" s="42"/>
      <c r="H6" s="42"/>
      <c r="I6" s="42"/>
    </row>
    <row r="9" spans="2:9" ht="12.75">
      <c r="B9" s="44"/>
      <c r="C9" s="44"/>
      <c r="D9" s="44"/>
      <c r="E9" s="44"/>
      <c r="F9" s="44"/>
      <c r="G9" s="44"/>
      <c r="H9" s="44"/>
      <c r="I9" s="44"/>
    </row>
    <row r="10" spans="2:9" ht="17.25" customHeight="1">
      <c r="B10" s="194" t="s">
        <v>45</v>
      </c>
      <c r="C10" s="194">
        <v>1996</v>
      </c>
      <c r="D10" s="194">
        <v>1997</v>
      </c>
      <c r="E10" s="194">
        <v>1998</v>
      </c>
      <c r="F10" s="195">
        <v>1999</v>
      </c>
      <c r="G10" s="195" t="s">
        <v>46</v>
      </c>
      <c r="H10" s="195" t="s">
        <v>47</v>
      </c>
      <c r="I10" s="195" t="s">
        <v>48</v>
      </c>
    </row>
    <row r="11" spans="2:9" ht="17.25" customHeight="1" thickBot="1">
      <c r="B11" s="45"/>
      <c r="C11" s="45"/>
      <c r="D11" s="45"/>
      <c r="E11" s="45"/>
      <c r="F11" s="45"/>
      <c r="G11" s="45"/>
      <c r="H11" s="45"/>
      <c r="I11" s="45"/>
    </row>
    <row r="14" ht="12.75">
      <c r="B14" s="41" t="s">
        <v>134</v>
      </c>
    </row>
    <row r="15" ht="12.75">
      <c r="B15" s="41" t="s">
        <v>135</v>
      </c>
    </row>
    <row r="16" spans="2:26" ht="12.75">
      <c r="B16" s="41" t="s">
        <v>136</v>
      </c>
      <c r="C16" s="54">
        <v>100</v>
      </c>
      <c r="D16" s="54">
        <v>104.1867739699019</v>
      </c>
      <c r="E16" s="54">
        <v>107.38124208089081</v>
      </c>
      <c r="F16" s="54">
        <v>109.4399508481438</v>
      </c>
      <c r="G16" s="54">
        <f>+1_15!G16/1_16!G16*100</f>
        <v>113.83738835455173</v>
      </c>
      <c r="H16" s="54">
        <f>+1_15!H16/1_16!H16*100</f>
        <v>119.12912893283838</v>
      </c>
      <c r="I16" s="54">
        <f>+1_15!I16/1_16!I16*100</f>
        <v>122.09046687771281</v>
      </c>
      <c r="J16" s="54"/>
      <c r="K16" s="54"/>
      <c r="L16" s="54"/>
      <c r="M16" s="54"/>
      <c r="N16" s="54"/>
      <c r="O16" s="54"/>
      <c r="P16" s="54"/>
      <c r="Q16" s="54"/>
      <c r="S16" s="54"/>
      <c r="T16" s="54"/>
      <c r="U16" s="54"/>
      <c r="V16" s="54"/>
      <c r="W16" s="54"/>
      <c r="X16" s="54"/>
      <c r="Y16" s="54"/>
      <c r="Z16" s="54"/>
    </row>
    <row r="17" spans="6:26" ht="12.75"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S17" s="54"/>
      <c r="T17" s="54"/>
      <c r="U17" s="54"/>
      <c r="V17" s="54"/>
      <c r="W17" s="54"/>
      <c r="X17" s="54"/>
      <c r="Y17" s="54"/>
      <c r="Z17" s="54"/>
    </row>
    <row r="18" spans="2:26" ht="12.75">
      <c r="B18" s="41" t="s">
        <v>137</v>
      </c>
      <c r="C18" s="54">
        <v>100</v>
      </c>
      <c r="D18" s="54">
        <v>106.53221610064163</v>
      </c>
      <c r="E18" s="54">
        <v>113.27381899127467</v>
      </c>
      <c r="F18" s="54">
        <v>120.97530103293252</v>
      </c>
      <c r="G18" s="54">
        <f>+1_15!G18/1_16!G18*100</f>
        <v>128.17243471512154</v>
      </c>
      <c r="H18" s="54">
        <f>+1_15!H18/1_16!H18*100</f>
        <v>134.51547765516722</v>
      </c>
      <c r="I18" s="54">
        <f>+1_15!I18/1_16!I18*100</f>
        <v>139.87221524537208</v>
      </c>
      <c r="J18" s="54"/>
      <c r="K18" s="54"/>
      <c r="L18" s="54"/>
      <c r="M18" s="54"/>
      <c r="N18" s="54"/>
      <c r="O18" s="54"/>
      <c r="P18" s="54"/>
      <c r="Q18" s="54"/>
      <c r="S18" s="54"/>
      <c r="T18" s="54"/>
      <c r="U18" s="54"/>
      <c r="V18" s="54"/>
      <c r="W18" s="54"/>
      <c r="X18" s="54"/>
      <c r="Y18" s="54"/>
      <c r="Z18" s="54"/>
    </row>
    <row r="19" spans="6:26" ht="12.75"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S19" s="54"/>
      <c r="T19" s="54"/>
      <c r="U19" s="54"/>
      <c r="V19" s="54"/>
      <c r="W19" s="54"/>
      <c r="X19" s="54"/>
      <c r="Y19" s="54"/>
      <c r="Z19" s="54"/>
    </row>
    <row r="20" spans="2:26" ht="12.75">
      <c r="B20" s="41" t="s">
        <v>62</v>
      </c>
      <c r="C20" s="54">
        <v>100</v>
      </c>
      <c r="D20" s="54">
        <v>103.33997675639104</v>
      </c>
      <c r="E20" s="54">
        <v>102.85557538137758</v>
      </c>
      <c r="F20" s="54">
        <v>102.00199014109634</v>
      </c>
      <c r="G20" s="54">
        <f>+1_15!G20/1_16!G20*100</f>
        <v>102.37059574024445</v>
      </c>
      <c r="H20" s="54">
        <f>+1_15!H20/1_16!H20*100</f>
        <v>109.90179210467379</v>
      </c>
      <c r="I20" s="54">
        <f>+1_15!I20/1_16!I20*100</f>
        <v>113.6110350057726</v>
      </c>
      <c r="J20" s="54"/>
      <c r="K20" s="54"/>
      <c r="L20" s="54"/>
      <c r="M20" s="54"/>
      <c r="N20" s="54"/>
      <c r="O20" s="54"/>
      <c r="P20" s="54"/>
      <c r="Q20" s="54"/>
      <c r="S20" s="54"/>
      <c r="T20" s="54"/>
      <c r="U20" s="54"/>
      <c r="V20" s="54"/>
      <c r="W20" s="54"/>
      <c r="X20" s="54"/>
      <c r="Y20" s="54"/>
      <c r="Z20" s="54"/>
    </row>
    <row r="21" spans="6:26" ht="12.75"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S21" s="54"/>
      <c r="T21" s="54"/>
      <c r="U21" s="54"/>
      <c r="V21" s="54"/>
      <c r="W21" s="54"/>
      <c r="X21" s="54"/>
      <c r="Y21" s="54"/>
      <c r="Z21" s="54"/>
    </row>
    <row r="22" spans="2:26" ht="12.75">
      <c r="B22" s="41" t="s">
        <v>139</v>
      </c>
      <c r="C22" s="54">
        <v>100</v>
      </c>
      <c r="D22" s="54">
        <v>99.25464321916863</v>
      </c>
      <c r="E22" s="54">
        <v>96.37132642373358</v>
      </c>
      <c r="F22" s="54">
        <v>102.72762379917064</v>
      </c>
      <c r="G22" s="54">
        <f>+1_15!G24/1_16!G24*100</f>
        <v>113.96192846584556</v>
      </c>
      <c r="H22" s="54">
        <f>+1_15!H24/1_16!H24*100</f>
        <v>121.37143430058845</v>
      </c>
      <c r="I22" s="54">
        <f>+1_15!I24/1_16!I24*100</f>
        <v>128.8249896204285</v>
      </c>
      <c r="J22" s="54"/>
      <c r="K22" s="54"/>
      <c r="L22" s="54"/>
      <c r="M22" s="54"/>
      <c r="N22" s="54"/>
      <c r="O22" s="54"/>
      <c r="P22" s="54"/>
      <c r="Q22" s="54"/>
      <c r="S22" s="54"/>
      <c r="T22" s="54"/>
      <c r="U22" s="54"/>
      <c r="V22" s="54"/>
      <c r="W22" s="54"/>
      <c r="X22" s="54"/>
      <c r="Y22" s="54"/>
      <c r="Z22" s="54"/>
    </row>
    <row r="23" spans="6:26" ht="12.75"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S23" s="54"/>
      <c r="T23" s="54"/>
      <c r="U23" s="54"/>
      <c r="V23" s="54"/>
      <c r="W23" s="54"/>
      <c r="X23" s="54"/>
      <c r="Y23" s="54"/>
      <c r="Z23" s="54"/>
    </row>
    <row r="24" spans="2:26" ht="12.75">
      <c r="B24" s="41" t="s">
        <v>140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S24" s="54"/>
      <c r="T24" s="54"/>
      <c r="U24" s="54"/>
      <c r="V24" s="54"/>
      <c r="W24" s="54"/>
      <c r="X24" s="54"/>
      <c r="Y24" s="54"/>
      <c r="Z24" s="54"/>
    </row>
    <row r="25" spans="2:26" ht="12.75">
      <c r="B25" s="41" t="s">
        <v>141</v>
      </c>
      <c r="C25" s="54">
        <v>100</v>
      </c>
      <c r="D25" s="54">
        <v>99.01578460701826</v>
      </c>
      <c r="E25" s="54">
        <v>98.83665195124976</v>
      </c>
      <c r="F25" s="54">
        <v>102.6389063064771</v>
      </c>
      <c r="G25" s="54">
        <f>+1_15!G27/1_16!G27*100</f>
        <v>110.53037346750314</v>
      </c>
      <c r="H25" s="54">
        <f>+1_15!H27/1_16!H27*100</f>
        <v>122.32714040780543</v>
      </c>
      <c r="I25" s="54">
        <f>+1_15!I27/1_16!I27*100</f>
        <v>128.2312514779342</v>
      </c>
      <c r="J25" s="54"/>
      <c r="K25" s="54"/>
      <c r="L25" s="54"/>
      <c r="M25" s="54"/>
      <c r="N25" s="54"/>
      <c r="O25" s="54"/>
      <c r="P25" s="54"/>
      <c r="Q25" s="54"/>
      <c r="S25" s="54"/>
      <c r="T25" s="54"/>
      <c r="U25" s="54"/>
      <c r="V25" s="54"/>
      <c r="W25" s="54"/>
      <c r="X25" s="54"/>
      <c r="Y25" s="54"/>
      <c r="Z25" s="54"/>
    </row>
    <row r="26" spans="3:26" ht="12.75"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S26" s="54"/>
      <c r="T26" s="54"/>
      <c r="U26" s="54"/>
      <c r="V26" s="54"/>
      <c r="W26" s="54"/>
      <c r="X26" s="54"/>
      <c r="Y26" s="54"/>
      <c r="Z26" s="54"/>
    </row>
    <row r="27" spans="6:26" ht="12.75">
      <c r="F27" s="54"/>
      <c r="J27" s="54"/>
      <c r="K27" s="54"/>
      <c r="L27" s="54"/>
      <c r="M27" s="54"/>
      <c r="N27" s="54"/>
      <c r="O27" s="54"/>
      <c r="P27" s="54"/>
      <c r="Q27" s="54"/>
      <c r="S27" s="54"/>
      <c r="T27" s="54"/>
      <c r="U27" s="54"/>
      <c r="V27" s="54"/>
      <c r="W27" s="54"/>
      <c r="X27" s="54"/>
      <c r="Y27" s="54"/>
      <c r="Z27" s="54"/>
    </row>
    <row r="28" spans="2:26" ht="12.75">
      <c r="B28" s="47" t="s">
        <v>3</v>
      </c>
      <c r="C28" s="55">
        <v>100</v>
      </c>
      <c r="D28" s="55">
        <v>104.27000911908817</v>
      </c>
      <c r="E28" s="55">
        <v>106.27832802028836</v>
      </c>
      <c r="F28" s="55">
        <v>108.8626571649878</v>
      </c>
      <c r="G28" s="55">
        <f>+1_15!G30/1_16!G30*100</f>
        <v>113.66675412053375</v>
      </c>
      <c r="H28" s="55">
        <f>+1_15!H30/1_16!H30*100</f>
        <v>118.34074630798688</v>
      </c>
      <c r="I28" s="55">
        <f>+1_15!I30/1_16!I30*100</f>
        <v>122.32102946053143</v>
      </c>
      <c r="K28" s="54"/>
      <c r="L28" s="54"/>
      <c r="M28" s="54"/>
      <c r="N28" s="54"/>
      <c r="O28" s="54"/>
      <c r="P28" s="54"/>
      <c r="Q28" s="54"/>
      <c r="S28" s="54"/>
      <c r="T28" s="54"/>
      <c r="U28" s="54"/>
      <c r="V28" s="54"/>
      <c r="W28" s="54"/>
      <c r="X28" s="54"/>
      <c r="Y28" s="54"/>
      <c r="Z28" s="54"/>
    </row>
    <row r="29" spans="3:10" ht="12.75">
      <c r="C29" s="48"/>
      <c r="D29" s="48"/>
      <c r="E29" s="48"/>
      <c r="F29" s="54"/>
      <c r="G29" s="48"/>
      <c r="H29" s="48"/>
      <c r="I29" s="48"/>
      <c r="J29" s="54"/>
    </row>
    <row r="30" spans="2:12" ht="13.5" thickBot="1">
      <c r="B30" s="45"/>
      <c r="C30" s="49"/>
      <c r="D30" s="49"/>
      <c r="E30" s="49"/>
      <c r="F30" s="49"/>
      <c r="G30" s="49"/>
      <c r="H30" s="49"/>
      <c r="I30" s="49"/>
      <c r="L30" s="54"/>
    </row>
    <row r="31" ht="12.75">
      <c r="K31" s="54"/>
    </row>
    <row r="32" spans="2:11" ht="12.75">
      <c r="B32" s="41" t="s">
        <v>63</v>
      </c>
      <c r="C32" s="50"/>
      <c r="D32" s="50"/>
      <c r="E32" s="50"/>
      <c r="F32" s="50"/>
      <c r="G32" s="50"/>
      <c r="H32" s="50"/>
      <c r="I32" s="50"/>
      <c r="K32" s="54"/>
    </row>
    <row r="33" spans="2:11" ht="12.75">
      <c r="B33" s="41" t="s">
        <v>64</v>
      </c>
      <c r="C33" s="51"/>
      <c r="D33" s="51"/>
      <c r="E33" s="51"/>
      <c r="F33" s="51"/>
      <c r="G33" s="51"/>
      <c r="H33" s="51"/>
      <c r="I33" s="51"/>
      <c r="K33" s="54"/>
    </row>
    <row r="34" ht="12.75">
      <c r="K34" s="54"/>
    </row>
    <row r="35" ht="12.75">
      <c r="K35" s="54"/>
    </row>
    <row r="36" spans="4:9" ht="12.75">
      <c r="D36" s="52"/>
      <c r="E36" s="52"/>
      <c r="F36" s="52"/>
      <c r="G36" s="52"/>
      <c r="H36" s="52"/>
      <c r="I36" s="52"/>
    </row>
    <row r="37" spans="4:9" ht="12.75">
      <c r="D37" s="52"/>
      <c r="E37" s="52"/>
      <c r="F37" s="52"/>
      <c r="G37" s="52"/>
      <c r="H37" s="52"/>
      <c r="I37" s="52"/>
    </row>
    <row r="38" spans="4:9" ht="12.75">
      <c r="D38" s="52"/>
      <c r="E38" s="52"/>
      <c r="F38" s="52"/>
      <c r="G38" s="52"/>
      <c r="H38" s="52"/>
      <c r="I38" s="52"/>
    </row>
  </sheetData>
  <printOptions horizontalCentered="1" verticalCentered="1"/>
  <pageMargins left="0.75" right="0.75" top="1" bottom="1" header="0" footer="0"/>
  <pageSetup fitToHeight="1" fitToWidth="1" horizontalDpi="300" verticalDpi="3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39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41" customWidth="1"/>
    <col min="2" max="2" width="41" style="41" customWidth="1"/>
    <col min="3" max="8" width="13.33203125" style="41" customWidth="1"/>
    <col min="9" max="16384" width="10.66015625" style="41" customWidth="1"/>
  </cols>
  <sheetData>
    <row r="3" spans="2:8" ht="12.75">
      <c r="B3" s="42" t="s">
        <v>154</v>
      </c>
      <c r="C3" s="42"/>
      <c r="D3" s="42"/>
      <c r="E3" s="42"/>
      <c r="F3" s="42"/>
      <c r="G3" s="42"/>
      <c r="H3" s="42"/>
    </row>
    <row r="4" spans="2:8" ht="12.75">
      <c r="B4" s="42"/>
      <c r="C4" s="42"/>
      <c r="D4" s="42"/>
      <c r="E4" s="42"/>
      <c r="F4" s="42"/>
      <c r="G4" s="42"/>
      <c r="H4" s="42"/>
    </row>
    <row r="5" spans="2:8" ht="14.25">
      <c r="B5" s="43" t="s">
        <v>155</v>
      </c>
      <c r="C5" s="42"/>
      <c r="D5" s="42"/>
      <c r="E5" s="42"/>
      <c r="F5" s="42"/>
      <c r="G5" s="42"/>
      <c r="H5" s="42"/>
    </row>
    <row r="6" spans="2:8" ht="14.25">
      <c r="B6" s="43" t="s">
        <v>156</v>
      </c>
      <c r="C6" s="42"/>
      <c r="D6" s="42"/>
      <c r="E6" s="42"/>
      <c r="F6" s="42"/>
      <c r="G6" s="42"/>
      <c r="H6" s="42"/>
    </row>
    <row r="7" spans="2:8" ht="12.75">
      <c r="B7" s="42" t="s">
        <v>124</v>
      </c>
      <c r="C7" s="42"/>
      <c r="D7" s="42"/>
      <c r="E7" s="42"/>
      <c r="F7" s="42"/>
      <c r="G7" s="42"/>
      <c r="H7" s="42"/>
    </row>
    <row r="10" spans="2:8" ht="12.75">
      <c r="B10" s="44"/>
      <c r="C10" s="44"/>
      <c r="D10" s="44"/>
      <c r="E10" s="44"/>
      <c r="F10" s="44"/>
      <c r="G10" s="44"/>
      <c r="H10" s="44"/>
    </row>
    <row r="11" spans="2:8" ht="17.25" customHeight="1">
      <c r="B11" s="194" t="s">
        <v>45</v>
      </c>
      <c r="C11" s="194">
        <v>1997</v>
      </c>
      <c r="D11" s="194">
        <v>1998</v>
      </c>
      <c r="E11" s="195">
        <v>1999</v>
      </c>
      <c r="F11" s="195" t="s">
        <v>46</v>
      </c>
      <c r="G11" s="195" t="s">
        <v>47</v>
      </c>
      <c r="H11" s="195" t="s">
        <v>48</v>
      </c>
    </row>
    <row r="12" spans="2:8" ht="17.25" customHeight="1" thickBot="1">
      <c r="B12" s="45"/>
      <c r="C12" s="45"/>
      <c r="D12" s="45"/>
      <c r="E12" s="45"/>
      <c r="F12" s="45"/>
      <c r="G12" s="45"/>
      <c r="H12" s="45"/>
    </row>
    <row r="15" ht="12.75">
      <c r="B15" s="41" t="s">
        <v>134</v>
      </c>
    </row>
    <row r="16" ht="12.75">
      <c r="B16" s="41" t="s">
        <v>135</v>
      </c>
    </row>
    <row r="17" spans="2:24" ht="12.75">
      <c r="B17" s="41" t="s">
        <v>136</v>
      </c>
      <c r="C17" s="54">
        <v>4.186773969901902</v>
      </c>
      <c r="D17" s="54">
        <v>3.066097537401191</v>
      </c>
      <c r="E17" s="54">
        <v>1.9171958969352865</v>
      </c>
      <c r="F17" s="54">
        <v>4.018128181096969</v>
      </c>
      <c r="G17" s="54">
        <f>(+1_20!H16/1_20!G16-1)*100</f>
        <v>4.648508416062103</v>
      </c>
      <c r="H17" s="54">
        <f>(+1_20!I16/1_20!H16-1)*100</f>
        <v>2.485821873627514</v>
      </c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</row>
    <row r="18" spans="5:24" ht="12.75">
      <c r="E18" s="54"/>
      <c r="F18" s="54"/>
      <c r="G18" s="54"/>
      <c r="H18" s="54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</row>
    <row r="19" spans="2:24" ht="12.75">
      <c r="B19" s="41" t="s">
        <v>137</v>
      </c>
      <c r="C19" s="54">
        <v>6.53221610064163</v>
      </c>
      <c r="D19" s="54">
        <v>6.328229278797881</v>
      </c>
      <c r="E19" s="54">
        <v>6.7989956639946</v>
      </c>
      <c r="F19" s="54">
        <v>5.94925875012271</v>
      </c>
      <c r="G19" s="54">
        <f>(+1_20!H18/1_20!G18-1)*100</f>
        <v>4.948835491924486</v>
      </c>
      <c r="H19" s="54">
        <f>(+1_20!I18/1_20!H18-1)*100</f>
        <v>3.982246269040468</v>
      </c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</row>
    <row r="20" spans="5:24" ht="12.75">
      <c r="E20" s="54"/>
      <c r="F20" s="54"/>
      <c r="G20" s="54"/>
      <c r="H20" s="54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</row>
    <row r="21" spans="2:24" ht="12.75">
      <c r="B21" s="41" t="s">
        <v>62</v>
      </c>
      <c r="C21" s="54">
        <v>3.3399767563910387</v>
      </c>
      <c r="D21" s="54">
        <v>-0.4687453880073633</v>
      </c>
      <c r="E21" s="54">
        <v>-0.8298871861017076</v>
      </c>
      <c r="F21" s="54">
        <v>0.3613709876035154</v>
      </c>
      <c r="G21" s="54">
        <f>(+1_20!H20/1_20!G20-1)*100</f>
        <v>7.356796460908588</v>
      </c>
      <c r="H21" s="54">
        <f>(+1_20!I20/1_20!H20-1)*100</f>
        <v>3.3750522444311315</v>
      </c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</row>
    <row r="22" spans="5:24" ht="12.75">
      <c r="E22" s="54"/>
      <c r="F22" s="54"/>
      <c r="G22" s="54"/>
      <c r="H22" s="54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</row>
    <row r="23" spans="2:24" ht="12.75">
      <c r="B23" s="41" t="s">
        <v>139</v>
      </c>
      <c r="C23" s="54">
        <v>-0.7453567808313744</v>
      </c>
      <c r="D23" s="54">
        <v>-2.904969180200734</v>
      </c>
      <c r="E23" s="54">
        <v>6.595631305819283</v>
      </c>
      <c r="F23" s="54">
        <v>10.936011416595836</v>
      </c>
      <c r="G23" s="54">
        <f>(+1_20!H22/1_20!G22-1)*100</f>
        <v>6.501737847445721</v>
      </c>
      <c r="H23" s="54">
        <f>(+1_20!I22/1_20!H22-1)*100</f>
        <v>6.141111673262922</v>
      </c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</row>
    <row r="24" spans="5:24" ht="12.75">
      <c r="E24" s="54"/>
      <c r="F24" s="54"/>
      <c r="G24" s="54"/>
      <c r="H24" s="54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</row>
    <row r="25" spans="2:24" ht="12.75">
      <c r="B25" s="41" t="s">
        <v>140</v>
      </c>
      <c r="E25" s="54"/>
      <c r="F25" s="54"/>
      <c r="G25" s="54"/>
      <c r="H25" s="54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</row>
    <row r="26" spans="2:24" ht="12.75">
      <c r="B26" s="41" t="s">
        <v>141</v>
      </c>
      <c r="C26" s="54">
        <v>-0.9842153929817354</v>
      </c>
      <c r="D26" s="54">
        <v>-0.1809132316422657</v>
      </c>
      <c r="E26" s="54">
        <v>3.8470084530005666</v>
      </c>
      <c r="F26" s="54">
        <v>7.688572925224202</v>
      </c>
      <c r="G26" s="54">
        <f>(+1_20!H25/1_20!G25-1)*100</f>
        <v>10.672873500939218</v>
      </c>
      <c r="H26" s="54">
        <f>(+1_20!I25/1_20!H25-1)*100</f>
        <v>4.826493164514489</v>
      </c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</row>
    <row r="27" spans="3:24" ht="12.75">
      <c r="C27" s="54"/>
      <c r="D27" s="54"/>
      <c r="E27" s="54"/>
      <c r="F27" s="54"/>
      <c r="G27" s="54"/>
      <c r="H27" s="54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</row>
    <row r="28" spans="5:24" ht="12.75">
      <c r="E28" s="54"/>
      <c r="F28" s="54"/>
      <c r="G28" s="54"/>
      <c r="H28" s="54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</row>
    <row r="29" spans="2:24" ht="12.75">
      <c r="B29" s="47" t="s">
        <v>3</v>
      </c>
      <c r="C29" s="55">
        <v>4.2700091190881695</v>
      </c>
      <c r="D29" s="55">
        <v>1.9260753098299332</v>
      </c>
      <c r="E29" s="55">
        <v>2.4316614617855947</v>
      </c>
      <c r="F29" s="55">
        <v>4.412988880351376</v>
      </c>
      <c r="G29" s="55">
        <f>(+1_20!H28/1_20!G28-1)*100</f>
        <v>4.112013423464833</v>
      </c>
      <c r="H29" s="55">
        <f>(+1_20!I28/1_20!H28-1)*100</f>
        <v>3.3634088652658045</v>
      </c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</row>
    <row r="30" spans="3:8" ht="12.75">
      <c r="C30" s="48"/>
      <c r="D30" s="48"/>
      <c r="E30" s="48"/>
      <c r="F30" s="48"/>
      <c r="G30" s="48"/>
      <c r="H30" s="48"/>
    </row>
    <row r="31" spans="2:8" ht="13.5" thickBot="1">
      <c r="B31" s="45"/>
      <c r="C31" s="49"/>
      <c r="D31" s="49"/>
      <c r="E31" s="49"/>
      <c r="F31" s="49"/>
      <c r="G31" s="49"/>
      <c r="H31" s="49"/>
    </row>
    <row r="33" spans="2:8" ht="12.75">
      <c r="B33" s="41" t="s">
        <v>63</v>
      </c>
      <c r="C33" s="50"/>
      <c r="D33" s="50"/>
      <c r="E33" s="50"/>
      <c r="F33" s="50"/>
      <c r="G33" s="50"/>
      <c r="H33" s="50"/>
    </row>
    <row r="34" spans="2:8" ht="12.75">
      <c r="B34" s="41" t="s">
        <v>64</v>
      </c>
      <c r="C34" s="51"/>
      <c r="D34" s="51"/>
      <c r="E34" s="51"/>
      <c r="F34" s="51"/>
      <c r="G34" s="51"/>
      <c r="H34" s="51"/>
    </row>
    <row r="37" spans="4:8" ht="12.75">
      <c r="D37" s="52"/>
      <c r="E37" s="52"/>
      <c r="F37" s="52"/>
      <c r="G37" s="52"/>
      <c r="H37" s="52"/>
    </row>
    <row r="38" spans="4:8" ht="12.75">
      <c r="D38" s="52"/>
      <c r="E38" s="52"/>
      <c r="F38" s="52"/>
      <c r="G38" s="52"/>
      <c r="H38" s="52"/>
    </row>
    <row r="39" spans="4:8" ht="12.75">
      <c r="D39" s="52"/>
      <c r="E39" s="52"/>
      <c r="F39" s="52"/>
      <c r="G39" s="52"/>
      <c r="H39" s="52"/>
    </row>
  </sheetData>
  <printOptions horizontalCentered="1" verticalCentered="1"/>
  <pageMargins left="0.75" right="0.75" top="1" bottom="1" header="0" footer="0"/>
  <pageSetup fitToHeight="1" fitToWidth="1" horizontalDpi="300" verticalDpi="3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36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9.83203125" style="0" customWidth="1"/>
    <col min="2" max="2" width="9.33203125" style="0" customWidth="1"/>
    <col min="3" max="3" width="39" style="0" customWidth="1"/>
    <col min="4" max="9" width="15.66015625" style="0" customWidth="1"/>
  </cols>
  <sheetData>
    <row r="3" spans="2:9" ht="12.75">
      <c r="B3" s="36" t="s">
        <v>157</v>
      </c>
      <c r="C3" s="36"/>
      <c r="D3" s="36"/>
      <c r="E3" s="36"/>
      <c r="F3" s="36"/>
      <c r="G3" s="36"/>
      <c r="H3" s="36"/>
      <c r="I3" s="36"/>
    </row>
    <row r="4" spans="2:9" ht="12.75">
      <c r="B4" s="36"/>
      <c r="C4" s="36"/>
      <c r="D4" s="36"/>
      <c r="E4" s="36"/>
      <c r="F4" s="36"/>
      <c r="G4" s="36"/>
      <c r="H4" s="36"/>
      <c r="I4" s="36"/>
    </row>
    <row r="5" spans="2:9" ht="14.25">
      <c r="B5" s="56" t="s">
        <v>158</v>
      </c>
      <c r="C5" s="36"/>
      <c r="D5" s="36"/>
      <c r="E5" s="36"/>
      <c r="F5" s="36"/>
      <c r="G5" s="36"/>
      <c r="H5" s="36"/>
      <c r="I5" s="36"/>
    </row>
    <row r="6" spans="2:9" ht="12.75">
      <c r="B6" s="36" t="s">
        <v>1</v>
      </c>
      <c r="C6" s="36"/>
      <c r="D6" s="36"/>
      <c r="E6" s="36"/>
      <c r="F6" s="36"/>
      <c r="G6" s="36"/>
      <c r="H6" s="36"/>
      <c r="I6" s="36"/>
    </row>
    <row r="8" spans="2:9" ht="12.75">
      <c r="B8" s="3"/>
      <c r="C8" s="3"/>
      <c r="D8" s="3"/>
      <c r="E8" s="3"/>
      <c r="F8" s="3"/>
      <c r="G8" s="3"/>
      <c r="H8" s="3"/>
      <c r="I8" s="3"/>
    </row>
    <row r="9" spans="2:9" ht="12.75">
      <c r="B9" s="5"/>
      <c r="C9" s="5"/>
      <c r="D9" s="5"/>
      <c r="E9" s="5"/>
      <c r="F9" s="5"/>
      <c r="G9" s="5"/>
      <c r="H9" s="5"/>
      <c r="I9" s="5"/>
    </row>
    <row r="10" spans="2:9" ht="12.75">
      <c r="B10" s="196" t="s">
        <v>45</v>
      </c>
      <c r="C10" s="196"/>
      <c r="D10" s="196">
        <v>1996</v>
      </c>
      <c r="E10" s="196">
        <v>1997</v>
      </c>
      <c r="F10" s="196">
        <v>1998</v>
      </c>
      <c r="G10" s="197">
        <v>1999</v>
      </c>
      <c r="H10" s="197" t="s">
        <v>46</v>
      </c>
      <c r="I10" s="197" t="s">
        <v>47</v>
      </c>
    </row>
    <row r="11" spans="2:9" ht="13.5" thickBot="1">
      <c r="B11" s="16"/>
      <c r="C11" s="16"/>
      <c r="D11" s="16"/>
      <c r="E11" s="16"/>
      <c r="F11" s="16"/>
      <c r="G11" s="16"/>
      <c r="H11" s="16"/>
      <c r="I11" s="16"/>
    </row>
    <row r="13" spans="2:9" ht="12.75">
      <c r="B13" s="20" t="s">
        <v>159</v>
      </c>
      <c r="C13" s="18"/>
      <c r="D13" s="20">
        <v>5081905.694043533</v>
      </c>
      <c r="E13" s="20">
        <v>5751605.000621063</v>
      </c>
      <c r="F13" s="20">
        <v>5911685.738535812</v>
      </c>
      <c r="G13" s="20">
        <v>5120495.857018556</v>
      </c>
      <c r="H13" s="20">
        <v>5201348.632724566</v>
      </c>
      <c r="I13" s="20">
        <v>5611112.808699275</v>
      </c>
    </row>
    <row r="14" spans="2:9" ht="12.75">
      <c r="B14" s="18"/>
      <c r="C14" s="18"/>
      <c r="D14" s="18"/>
      <c r="E14" s="18"/>
      <c r="F14" s="18"/>
      <c r="G14" s="18"/>
      <c r="H14" s="18"/>
      <c r="I14" s="18"/>
    </row>
    <row r="15" spans="2:13" ht="12.75">
      <c r="B15" s="18"/>
      <c r="C15" s="18" t="s">
        <v>160</v>
      </c>
      <c r="D15" s="18">
        <v>2185635.740323313</v>
      </c>
      <c r="E15" s="18">
        <v>2716479.6235540546</v>
      </c>
      <c r="F15" s="18">
        <v>2385676.5969089884</v>
      </c>
      <c r="G15" s="18">
        <v>1697597.0870812212</v>
      </c>
      <c r="H15" s="18">
        <v>1809449.8366622666</v>
      </c>
      <c r="I15" s="18">
        <v>1898273.644653116</v>
      </c>
      <c r="L15" s="18"/>
      <c r="M15" s="18"/>
    </row>
    <row r="16" spans="2:9" ht="12.75">
      <c r="B16" s="18"/>
      <c r="C16" s="18" t="s">
        <v>161</v>
      </c>
      <c r="D16" s="18">
        <v>1180845.6051191166</v>
      </c>
      <c r="E16" s="18">
        <v>1131580.5553299598</v>
      </c>
      <c r="F16" s="18">
        <v>1055538.5384794478</v>
      </c>
      <c r="G16" s="18">
        <v>1048719.8839359689</v>
      </c>
      <c r="H16" s="18">
        <v>967777.7973968497</v>
      </c>
      <c r="I16" s="18">
        <v>1070592.8855470202</v>
      </c>
    </row>
    <row r="17" spans="2:9" ht="12.75">
      <c r="B17" s="18"/>
      <c r="C17" s="18" t="s">
        <v>162</v>
      </c>
      <c r="D17" s="18">
        <v>1715424.348601103</v>
      </c>
      <c r="E17" s="18">
        <v>1903544.8217370482</v>
      </c>
      <c r="F17" s="18">
        <v>2470470.603147376</v>
      </c>
      <c r="G17" s="18">
        <v>2374178.8860013667</v>
      </c>
      <c r="H17" s="18">
        <v>2424120.99866545</v>
      </c>
      <c r="I17" s="18">
        <v>2642246.2784991395</v>
      </c>
    </row>
    <row r="18" spans="2:9" ht="12.75">
      <c r="B18" s="18"/>
      <c r="C18" s="18"/>
      <c r="D18" s="18"/>
      <c r="E18" s="18"/>
      <c r="F18" s="18"/>
      <c r="G18" s="18"/>
      <c r="H18" s="18"/>
      <c r="I18" s="18"/>
    </row>
    <row r="19" spans="2:9" ht="12.75">
      <c r="B19" s="18"/>
      <c r="C19" s="18"/>
      <c r="D19" s="18"/>
      <c r="E19" s="18"/>
      <c r="F19" s="18"/>
      <c r="G19" s="18"/>
      <c r="H19" s="18"/>
      <c r="I19" s="18"/>
    </row>
    <row r="20" spans="2:9" ht="12.75">
      <c r="B20" s="20" t="s">
        <v>163</v>
      </c>
      <c r="C20" s="18"/>
      <c r="D20" s="20">
        <v>3158838.7197040296</v>
      </c>
      <c r="E20" s="20">
        <v>3662591.4214541754</v>
      </c>
      <c r="F20" s="20">
        <v>3634058.727025445</v>
      </c>
      <c r="G20" s="20">
        <v>2619618.349910175</v>
      </c>
      <c r="H20" s="20">
        <v>3168037.261650008</v>
      </c>
      <c r="I20" s="20">
        <v>3600565.8247528896</v>
      </c>
    </row>
    <row r="21" spans="2:9" ht="12.75">
      <c r="B21" s="18"/>
      <c r="C21" s="18"/>
      <c r="D21" s="18"/>
      <c r="E21" s="18"/>
      <c r="F21" s="18"/>
      <c r="G21" s="18"/>
      <c r="H21" s="18"/>
      <c r="I21" s="18"/>
    </row>
    <row r="22" spans="2:13" ht="12.75">
      <c r="B22" s="18"/>
      <c r="C22" s="18" t="s">
        <v>164</v>
      </c>
      <c r="D22" s="18">
        <v>233951.08019554504</v>
      </c>
      <c r="E22" s="18">
        <v>289507.8271661437</v>
      </c>
      <c r="F22" s="18">
        <v>209838.95362011075</v>
      </c>
      <c r="G22" s="18">
        <v>233840.00553631174</v>
      </c>
      <c r="H22" s="18">
        <v>262036.32634407247</v>
      </c>
      <c r="I22" s="18">
        <v>259410.50006531517</v>
      </c>
      <c r="K22" s="1"/>
      <c r="L22" s="1"/>
      <c r="M22" s="1"/>
    </row>
    <row r="23" spans="2:11" ht="12.75">
      <c r="B23" s="18"/>
      <c r="C23" s="18" t="s">
        <v>165</v>
      </c>
      <c r="D23" s="18">
        <v>2924887.6395084844</v>
      </c>
      <c r="E23" s="18">
        <v>3373083.5942880316</v>
      </c>
      <c r="F23" s="18">
        <v>3424219.7734053344</v>
      </c>
      <c r="G23" s="18">
        <v>2385778.344373863</v>
      </c>
      <c r="H23" s="18">
        <v>2906000.935305936</v>
      </c>
      <c r="I23" s="18">
        <v>3341155.3246875745</v>
      </c>
      <c r="K23" s="1"/>
    </row>
    <row r="24" spans="2:9" ht="12.75">
      <c r="B24" s="18"/>
      <c r="C24" s="18"/>
      <c r="D24" s="18"/>
      <c r="E24" s="18"/>
      <c r="F24" s="18"/>
      <c r="G24" s="18"/>
      <c r="H24" s="18"/>
      <c r="I24" s="18"/>
    </row>
    <row r="25" spans="2:9" ht="12.75">
      <c r="B25" s="20" t="s">
        <v>62</v>
      </c>
      <c r="C25" s="18"/>
      <c r="D25" s="20">
        <v>8240744.413747562</v>
      </c>
      <c r="E25" s="20">
        <v>9414196.422075238</v>
      </c>
      <c r="F25" s="20">
        <v>9545744.465561258</v>
      </c>
      <c r="G25" s="20">
        <v>7740114.206928732</v>
      </c>
      <c r="H25" s="20">
        <v>8369385.894374575</v>
      </c>
      <c r="I25" s="20">
        <v>9211678.633452166</v>
      </c>
    </row>
    <row r="27" spans="2:9" ht="13.5" thickBot="1">
      <c r="B27" s="16"/>
      <c r="C27" s="16"/>
      <c r="D27" s="16"/>
      <c r="E27" s="16"/>
      <c r="F27" s="16"/>
      <c r="G27" s="16"/>
      <c r="H27" s="16"/>
      <c r="I27" s="16"/>
    </row>
    <row r="29" spans="2:9" ht="12.75">
      <c r="B29" t="s">
        <v>166</v>
      </c>
      <c r="E29" s="57"/>
      <c r="F29" s="57"/>
      <c r="G29" s="57"/>
      <c r="H29" s="57"/>
      <c r="I29" s="57"/>
    </row>
    <row r="30" ht="12.75">
      <c r="B30" t="s">
        <v>167</v>
      </c>
    </row>
    <row r="34" spans="4:9" ht="12.75">
      <c r="D34" s="18"/>
      <c r="E34" s="18"/>
      <c r="F34" s="18"/>
      <c r="G34" s="18"/>
      <c r="H34" s="18"/>
      <c r="I34" s="18"/>
    </row>
    <row r="36" spans="4:9" ht="12.75">
      <c r="D36" s="18"/>
      <c r="E36" s="18"/>
      <c r="F36" s="18"/>
      <c r="G36" s="18"/>
      <c r="H36" s="18"/>
      <c r="I36" s="18"/>
    </row>
  </sheetData>
  <printOptions horizontalCentered="1" verticalCentered="1"/>
  <pageMargins left="0.75" right="0.75" top="1" bottom="1" header="0" footer="0"/>
  <pageSetup fitToHeight="1" fitToWidth="1" horizontalDpi="300" verticalDpi="300" orientation="landscape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32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9.83203125" style="0" customWidth="1"/>
    <col min="2" max="2" width="9.33203125" style="0" customWidth="1"/>
    <col min="3" max="3" width="39" style="0" customWidth="1"/>
    <col min="4" max="9" width="15.66015625" style="0" customWidth="1"/>
  </cols>
  <sheetData>
    <row r="3" spans="2:9" ht="12.75">
      <c r="B3" s="36" t="s">
        <v>168</v>
      </c>
      <c r="C3" s="36"/>
      <c r="D3" s="36"/>
      <c r="E3" s="36"/>
      <c r="F3" s="36"/>
      <c r="G3" s="36"/>
      <c r="H3" s="36"/>
      <c r="I3" s="36"/>
    </row>
    <row r="4" spans="2:9" ht="12.75">
      <c r="B4" s="36"/>
      <c r="C4" s="36"/>
      <c r="D4" s="36"/>
      <c r="E4" s="36"/>
      <c r="F4" s="36"/>
      <c r="G4" s="36"/>
      <c r="H4" s="36"/>
      <c r="I4" s="36"/>
    </row>
    <row r="5" spans="2:9" ht="14.25">
      <c r="B5" s="56" t="s">
        <v>169</v>
      </c>
      <c r="C5" s="36"/>
      <c r="D5" s="36"/>
      <c r="E5" s="36"/>
      <c r="F5" s="36"/>
      <c r="G5" s="36"/>
      <c r="H5" s="36"/>
      <c r="I5" s="36"/>
    </row>
    <row r="6" spans="2:9" ht="12.75">
      <c r="B6" s="36" t="s">
        <v>16</v>
      </c>
      <c r="C6" s="36"/>
      <c r="D6" s="36"/>
      <c r="E6" s="36"/>
      <c r="F6" s="36"/>
      <c r="G6" s="36"/>
      <c r="H6" s="36"/>
      <c r="I6" s="36"/>
    </row>
    <row r="8" spans="2:9" ht="12.75">
      <c r="B8" s="3"/>
      <c r="C8" s="3"/>
      <c r="D8" s="3"/>
      <c r="E8" s="3"/>
      <c r="F8" s="3"/>
      <c r="G8" s="3"/>
      <c r="H8" s="3"/>
      <c r="I8" s="3"/>
    </row>
    <row r="9" spans="2:9" ht="12.75">
      <c r="B9" s="5"/>
      <c r="C9" s="5"/>
      <c r="D9" s="5"/>
      <c r="E9" s="5"/>
      <c r="F9" s="5"/>
      <c r="G9" s="5"/>
      <c r="H9" s="5"/>
      <c r="I9" s="5"/>
    </row>
    <row r="10" spans="2:9" ht="12.75">
      <c r="B10" s="196" t="s">
        <v>45</v>
      </c>
      <c r="C10" s="196"/>
      <c r="D10" s="196">
        <v>1996</v>
      </c>
      <c r="E10" s="196">
        <v>1997</v>
      </c>
      <c r="F10" s="196">
        <v>1998</v>
      </c>
      <c r="G10" s="197">
        <v>1999</v>
      </c>
      <c r="H10" s="197" t="s">
        <v>46</v>
      </c>
      <c r="I10" s="197" t="s">
        <v>47</v>
      </c>
    </row>
    <row r="11" spans="2:9" ht="13.5" thickBot="1">
      <c r="B11" s="16"/>
      <c r="C11" s="16"/>
      <c r="D11" s="16"/>
      <c r="E11" s="16"/>
      <c r="F11" s="16"/>
      <c r="G11" s="16"/>
      <c r="H11" s="16"/>
      <c r="I11" s="16"/>
    </row>
    <row r="13" spans="2:9" ht="12.75">
      <c r="B13" s="20" t="s">
        <v>159</v>
      </c>
      <c r="C13" s="18"/>
      <c r="D13" s="20">
        <v>5081905.694043533</v>
      </c>
      <c r="E13" s="20">
        <v>5414541.277067563</v>
      </c>
      <c r="F13" s="20">
        <v>5553534.809855832</v>
      </c>
      <c r="G13" s="20">
        <v>4863278.794668963</v>
      </c>
      <c r="H13" s="20">
        <v>4836448.363931518</v>
      </c>
      <c r="I13" s="20">
        <v>4996853.084039659</v>
      </c>
    </row>
    <row r="14" spans="2:9" ht="12.75">
      <c r="B14" s="18"/>
      <c r="C14" s="18"/>
      <c r="D14" s="18"/>
      <c r="E14" s="18"/>
      <c r="F14" s="18"/>
      <c r="G14" s="18"/>
      <c r="H14" s="18"/>
      <c r="I14" s="18"/>
    </row>
    <row r="15" spans="2:13" ht="12.75">
      <c r="B15" s="18"/>
      <c r="C15" s="18" t="s">
        <v>170</v>
      </c>
      <c r="D15" s="18">
        <v>2185635.740323313</v>
      </c>
      <c r="E15" s="18">
        <v>2550587.125578765</v>
      </c>
      <c r="F15" s="18">
        <v>2333490.549812493</v>
      </c>
      <c r="G15" s="18">
        <v>1727896.6294908656</v>
      </c>
      <c r="H15" s="18">
        <v>1828893.8220437628</v>
      </c>
      <c r="I15" s="18">
        <v>1784115.897877881</v>
      </c>
      <c r="L15" s="18"/>
      <c r="M15" s="18"/>
    </row>
    <row r="16" spans="2:9" ht="12.75">
      <c r="B16" s="18"/>
      <c r="C16" s="18" t="s">
        <v>161</v>
      </c>
      <c r="D16" s="18">
        <v>1180845.6051191166</v>
      </c>
      <c r="E16" s="18">
        <v>1065729.7855495014</v>
      </c>
      <c r="F16" s="18">
        <v>1017174.9944417167</v>
      </c>
      <c r="G16" s="18">
        <v>1066339.0749260858</v>
      </c>
      <c r="H16" s="18">
        <v>971656.0365675951</v>
      </c>
      <c r="I16" s="18">
        <v>1004141.6384983872</v>
      </c>
    </row>
    <row r="17" spans="2:9" ht="12.75">
      <c r="B17" s="18"/>
      <c r="C17" s="18" t="s">
        <v>162</v>
      </c>
      <c r="D17" s="18">
        <v>1715424.348601103</v>
      </c>
      <c r="E17" s="18">
        <v>1798224.3659392959</v>
      </c>
      <c r="F17" s="18">
        <v>2202869.265601622</v>
      </c>
      <c r="G17" s="18">
        <v>2069043.0902520115</v>
      </c>
      <c r="H17" s="18">
        <v>2035898.5053201606</v>
      </c>
      <c r="I17" s="18">
        <v>2208595.547663391</v>
      </c>
    </row>
    <row r="18" spans="2:9" ht="12.75">
      <c r="B18" s="18"/>
      <c r="C18" s="18"/>
      <c r="D18" s="18"/>
      <c r="E18" s="18"/>
      <c r="F18" s="18"/>
      <c r="G18" s="18"/>
      <c r="H18" s="18"/>
      <c r="I18" s="18"/>
    </row>
    <row r="19" spans="2:9" ht="12.75">
      <c r="B19" s="18"/>
      <c r="C19" s="18"/>
      <c r="D19" s="18"/>
      <c r="E19" s="18"/>
      <c r="F19" s="18"/>
      <c r="G19" s="18"/>
      <c r="H19" s="18"/>
      <c r="I19" s="18"/>
    </row>
    <row r="20" spans="2:9" ht="12.75">
      <c r="B20" s="20" t="s">
        <v>163</v>
      </c>
      <c r="C20" s="18"/>
      <c r="D20" s="20">
        <v>3158838.7197040296</v>
      </c>
      <c r="E20" s="20">
        <v>3695385.701402571</v>
      </c>
      <c r="F20" s="20">
        <v>3727191.519433221</v>
      </c>
      <c r="G20" s="20">
        <v>2724920.412250493</v>
      </c>
      <c r="H20" s="20">
        <v>3339127.673167144</v>
      </c>
      <c r="I20" s="20">
        <v>3384883.4254784826</v>
      </c>
    </row>
    <row r="21" spans="2:9" ht="12.75">
      <c r="B21" s="18"/>
      <c r="C21" s="18"/>
      <c r="D21" s="18"/>
      <c r="E21" s="18"/>
      <c r="F21" s="18"/>
      <c r="G21" s="18"/>
      <c r="H21" s="18"/>
      <c r="I21" s="18"/>
    </row>
    <row r="22" spans="2:13" ht="12.75">
      <c r="B22" s="18"/>
      <c r="C22" s="18" t="s">
        <v>164</v>
      </c>
      <c r="D22" s="18">
        <v>233951.08019554504</v>
      </c>
      <c r="E22" s="18">
        <v>318665.9039633498</v>
      </c>
      <c r="F22" s="18">
        <v>196308.41160476103</v>
      </c>
      <c r="G22" s="18">
        <v>214947.2569491238</v>
      </c>
      <c r="H22" s="18">
        <v>228957.04001892108</v>
      </c>
      <c r="I22" s="18">
        <v>221462.3923922595</v>
      </c>
      <c r="K22" s="1"/>
      <c r="L22" s="1"/>
      <c r="M22" s="1"/>
    </row>
    <row r="23" spans="2:11" ht="12.75">
      <c r="B23" s="18"/>
      <c r="C23" s="18" t="s">
        <v>165</v>
      </c>
      <c r="D23" s="18">
        <v>2924887.6395084844</v>
      </c>
      <c r="E23" s="18">
        <v>3376719.7974392213</v>
      </c>
      <c r="F23" s="18">
        <v>3530883.1078284597</v>
      </c>
      <c r="G23" s="18">
        <v>2509973.1553013693</v>
      </c>
      <c r="H23" s="18">
        <v>3110170.6331482227</v>
      </c>
      <c r="I23" s="18">
        <v>3163421.033086223</v>
      </c>
      <c r="K23" s="1"/>
    </row>
    <row r="24" spans="2:9" ht="12.75">
      <c r="B24" s="18"/>
      <c r="C24" s="18"/>
      <c r="D24" s="18"/>
      <c r="E24" s="18"/>
      <c r="F24" s="18"/>
      <c r="G24" s="18"/>
      <c r="H24" s="18"/>
      <c r="I24" s="18"/>
    </row>
    <row r="25" spans="2:9" ht="12.75">
      <c r="B25" s="20" t="s">
        <v>62</v>
      </c>
      <c r="C25" s="18"/>
      <c r="D25" s="20">
        <v>8240744.413747562</v>
      </c>
      <c r="E25" s="20">
        <v>9109926.978470134</v>
      </c>
      <c r="F25" s="20">
        <v>9280726.329289053</v>
      </c>
      <c r="G25" s="20">
        <v>7588199.206919456</v>
      </c>
      <c r="H25" s="20">
        <v>8175576.037098662</v>
      </c>
      <c r="I25" s="20">
        <v>8381736.509518142</v>
      </c>
    </row>
    <row r="27" spans="2:9" ht="13.5" thickBot="1">
      <c r="B27" s="16"/>
      <c r="C27" s="16"/>
      <c r="D27" s="16"/>
      <c r="E27" s="16"/>
      <c r="F27" s="16"/>
      <c r="G27" s="16"/>
      <c r="H27" s="16"/>
      <c r="I27" s="16"/>
    </row>
    <row r="29" spans="2:9" ht="12.75">
      <c r="B29" t="s">
        <v>166</v>
      </c>
      <c r="E29" s="57"/>
      <c r="F29" s="57"/>
      <c r="G29" s="57"/>
      <c r="H29" s="57"/>
      <c r="I29" s="57"/>
    </row>
    <row r="30" ht="12.75">
      <c r="B30" t="s">
        <v>167</v>
      </c>
    </row>
    <row r="32" spans="4:9" ht="12.75">
      <c r="D32" s="18"/>
      <c r="E32" s="18"/>
      <c r="F32" s="18"/>
      <c r="G32" s="18"/>
      <c r="H32" s="18"/>
      <c r="I32" s="18"/>
    </row>
  </sheetData>
  <printOptions horizontalCentered="1" verticalCentered="1"/>
  <pageMargins left="0.75" right="0.75" top="1" bottom="1" header="0" footer="0"/>
  <pageSetup fitToHeight="1" fitToWidth="1" horizontalDpi="300" verticalDpi="300" orientation="landscape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31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2" max="2" width="9.83203125" style="0" customWidth="1"/>
    <col min="3" max="3" width="41.33203125" style="0" customWidth="1"/>
    <col min="4" max="8" width="14.33203125" style="0" customWidth="1"/>
  </cols>
  <sheetData>
    <row r="3" spans="2:8" ht="12.75">
      <c r="B3" s="36" t="s">
        <v>171</v>
      </c>
      <c r="C3" s="36"/>
      <c r="D3" s="36"/>
      <c r="E3" s="36"/>
      <c r="F3" s="36"/>
      <c r="G3" s="36"/>
      <c r="H3" s="36"/>
    </row>
    <row r="4" spans="2:8" ht="12.75">
      <c r="B4" s="36"/>
      <c r="C4" s="36"/>
      <c r="D4" s="36"/>
      <c r="E4" s="36"/>
      <c r="F4" s="36"/>
      <c r="G4" s="36"/>
      <c r="H4" s="36"/>
    </row>
    <row r="5" spans="2:8" ht="14.25">
      <c r="B5" s="56" t="s">
        <v>172</v>
      </c>
      <c r="C5" s="36"/>
      <c r="D5" s="36"/>
      <c r="E5" s="36"/>
      <c r="F5" s="36"/>
      <c r="G5" s="36"/>
      <c r="H5" s="36"/>
    </row>
    <row r="6" spans="2:8" ht="14.25">
      <c r="B6" s="56" t="s">
        <v>173</v>
      </c>
      <c r="C6" s="36"/>
      <c r="D6" s="36"/>
      <c r="E6" s="36"/>
      <c r="F6" s="36"/>
      <c r="G6" s="36"/>
      <c r="H6" s="36"/>
    </row>
    <row r="7" spans="2:8" ht="12.75">
      <c r="B7" s="36" t="s">
        <v>124</v>
      </c>
      <c r="C7" s="36"/>
      <c r="D7" s="36"/>
      <c r="E7" s="36"/>
      <c r="F7" s="36"/>
      <c r="G7" s="36"/>
      <c r="H7" s="36"/>
    </row>
    <row r="9" spans="2:8" ht="12.75">
      <c r="B9" s="3"/>
      <c r="C9" s="3"/>
      <c r="D9" s="3"/>
      <c r="E9" s="3"/>
      <c r="F9" s="3"/>
      <c r="G9" s="3"/>
      <c r="H9" s="3"/>
    </row>
    <row r="10" spans="2:8" ht="12.75">
      <c r="B10" s="5"/>
      <c r="C10" s="5"/>
      <c r="D10" s="5"/>
      <c r="E10" s="5"/>
      <c r="F10" s="5"/>
      <c r="G10" s="5"/>
      <c r="H10" s="5"/>
    </row>
    <row r="11" spans="2:8" ht="12.75">
      <c r="B11" s="196" t="s">
        <v>45</v>
      </c>
      <c r="C11" s="196"/>
      <c r="D11" s="196">
        <v>1997</v>
      </c>
      <c r="E11" s="196">
        <v>1998</v>
      </c>
      <c r="F11" s="197">
        <v>1999</v>
      </c>
      <c r="G11" s="197" t="s">
        <v>46</v>
      </c>
      <c r="H11" s="197" t="s">
        <v>47</v>
      </c>
    </row>
    <row r="12" spans="2:8" ht="13.5" thickBot="1">
      <c r="B12" s="16"/>
      <c r="C12" s="16"/>
      <c r="D12" s="16"/>
      <c r="E12" s="16"/>
      <c r="F12" s="16"/>
      <c r="G12" s="16"/>
      <c r="H12" s="16"/>
    </row>
    <row r="14" spans="2:22" ht="12.75">
      <c r="B14" s="2" t="s">
        <v>159</v>
      </c>
      <c r="D14" s="58">
        <v>6.545489095043799</v>
      </c>
      <c r="E14" s="58">
        <v>2.5670417063206052</v>
      </c>
      <c r="F14" s="58">
        <v>-12.42912917304263</v>
      </c>
      <c r="G14" s="58">
        <v>-0.5516942760274479</v>
      </c>
      <c r="H14" s="58">
        <v>3.316580846895456</v>
      </c>
      <c r="K14" s="4"/>
      <c r="L14" s="4"/>
      <c r="M14" s="4"/>
      <c r="N14" s="4"/>
      <c r="O14" s="4"/>
      <c r="R14" s="12"/>
      <c r="S14" s="12"/>
      <c r="T14" s="12"/>
      <c r="U14" s="12"/>
      <c r="V14" s="12"/>
    </row>
    <row r="15" spans="6:22" ht="12.75">
      <c r="F15" s="58"/>
      <c r="G15" s="58"/>
      <c r="H15" s="58"/>
      <c r="K15" s="4"/>
      <c r="L15" s="4"/>
      <c r="M15" s="4"/>
      <c r="N15" s="4"/>
      <c r="O15" s="4"/>
      <c r="R15" s="12"/>
      <c r="S15" s="12"/>
      <c r="T15" s="12"/>
      <c r="U15" s="12"/>
      <c r="V15" s="12"/>
    </row>
    <row r="16" spans="3:22" ht="12.75">
      <c r="C16" t="s">
        <v>160</v>
      </c>
      <c r="D16" s="4">
        <v>16.69772224723347</v>
      </c>
      <c r="E16" s="4">
        <v>-8.511631443172508</v>
      </c>
      <c r="F16" s="148">
        <v>-25.952276531408693</v>
      </c>
      <c r="G16" s="148">
        <v>5.845094598202705</v>
      </c>
      <c r="H16" s="148">
        <v>-2.448361059902482</v>
      </c>
      <c r="K16" s="4"/>
      <c r="L16" s="4"/>
      <c r="M16" s="4"/>
      <c r="N16" s="4"/>
      <c r="O16" s="4"/>
      <c r="R16" s="12"/>
      <c r="S16" s="12"/>
      <c r="T16" s="12"/>
      <c r="U16" s="12"/>
      <c r="V16" s="12"/>
    </row>
    <row r="17" spans="3:22" ht="12.75">
      <c r="C17" t="s">
        <v>161</v>
      </c>
      <c r="D17" s="4">
        <v>-9.748591947209139</v>
      </c>
      <c r="E17" s="4">
        <v>-4.556013331535946</v>
      </c>
      <c r="F17" s="148">
        <v>4.833394524346635</v>
      </c>
      <c r="G17" s="148">
        <v>-8.879261820641215</v>
      </c>
      <c r="H17" s="148">
        <v>3.343323224291228</v>
      </c>
      <c r="K17" s="4"/>
      <c r="L17" s="4"/>
      <c r="M17" s="4"/>
      <c r="N17" s="4"/>
      <c r="O17" s="4"/>
      <c r="R17" s="12"/>
      <c r="S17" s="12"/>
      <c r="T17" s="12"/>
      <c r="U17" s="12"/>
      <c r="V17" s="12"/>
    </row>
    <row r="18" spans="3:22" ht="12.75">
      <c r="C18" t="s">
        <v>162</v>
      </c>
      <c r="D18" s="4">
        <v>4.82679503795751</v>
      </c>
      <c r="E18" s="4">
        <v>22.502470065850844</v>
      </c>
      <c r="F18" s="148">
        <v>-6.0750847741779745</v>
      </c>
      <c r="G18" s="148">
        <v>-1.6019282096156773</v>
      </c>
      <c r="H18" s="148">
        <v>8.482595860841924</v>
      </c>
      <c r="K18" s="4"/>
      <c r="L18" s="4"/>
      <c r="M18" s="4"/>
      <c r="N18" s="4"/>
      <c r="O18" s="4"/>
      <c r="R18" s="12"/>
      <c r="S18" s="12"/>
      <c r="T18" s="12"/>
      <c r="U18" s="12"/>
      <c r="V18" s="12"/>
    </row>
    <row r="19" spans="4:22" ht="12.75">
      <c r="D19" s="4"/>
      <c r="E19" s="4"/>
      <c r="F19" s="58"/>
      <c r="G19" s="58"/>
      <c r="H19" s="58"/>
      <c r="K19" s="4"/>
      <c r="L19" s="4"/>
      <c r="M19" s="4"/>
      <c r="N19" s="4"/>
      <c r="O19" s="4"/>
      <c r="R19" s="12"/>
      <c r="S19" s="12"/>
      <c r="T19" s="12"/>
      <c r="U19" s="12"/>
      <c r="V19" s="12"/>
    </row>
    <row r="20" spans="4:22" ht="12.75">
      <c r="D20" s="4"/>
      <c r="E20" s="4"/>
      <c r="F20" s="58"/>
      <c r="G20" s="58"/>
      <c r="H20" s="58"/>
      <c r="K20" s="4"/>
      <c r="L20" s="4"/>
      <c r="M20" s="4"/>
      <c r="N20" s="4"/>
      <c r="O20" s="4"/>
      <c r="R20" s="12"/>
      <c r="S20" s="12"/>
      <c r="T20" s="12"/>
      <c r="U20" s="12"/>
      <c r="V20" s="12"/>
    </row>
    <row r="21" spans="2:22" ht="12.75">
      <c r="B21" s="2" t="s">
        <v>163</v>
      </c>
      <c r="D21" s="22">
        <v>16.985576957497006</v>
      </c>
      <c r="E21" s="22">
        <v>0.8606900767781367</v>
      </c>
      <c r="F21" s="58">
        <v>-26.89078631878673</v>
      </c>
      <c r="G21" s="58">
        <v>22.54037432269007</v>
      </c>
      <c r="H21" s="58">
        <v>1.3702905905343732</v>
      </c>
      <c r="K21" s="4"/>
      <c r="L21" s="4"/>
      <c r="M21" s="4"/>
      <c r="N21" s="4"/>
      <c r="O21" s="4"/>
      <c r="R21" s="12"/>
      <c r="S21" s="12"/>
      <c r="T21" s="12"/>
      <c r="U21" s="12"/>
      <c r="V21" s="12"/>
    </row>
    <row r="22" spans="4:22" ht="12.75">
      <c r="D22" s="4"/>
      <c r="E22" s="4"/>
      <c r="F22" s="58"/>
      <c r="G22" s="58"/>
      <c r="H22" s="58"/>
      <c r="K22" s="4"/>
      <c r="L22" s="4"/>
      <c r="M22" s="4"/>
      <c r="N22" s="4"/>
      <c r="O22" s="4"/>
      <c r="R22" s="12"/>
      <c r="S22" s="12"/>
      <c r="T22" s="12"/>
      <c r="U22" s="12"/>
      <c r="V22" s="12"/>
    </row>
    <row r="23" spans="3:22" ht="12.75">
      <c r="C23" t="s">
        <v>164</v>
      </c>
      <c r="D23" s="4">
        <v>36.21048626789709</v>
      </c>
      <c r="E23" s="4">
        <v>-38.396794522661345</v>
      </c>
      <c r="F23" s="148">
        <v>9.494674829262761</v>
      </c>
      <c r="G23" s="148">
        <v>6.517777090364674</v>
      </c>
      <c r="H23" s="148">
        <v>-3.27338597059178</v>
      </c>
      <c r="K23" s="4"/>
      <c r="L23" s="4"/>
      <c r="M23" s="4"/>
      <c r="N23" s="4"/>
      <c r="O23" s="4"/>
      <c r="R23" s="12"/>
      <c r="S23" s="12"/>
      <c r="T23" s="12"/>
      <c r="U23" s="12"/>
      <c r="V23" s="12"/>
    </row>
    <row r="24" spans="3:22" ht="12.75">
      <c r="C24" t="s">
        <v>165</v>
      </c>
      <c r="D24" s="4">
        <v>15.44784667375001</v>
      </c>
      <c r="E24" s="4">
        <v>4.5654753618037835</v>
      </c>
      <c r="F24" s="148">
        <v>-28.91372841722205</v>
      </c>
      <c r="G24" s="148">
        <v>23.912505860039303</v>
      </c>
      <c r="H24" s="148">
        <v>1.7121375711820264</v>
      </c>
      <c r="K24" s="4"/>
      <c r="L24" s="4"/>
      <c r="M24" s="4"/>
      <c r="N24" s="4"/>
      <c r="O24" s="4"/>
      <c r="R24" s="12"/>
      <c r="S24" s="12"/>
      <c r="T24" s="12"/>
      <c r="U24" s="12"/>
      <c r="V24" s="12"/>
    </row>
    <row r="25" spans="4:22" ht="12.75">
      <c r="D25" s="4"/>
      <c r="E25" s="4"/>
      <c r="F25" s="58"/>
      <c r="G25" s="58"/>
      <c r="H25" s="58"/>
      <c r="K25" s="4"/>
      <c r="L25" s="4"/>
      <c r="M25" s="4"/>
      <c r="N25" s="4"/>
      <c r="O25" s="4"/>
      <c r="R25" s="12"/>
      <c r="S25" s="12"/>
      <c r="T25" s="12"/>
      <c r="U25" s="12"/>
      <c r="V25" s="12"/>
    </row>
    <row r="26" spans="2:22" ht="12.75">
      <c r="B26" s="2" t="s">
        <v>62</v>
      </c>
      <c r="D26" s="22">
        <v>10.547379230358889</v>
      </c>
      <c r="E26" s="22">
        <v>1.8748706902105283</v>
      </c>
      <c r="F26" s="58">
        <v>-18.237011439806693</v>
      </c>
      <c r="G26" s="58">
        <v>7.740661705923513</v>
      </c>
      <c r="H26" s="58">
        <v>2.5216629566403137</v>
      </c>
      <c r="K26" s="4"/>
      <c r="L26" s="4"/>
      <c r="M26" s="4"/>
      <c r="N26" s="4"/>
      <c r="O26" s="4"/>
      <c r="R26" s="12"/>
      <c r="S26" s="12"/>
      <c r="T26" s="12"/>
      <c r="U26" s="12"/>
      <c r="V26" s="12"/>
    </row>
    <row r="28" spans="2:8" ht="13.5" thickBot="1">
      <c r="B28" s="16"/>
      <c r="C28" s="16"/>
      <c r="D28" s="16"/>
      <c r="E28" s="16"/>
      <c r="F28" s="16"/>
      <c r="G28" s="16"/>
      <c r="H28" s="16"/>
    </row>
    <row r="30" spans="2:8" ht="12.75">
      <c r="B30" t="s">
        <v>166</v>
      </c>
      <c r="E30" s="57"/>
      <c r="F30" s="57"/>
      <c r="G30" s="57"/>
      <c r="H30" s="57"/>
    </row>
    <row r="31" ht="12.75">
      <c r="B31" t="s">
        <v>167</v>
      </c>
    </row>
  </sheetData>
  <printOptions horizontalCentered="1" verticalCentered="1"/>
  <pageMargins left="0.75" right="0.75" top="1" bottom="1" header="0" footer="0"/>
  <pageSetup fitToHeight="1" fitToWidth="1" horizontalDpi="300" verticalDpi="3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Y31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9.83203125" style="0" customWidth="1"/>
    <col min="2" max="2" width="9.33203125" style="0" customWidth="1"/>
    <col min="3" max="3" width="33.5" style="0" customWidth="1"/>
    <col min="4" max="9" width="14.66015625" style="0" customWidth="1"/>
  </cols>
  <sheetData>
    <row r="3" spans="2:9" ht="12.75">
      <c r="B3" s="36" t="s">
        <v>174</v>
      </c>
      <c r="C3" s="36"/>
      <c r="D3" s="36"/>
      <c r="E3" s="36"/>
      <c r="F3" s="36"/>
      <c r="G3" s="36"/>
      <c r="H3" s="36"/>
      <c r="I3" s="36"/>
    </row>
    <row r="4" spans="2:9" ht="12.75">
      <c r="B4" s="36"/>
      <c r="C4" s="36"/>
      <c r="D4" s="36"/>
      <c r="E4" s="36"/>
      <c r="F4" s="36"/>
      <c r="G4" s="36"/>
      <c r="H4" s="36"/>
      <c r="I4" s="36"/>
    </row>
    <row r="5" spans="2:9" ht="14.25">
      <c r="B5" s="56" t="s">
        <v>175</v>
      </c>
      <c r="C5" s="36"/>
      <c r="D5" s="36"/>
      <c r="E5" s="36"/>
      <c r="F5" s="36"/>
      <c r="G5" s="36"/>
      <c r="H5" s="36"/>
      <c r="I5" s="36"/>
    </row>
    <row r="6" spans="2:9" ht="14.25">
      <c r="B6" s="56" t="s">
        <v>119</v>
      </c>
      <c r="C6" s="36"/>
      <c r="D6" s="36"/>
      <c r="E6" s="36"/>
      <c r="F6" s="36"/>
      <c r="G6" s="36"/>
      <c r="H6" s="36"/>
      <c r="I6" s="36"/>
    </row>
    <row r="7" spans="2:9" ht="12.75">
      <c r="B7" s="36" t="s">
        <v>176</v>
      </c>
      <c r="C7" s="36"/>
      <c r="D7" s="36"/>
      <c r="E7" s="36"/>
      <c r="F7" s="36"/>
      <c r="G7" s="36"/>
      <c r="H7" s="36"/>
      <c r="I7" s="36"/>
    </row>
    <row r="9" spans="2:9" ht="12.75">
      <c r="B9" s="3"/>
      <c r="C9" s="3"/>
      <c r="D9" s="3"/>
      <c r="E9" s="3"/>
      <c r="F9" s="3"/>
      <c r="G9" s="3"/>
      <c r="H9" s="3"/>
      <c r="I9" s="3"/>
    </row>
    <row r="10" spans="2:9" ht="12.75">
      <c r="B10" s="5"/>
      <c r="C10" s="5"/>
      <c r="D10" s="5"/>
      <c r="E10" s="5"/>
      <c r="F10" s="5"/>
      <c r="G10" s="5"/>
      <c r="H10" s="5"/>
      <c r="I10" s="5"/>
    </row>
    <row r="11" spans="2:9" ht="12.75">
      <c r="B11" s="196" t="s">
        <v>45</v>
      </c>
      <c r="C11" s="196"/>
      <c r="D11" s="196">
        <v>1996</v>
      </c>
      <c r="E11" s="196">
        <v>1997</v>
      </c>
      <c r="F11" s="196">
        <v>1998</v>
      </c>
      <c r="G11" s="197">
        <v>1999</v>
      </c>
      <c r="H11" s="197" t="s">
        <v>46</v>
      </c>
      <c r="I11" s="197" t="s">
        <v>47</v>
      </c>
    </row>
    <row r="12" spans="2:9" ht="13.5" thickBot="1">
      <c r="B12" s="16"/>
      <c r="C12" s="16"/>
      <c r="D12" s="16"/>
      <c r="E12" s="16"/>
      <c r="F12" s="16"/>
      <c r="G12" s="16"/>
      <c r="H12" s="16"/>
      <c r="I12" s="16"/>
    </row>
    <row r="14" spans="2:25" ht="12.75">
      <c r="B14" s="2" t="s">
        <v>159</v>
      </c>
      <c r="D14" s="58">
        <v>61.668041609999214</v>
      </c>
      <c r="E14" s="58">
        <v>61.09501802123219</v>
      </c>
      <c r="F14" s="58">
        <v>61.930064856269176</v>
      </c>
      <c r="G14" s="58">
        <v>66.15530107339802</v>
      </c>
      <c r="H14" s="58">
        <v>62.14731520768587</v>
      </c>
      <c r="I14" s="58">
        <v>60.91303259671421</v>
      </c>
      <c r="L14" s="4"/>
      <c r="M14" s="4"/>
      <c r="N14" s="4"/>
      <c r="O14" s="4"/>
      <c r="P14" s="4"/>
      <c r="Q14" s="4"/>
      <c r="R14" s="4"/>
      <c r="S14" s="12"/>
      <c r="T14" s="12"/>
      <c r="U14" s="12"/>
      <c r="V14" s="12"/>
      <c r="W14" s="12"/>
      <c r="X14" s="12"/>
      <c r="Y14" s="12"/>
    </row>
    <row r="15" spans="12:25" ht="12.75">
      <c r="L15" s="4"/>
      <c r="M15" s="4"/>
      <c r="N15" s="4"/>
      <c r="O15" s="4"/>
      <c r="P15" s="4"/>
      <c r="Q15" s="4"/>
      <c r="R15" s="4"/>
      <c r="S15" s="12"/>
      <c r="T15" s="12"/>
      <c r="U15" s="12"/>
      <c r="V15" s="12"/>
      <c r="W15" s="12"/>
      <c r="X15" s="12"/>
      <c r="Y15" s="12"/>
    </row>
    <row r="16" spans="3:25" ht="12.75">
      <c r="C16" t="s">
        <v>170</v>
      </c>
      <c r="D16" s="4">
        <v>26.522309521906077</v>
      </c>
      <c r="E16" s="4">
        <v>28.85514070201694</v>
      </c>
      <c r="F16" s="4">
        <v>24.992043370906625</v>
      </c>
      <c r="G16" s="4">
        <v>21.932455280331396</v>
      </c>
      <c r="H16" s="4">
        <v>21.619863864545614</v>
      </c>
      <c r="I16" s="4">
        <v>20.607249994149214</v>
      </c>
      <c r="L16" s="4"/>
      <c r="M16" s="4"/>
      <c r="N16" s="4"/>
      <c r="O16" s="4"/>
      <c r="P16" s="4"/>
      <c r="Q16" s="4"/>
      <c r="R16" s="4"/>
      <c r="S16" s="12"/>
      <c r="T16" s="12"/>
      <c r="U16" s="12"/>
      <c r="V16" s="12"/>
      <c r="W16" s="12"/>
      <c r="X16" s="12"/>
      <c r="Y16" s="12"/>
    </row>
    <row r="17" spans="3:25" ht="12.75">
      <c r="C17" t="s">
        <v>161</v>
      </c>
      <c r="D17" s="4">
        <v>14.329356012415328</v>
      </c>
      <c r="E17" s="4">
        <v>12.019937810905772</v>
      </c>
      <c r="F17" s="4">
        <v>11.057686933560564</v>
      </c>
      <c r="G17" s="4">
        <v>13.549152582234308</v>
      </c>
      <c r="H17" s="4">
        <v>11.563307148345674</v>
      </c>
      <c r="I17" s="4">
        <v>11.622125870296511</v>
      </c>
      <c r="L17" s="4"/>
      <c r="M17" s="4"/>
      <c r="N17" s="4"/>
      <c r="O17" s="4"/>
      <c r="P17" s="4"/>
      <c r="Q17" s="4"/>
      <c r="R17" s="4"/>
      <c r="S17" s="12"/>
      <c r="T17" s="12"/>
      <c r="U17" s="12"/>
      <c r="V17" s="12"/>
      <c r="W17" s="12"/>
      <c r="X17" s="12"/>
      <c r="Y17" s="12"/>
    </row>
    <row r="18" spans="3:25" ht="12.75">
      <c r="C18" t="s">
        <v>162</v>
      </c>
      <c r="D18" s="4">
        <v>20.81637607567781</v>
      </c>
      <c r="E18" s="4">
        <v>20.219939508309476</v>
      </c>
      <c r="F18" s="4">
        <v>25.880334551801987</v>
      </c>
      <c r="G18" s="4">
        <v>30.673693210832326</v>
      </c>
      <c r="H18" s="4">
        <v>28.964144194794585</v>
      </c>
      <c r="I18" s="4">
        <v>28.68365673226848</v>
      </c>
      <c r="L18" s="4"/>
      <c r="M18" s="4"/>
      <c r="N18" s="4"/>
      <c r="O18" s="4"/>
      <c r="P18" s="4"/>
      <c r="Q18" s="4"/>
      <c r="R18" s="4"/>
      <c r="S18" s="12"/>
      <c r="T18" s="12"/>
      <c r="U18" s="12"/>
      <c r="V18" s="12"/>
      <c r="W18" s="12"/>
      <c r="X18" s="12"/>
      <c r="Y18" s="12"/>
    </row>
    <row r="19" spans="4:25" ht="12.75">
      <c r="D19" s="4"/>
      <c r="E19" s="4"/>
      <c r="F19" s="4"/>
      <c r="G19" s="4"/>
      <c r="H19" s="4"/>
      <c r="I19" s="4"/>
      <c r="L19" s="4"/>
      <c r="M19" s="4"/>
      <c r="N19" s="4"/>
      <c r="O19" s="4"/>
      <c r="P19" s="4"/>
      <c r="Q19" s="4"/>
      <c r="R19" s="4"/>
      <c r="S19" s="12"/>
      <c r="T19" s="12"/>
      <c r="U19" s="12"/>
      <c r="V19" s="12"/>
      <c r="W19" s="12"/>
      <c r="X19" s="12"/>
      <c r="Y19" s="12"/>
    </row>
    <row r="20" spans="4:25" ht="12.75">
      <c r="D20" s="4"/>
      <c r="E20" s="4"/>
      <c r="F20" s="4"/>
      <c r="G20" s="4"/>
      <c r="H20" s="4"/>
      <c r="I20" s="4"/>
      <c r="L20" s="4"/>
      <c r="M20" s="4"/>
      <c r="N20" s="4"/>
      <c r="O20" s="4"/>
      <c r="P20" s="4"/>
      <c r="Q20" s="4"/>
      <c r="R20" s="4"/>
      <c r="S20" s="12"/>
      <c r="T20" s="12"/>
      <c r="U20" s="12"/>
      <c r="V20" s="12"/>
      <c r="W20" s="12"/>
      <c r="X20" s="12"/>
      <c r="Y20" s="12"/>
    </row>
    <row r="21" spans="2:25" ht="12.75">
      <c r="B21" s="2" t="s">
        <v>163</v>
      </c>
      <c r="D21" s="58">
        <v>38.33195839000078</v>
      </c>
      <c r="E21" s="58">
        <v>38.90498197876781</v>
      </c>
      <c r="F21" s="58">
        <v>38.069935143730824</v>
      </c>
      <c r="G21" s="58">
        <v>33.844698926601964</v>
      </c>
      <c r="H21" s="58">
        <v>37.85268479231412</v>
      </c>
      <c r="I21" s="58">
        <v>39.08696740328578</v>
      </c>
      <c r="L21" s="4"/>
      <c r="M21" s="4"/>
      <c r="N21" s="4"/>
      <c r="O21" s="4"/>
      <c r="P21" s="4"/>
      <c r="Q21" s="4"/>
      <c r="R21" s="4"/>
      <c r="S21" s="12"/>
      <c r="T21" s="12"/>
      <c r="U21" s="12"/>
      <c r="V21" s="12"/>
      <c r="W21" s="12"/>
      <c r="X21" s="12"/>
      <c r="Y21" s="12"/>
    </row>
    <row r="22" spans="4:25" ht="12.75">
      <c r="D22" s="4"/>
      <c r="E22" s="4"/>
      <c r="F22" s="4"/>
      <c r="G22" s="4"/>
      <c r="H22" s="4"/>
      <c r="I22" s="4"/>
      <c r="L22" s="4"/>
      <c r="M22" s="4"/>
      <c r="N22" s="4"/>
      <c r="O22" s="4"/>
      <c r="P22" s="4"/>
      <c r="Q22" s="4"/>
      <c r="R22" s="4"/>
      <c r="S22" s="12"/>
      <c r="T22" s="12"/>
      <c r="U22" s="12"/>
      <c r="V22" s="12"/>
      <c r="W22" s="12"/>
      <c r="X22" s="12"/>
      <c r="Y22" s="12"/>
    </row>
    <row r="23" spans="3:25" ht="12.75">
      <c r="C23" t="s">
        <v>164</v>
      </c>
      <c r="D23" s="4">
        <v>2.8389556628556254</v>
      </c>
      <c r="E23" s="4">
        <v>3.0752261179433247</v>
      </c>
      <c r="F23" s="4">
        <v>2.19824608103809</v>
      </c>
      <c r="G23" s="4">
        <v>3.0211441237777183</v>
      </c>
      <c r="H23" s="4">
        <v>3.1308907206704184</v>
      </c>
      <c r="I23" s="4">
        <v>2.816104538463459</v>
      </c>
      <c r="L23" s="4"/>
      <c r="M23" s="4"/>
      <c r="N23" s="4"/>
      <c r="O23" s="4"/>
      <c r="P23" s="4"/>
      <c r="Q23" s="4"/>
      <c r="R23" s="4"/>
      <c r="S23" s="12"/>
      <c r="T23" s="12"/>
      <c r="U23" s="12"/>
      <c r="V23" s="12"/>
      <c r="W23" s="12"/>
      <c r="X23" s="12"/>
      <c r="Y23" s="12"/>
    </row>
    <row r="24" spans="3:25" ht="12.75">
      <c r="C24" t="s">
        <v>165</v>
      </c>
      <c r="D24" s="4">
        <v>35.493002727145154</v>
      </c>
      <c r="E24" s="4">
        <v>35.829755860824484</v>
      </c>
      <c r="F24" s="4">
        <v>35.87168906269273</v>
      </c>
      <c r="G24" s="4">
        <v>30.823554802824248</v>
      </c>
      <c r="H24" s="4">
        <v>34.72179407164371</v>
      </c>
      <c r="I24" s="4">
        <v>36.27086286482233</v>
      </c>
      <c r="L24" s="4"/>
      <c r="M24" s="4"/>
      <c r="N24" s="4"/>
      <c r="O24" s="4"/>
      <c r="P24" s="4"/>
      <c r="Q24" s="4"/>
      <c r="R24" s="4"/>
      <c r="S24" s="12"/>
      <c r="T24" s="12"/>
      <c r="U24" s="12"/>
      <c r="V24" s="12"/>
      <c r="W24" s="12"/>
      <c r="X24" s="12"/>
      <c r="Y24" s="12"/>
    </row>
    <row r="25" spans="4:25" ht="12.75">
      <c r="D25" s="4"/>
      <c r="E25" s="4"/>
      <c r="F25" s="4"/>
      <c r="G25" s="4"/>
      <c r="H25" s="4"/>
      <c r="I25" s="4"/>
      <c r="L25" s="4"/>
      <c r="M25" s="4"/>
      <c r="N25" s="4"/>
      <c r="O25" s="4"/>
      <c r="P25" s="4"/>
      <c r="Q25" s="4"/>
      <c r="R25" s="4"/>
      <c r="S25" s="12"/>
      <c r="T25" s="12"/>
      <c r="U25" s="12"/>
      <c r="V25" s="12"/>
      <c r="W25" s="12"/>
      <c r="X25" s="12"/>
      <c r="Y25" s="12"/>
    </row>
    <row r="26" spans="2:25" ht="12.75">
      <c r="B26" s="2" t="s">
        <v>62</v>
      </c>
      <c r="D26" s="58">
        <v>100</v>
      </c>
      <c r="E26" s="58">
        <v>100</v>
      </c>
      <c r="F26" s="58">
        <v>100</v>
      </c>
      <c r="G26" s="58">
        <v>100</v>
      </c>
      <c r="H26" s="58">
        <v>100</v>
      </c>
      <c r="I26" s="58">
        <v>100</v>
      </c>
      <c r="L26" s="4"/>
      <c r="M26" s="4"/>
      <c r="N26" s="4"/>
      <c r="O26" s="4"/>
      <c r="P26" s="4"/>
      <c r="Q26" s="4"/>
      <c r="R26" s="4"/>
      <c r="S26" s="12"/>
      <c r="T26" s="12"/>
      <c r="U26" s="12"/>
      <c r="V26" s="12"/>
      <c r="W26" s="12"/>
      <c r="X26" s="12"/>
      <c r="Y26" s="12"/>
    </row>
    <row r="27" ht="12.75">
      <c r="L27" s="4"/>
    </row>
    <row r="28" spans="2:9" ht="13.5" thickBot="1">
      <c r="B28" s="16"/>
      <c r="C28" s="16"/>
      <c r="D28" s="16"/>
      <c r="E28" s="16"/>
      <c r="F28" s="16"/>
      <c r="G28" s="16"/>
      <c r="H28" s="16"/>
      <c r="I28" s="16"/>
    </row>
    <row r="30" spans="2:9" ht="12.75">
      <c r="B30" t="s">
        <v>166</v>
      </c>
      <c r="E30" s="57"/>
      <c r="F30" s="57"/>
      <c r="G30" s="57"/>
      <c r="H30" s="57"/>
      <c r="I30" s="57"/>
    </row>
    <row r="31" spans="2:9" ht="12.75">
      <c r="B31" t="s">
        <v>167</v>
      </c>
      <c r="D31" s="4"/>
      <c r="E31" s="4"/>
      <c r="F31" s="4"/>
      <c r="G31" s="4"/>
      <c r="H31" s="4"/>
      <c r="I31" s="4"/>
    </row>
  </sheetData>
  <printOptions horizontalCentered="1" verticalCentered="1"/>
  <pageMargins left="0.75" right="0.75" top="1" bottom="1" header="0" footer="0"/>
  <pageSetup fitToHeight="1" fitToWidth="1" horizontalDpi="120" verticalDpi="12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Y31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9.83203125" style="0" customWidth="1"/>
    <col min="2" max="2" width="9.33203125" style="0" customWidth="1"/>
    <col min="3" max="3" width="33.5" style="0" customWidth="1"/>
    <col min="4" max="9" width="14.66015625" style="0" customWidth="1"/>
  </cols>
  <sheetData>
    <row r="3" spans="2:9" ht="12.75">
      <c r="B3" s="36" t="s">
        <v>177</v>
      </c>
      <c r="C3" s="36"/>
      <c r="D3" s="36"/>
      <c r="E3" s="36"/>
      <c r="F3" s="36"/>
      <c r="G3" s="36"/>
      <c r="H3" s="36"/>
      <c r="I3" s="36"/>
    </row>
    <row r="4" spans="2:9" ht="12.75">
      <c r="B4" s="36"/>
      <c r="C4" s="36"/>
      <c r="D4" s="36"/>
      <c r="E4" s="36"/>
      <c r="F4" s="36"/>
      <c r="G4" s="36"/>
      <c r="H4" s="36"/>
      <c r="I4" s="36"/>
    </row>
    <row r="5" spans="2:9" ht="14.25">
      <c r="B5" s="56" t="s">
        <v>178</v>
      </c>
      <c r="C5" s="36"/>
      <c r="D5" s="36"/>
      <c r="E5" s="36"/>
      <c r="F5" s="36"/>
      <c r="G5" s="36"/>
      <c r="H5" s="36"/>
      <c r="I5" s="36"/>
    </row>
    <row r="6" spans="2:9" ht="14.25">
      <c r="B6" s="56" t="s">
        <v>179</v>
      </c>
      <c r="C6" s="36"/>
      <c r="D6" s="36"/>
      <c r="E6" s="36"/>
      <c r="F6" s="36"/>
      <c r="G6" s="36"/>
      <c r="H6" s="36"/>
      <c r="I6" s="36"/>
    </row>
    <row r="7" spans="2:9" ht="12.75">
      <c r="B7" s="36" t="s">
        <v>176</v>
      </c>
      <c r="C7" s="36"/>
      <c r="D7" s="36"/>
      <c r="E7" s="36"/>
      <c r="F7" s="36"/>
      <c r="G7" s="36"/>
      <c r="H7" s="36"/>
      <c r="I7" s="36"/>
    </row>
    <row r="9" spans="2:9" ht="12.75">
      <c r="B9" s="3"/>
      <c r="C9" s="3"/>
      <c r="D9" s="3"/>
      <c r="E9" s="3"/>
      <c r="F9" s="3"/>
      <c r="G9" s="3"/>
      <c r="H9" s="3"/>
      <c r="I9" s="3"/>
    </row>
    <row r="10" spans="2:9" ht="12.75">
      <c r="B10" s="5"/>
      <c r="C10" s="5"/>
      <c r="D10" s="5"/>
      <c r="E10" s="5"/>
      <c r="F10" s="5"/>
      <c r="G10" s="5"/>
      <c r="H10" s="5"/>
      <c r="I10" s="5"/>
    </row>
    <row r="11" spans="2:9" ht="12.75">
      <c r="B11" s="196" t="s">
        <v>45</v>
      </c>
      <c r="C11" s="196"/>
      <c r="D11" s="196">
        <v>1996</v>
      </c>
      <c r="E11" s="196">
        <v>1997</v>
      </c>
      <c r="F11" s="196">
        <v>1998</v>
      </c>
      <c r="G11" s="197">
        <v>1999</v>
      </c>
      <c r="H11" s="197" t="s">
        <v>46</v>
      </c>
      <c r="I11" s="197" t="s">
        <v>47</v>
      </c>
    </row>
    <row r="12" spans="2:9" ht="13.5" thickBot="1">
      <c r="B12" s="16"/>
      <c r="C12" s="16"/>
      <c r="D12" s="16"/>
      <c r="E12" s="16"/>
      <c r="F12" s="16"/>
      <c r="G12" s="16"/>
      <c r="H12" s="16"/>
      <c r="I12" s="16"/>
    </row>
    <row r="14" spans="2:25" ht="12.75">
      <c r="B14" s="2" t="s">
        <v>159</v>
      </c>
      <c r="D14" s="58">
        <v>61.668041609999214</v>
      </c>
      <c r="E14" s="58">
        <v>59.43561666151629</v>
      </c>
      <c r="F14" s="58">
        <v>59.839441578289254</v>
      </c>
      <c r="G14" s="58">
        <v>64.0900253413785</v>
      </c>
      <c r="H14" s="58">
        <v>59.15727946244961</v>
      </c>
      <c r="I14" s="58">
        <v>59.61596476297396</v>
      </c>
      <c r="L14" s="4"/>
      <c r="M14" s="4"/>
      <c r="N14" s="4"/>
      <c r="O14" s="4"/>
      <c r="P14" s="4"/>
      <c r="Q14" s="4"/>
      <c r="R14" s="4"/>
      <c r="S14" s="12"/>
      <c r="T14" s="12"/>
      <c r="U14" s="12"/>
      <c r="V14" s="12"/>
      <c r="W14" s="12"/>
      <c r="X14" s="12"/>
      <c r="Y14" s="12"/>
    </row>
    <row r="15" spans="12:25" ht="12.75">
      <c r="L15" s="4"/>
      <c r="M15" s="4"/>
      <c r="N15" s="4"/>
      <c r="O15" s="4"/>
      <c r="P15" s="4"/>
      <c r="Q15" s="4"/>
      <c r="R15" s="4"/>
      <c r="S15" s="12"/>
      <c r="T15" s="12"/>
      <c r="U15" s="12"/>
      <c r="V15" s="12"/>
      <c r="W15" s="12"/>
      <c r="X15" s="12"/>
      <c r="Y15" s="12"/>
    </row>
    <row r="16" spans="3:25" ht="12.75">
      <c r="C16" t="s">
        <v>160</v>
      </c>
      <c r="D16" s="4">
        <v>26.522309521906077</v>
      </c>
      <c r="E16" s="4">
        <v>27.997887706527973</v>
      </c>
      <c r="F16" s="4">
        <v>25.143404373946765</v>
      </c>
      <c r="G16" s="4">
        <v>22.77083906699823</v>
      </c>
      <c r="H16" s="4">
        <v>22.370213594060072</v>
      </c>
      <c r="I16" s="4">
        <v>21.285754996615232</v>
      </c>
      <c r="L16" s="4"/>
      <c r="M16" s="4"/>
      <c r="N16" s="4"/>
      <c r="O16" s="4"/>
      <c r="P16" s="4"/>
      <c r="Q16" s="4"/>
      <c r="R16" s="4"/>
      <c r="S16" s="12"/>
      <c r="T16" s="12"/>
      <c r="U16" s="12"/>
      <c r="V16" s="12"/>
      <c r="W16" s="12"/>
      <c r="X16" s="12"/>
      <c r="Y16" s="12"/>
    </row>
    <row r="17" spans="3:25" ht="12.75">
      <c r="C17" t="s">
        <v>161</v>
      </c>
      <c r="D17" s="4">
        <v>14.329356012415328</v>
      </c>
      <c r="E17" s="4">
        <v>11.698554643392692</v>
      </c>
      <c r="F17" s="4">
        <v>10.960079613937253</v>
      </c>
      <c r="G17" s="4">
        <v>14.052597274379968</v>
      </c>
      <c r="H17" s="4">
        <v>11.884863306982526</v>
      </c>
      <c r="I17" s="4">
        <v>11.980114590313152</v>
      </c>
      <c r="L17" s="4"/>
      <c r="M17" s="4"/>
      <c r="N17" s="4"/>
      <c r="O17" s="4"/>
      <c r="P17" s="4"/>
      <c r="Q17" s="4"/>
      <c r="R17" s="4"/>
      <c r="S17" s="12"/>
      <c r="T17" s="12"/>
      <c r="U17" s="12"/>
      <c r="V17" s="12"/>
      <c r="W17" s="12"/>
      <c r="X17" s="12"/>
      <c r="Y17" s="12"/>
    </row>
    <row r="18" spans="3:25" ht="12.75">
      <c r="C18" t="s">
        <v>162</v>
      </c>
      <c r="D18" s="4">
        <v>20.81637607567781</v>
      </c>
      <c r="E18" s="4">
        <v>19.739174311595622</v>
      </c>
      <c r="F18" s="4">
        <v>23.735957590405235</v>
      </c>
      <c r="G18" s="4">
        <v>27.266589000000312</v>
      </c>
      <c r="H18" s="4">
        <v>24.90220256140701</v>
      </c>
      <c r="I18" s="4">
        <v>26.350095176045578</v>
      </c>
      <c r="L18" s="4"/>
      <c r="M18" s="4"/>
      <c r="N18" s="4"/>
      <c r="O18" s="4"/>
      <c r="P18" s="4"/>
      <c r="Q18" s="4"/>
      <c r="R18" s="4"/>
      <c r="S18" s="12"/>
      <c r="T18" s="12"/>
      <c r="U18" s="12"/>
      <c r="V18" s="12"/>
      <c r="W18" s="12"/>
      <c r="X18" s="12"/>
      <c r="Y18" s="12"/>
    </row>
    <row r="19" spans="4:25" ht="12.75">
      <c r="D19" s="4"/>
      <c r="E19" s="4"/>
      <c r="F19" s="4"/>
      <c r="G19" s="4"/>
      <c r="H19" s="4"/>
      <c r="I19" s="4"/>
      <c r="L19" s="4"/>
      <c r="M19" s="4"/>
      <c r="N19" s="4"/>
      <c r="O19" s="4"/>
      <c r="P19" s="4"/>
      <c r="Q19" s="4"/>
      <c r="R19" s="4"/>
      <c r="S19" s="12"/>
      <c r="T19" s="12"/>
      <c r="U19" s="12"/>
      <c r="V19" s="12"/>
      <c r="W19" s="12"/>
      <c r="X19" s="12"/>
      <c r="Y19" s="12"/>
    </row>
    <row r="20" spans="4:25" ht="12.75">
      <c r="D20" s="4"/>
      <c r="E20" s="4"/>
      <c r="F20" s="4"/>
      <c r="G20" s="4"/>
      <c r="H20" s="4"/>
      <c r="I20" s="4"/>
      <c r="L20" s="4"/>
      <c r="M20" s="4"/>
      <c r="N20" s="4"/>
      <c r="O20" s="4"/>
      <c r="P20" s="4"/>
      <c r="Q20" s="4"/>
      <c r="R20" s="4"/>
      <c r="S20" s="12"/>
      <c r="T20" s="12"/>
      <c r="U20" s="12"/>
      <c r="V20" s="12"/>
      <c r="W20" s="12"/>
      <c r="X20" s="12"/>
      <c r="Y20" s="12"/>
    </row>
    <row r="21" spans="2:25" ht="12.75">
      <c r="B21" s="2" t="s">
        <v>163</v>
      </c>
      <c r="D21" s="58">
        <v>38.33195839000078</v>
      </c>
      <c r="E21" s="58">
        <v>40.5643833384837</v>
      </c>
      <c r="F21" s="58">
        <v>40.16055842171073</v>
      </c>
      <c r="G21" s="58">
        <v>35.90997465862148</v>
      </c>
      <c r="H21" s="58">
        <v>40.84272053755039</v>
      </c>
      <c r="I21" s="58">
        <v>40.38403523702603</v>
      </c>
      <c r="L21" s="4"/>
      <c r="M21" s="4"/>
      <c r="N21" s="4"/>
      <c r="O21" s="4"/>
      <c r="P21" s="4"/>
      <c r="Q21" s="4"/>
      <c r="R21" s="4"/>
      <c r="S21" s="12"/>
      <c r="T21" s="12"/>
      <c r="U21" s="12"/>
      <c r="V21" s="12"/>
      <c r="W21" s="12"/>
      <c r="X21" s="12"/>
      <c r="Y21" s="12"/>
    </row>
    <row r="22" spans="4:25" ht="12.75">
      <c r="D22" s="4"/>
      <c r="E22" s="4"/>
      <c r="F22" s="4"/>
      <c r="G22" s="4"/>
      <c r="H22" s="4"/>
      <c r="I22" s="4"/>
      <c r="L22" s="4"/>
      <c r="M22" s="4"/>
      <c r="N22" s="4"/>
      <c r="O22" s="4"/>
      <c r="P22" s="4"/>
      <c r="Q22" s="4"/>
      <c r="R22" s="4"/>
      <c r="S22" s="12"/>
      <c r="T22" s="12"/>
      <c r="U22" s="12"/>
      <c r="V22" s="12"/>
      <c r="W22" s="12"/>
      <c r="X22" s="12"/>
      <c r="Y22" s="12"/>
    </row>
    <row r="23" spans="3:25" ht="12.75">
      <c r="C23" t="s">
        <v>164</v>
      </c>
      <c r="D23" s="4">
        <v>2.8389556628556254</v>
      </c>
      <c r="E23" s="4">
        <v>3.4980072257051686</v>
      </c>
      <c r="F23" s="4">
        <v>2.115226811345909</v>
      </c>
      <c r="G23" s="4">
        <v>2.832651741049704</v>
      </c>
      <c r="H23" s="4">
        <v>2.800500404864109</v>
      </c>
      <c r="I23" s="4">
        <v>2.642201793635137</v>
      </c>
      <c r="L23" s="4"/>
      <c r="M23" s="4"/>
      <c r="N23" s="4"/>
      <c r="O23" s="4"/>
      <c r="P23" s="4"/>
      <c r="Q23" s="4"/>
      <c r="R23" s="4"/>
      <c r="S23" s="12"/>
      <c r="T23" s="12"/>
      <c r="U23" s="12"/>
      <c r="V23" s="12"/>
      <c r="W23" s="12"/>
      <c r="X23" s="12"/>
      <c r="Y23" s="12"/>
    </row>
    <row r="24" spans="3:25" ht="12.75">
      <c r="C24" t="s">
        <v>165</v>
      </c>
      <c r="D24" s="4">
        <v>35.493002727145154</v>
      </c>
      <c r="E24" s="4">
        <v>37.066376112778535</v>
      </c>
      <c r="F24" s="4">
        <v>38.045331610364826</v>
      </c>
      <c r="G24" s="4">
        <v>33.07732291757178</v>
      </c>
      <c r="H24" s="4">
        <v>38.04222013268628</v>
      </c>
      <c r="I24" s="4">
        <v>37.741833443390895</v>
      </c>
      <c r="L24" s="4"/>
      <c r="M24" s="4"/>
      <c r="N24" s="4"/>
      <c r="O24" s="4"/>
      <c r="P24" s="4"/>
      <c r="Q24" s="4"/>
      <c r="R24" s="4"/>
      <c r="S24" s="12"/>
      <c r="T24" s="12"/>
      <c r="U24" s="12"/>
      <c r="V24" s="12"/>
      <c r="W24" s="12"/>
      <c r="X24" s="12"/>
      <c r="Y24" s="12"/>
    </row>
    <row r="25" spans="4:25" ht="12.75">
      <c r="D25" s="4"/>
      <c r="E25" s="4"/>
      <c r="F25" s="4"/>
      <c r="G25" s="4"/>
      <c r="H25" s="4"/>
      <c r="I25" s="4"/>
      <c r="L25" s="4"/>
      <c r="M25" s="4"/>
      <c r="N25" s="4"/>
      <c r="O25" s="4"/>
      <c r="P25" s="4"/>
      <c r="Q25" s="4"/>
      <c r="R25" s="4"/>
      <c r="S25" s="12"/>
      <c r="T25" s="12"/>
      <c r="U25" s="12"/>
      <c r="V25" s="12"/>
      <c r="W25" s="12"/>
      <c r="X25" s="12"/>
      <c r="Y25" s="12"/>
    </row>
    <row r="26" spans="2:25" ht="12.75">
      <c r="B26" s="2" t="s">
        <v>62</v>
      </c>
      <c r="D26" s="58">
        <v>100</v>
      </c>
      <c r="E26" s="58">
        <v>100</v>
      </c>
      <c r="F26" s="58">
        <v>100</v>
      </c>
      <c r="G26" s="58">
        <v>100</v>
      </c>
      <c r="H26" s="58">
        <v>100</v>
      </c>
      <c r="I26" s="58">
        <v>100</v>
      </c>
      <c r="L26" s="4"/>
      <c r="M26" s="4"/>
      <c r="N26" s="4"/>
      <c r="O26" s="4"/>
      <c r="P26" s="4"/>
      <c r="Q26" s="4"/>
      <c r="R26" s="4"/>
      <c r="S26" s="12"/>
      <c r="T26" s="12"/>
      <c r="U26" s="12"/>
      <c r="V26" s="12"/>
      <c r="W26" s="12"/>
      <c r="X26" s="12"/>
      <c r="Y26" s="12"/>
    </row>
    <row r="28" spans="2:9" ht="13.5" thickBot="1">
      <c r="B28" s="16"/>
      <c r="C28" s="16"/>
      <c r="D28" s="16"/>
      <c r="E28" s="16"/>
      <c r="F28" s="16"/>
      <c r="G28" s="16"/>
      <c r="H28" s="16"/>
      <c r="I28" s="16"/>
    </row>
    <row r="30" spans="2:9" ht="12.75">
      <c r="B30" t="s">
        <v>166</v>
      </c>
      <c r="E30" s="57"/>
      <c r="F30" s="57"/>
      <c r="G30" s="57"/>
      <c r="H30" s="57"/>
      <c r="I30" s="57"/>
    </row>
    <row r="31" spans="2:9" ht="12.75">
      <c r="B31" t="s">
        <v>167</v>
      </c>
      <c r="D31" s="4"/>
      <c r="E31" s="4"/>
      <c r="F31" s="4"/>
      <c r="G31" s="4"/>
      <c r="H31" s="4"/>
      <c r="I31" s="4"/>
    </row>
  </sheetData>
  <printOptions horizontalCentered="1" verticalCentered="1"/>
  <pageMargins left="0.75" right="0.75" top="1" bottom="1" header="0" footer="0"/>
  <pageSetup fitToHeight="1" fitToWidth="1" horizontalDpi="300" verticalDpi="3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38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3.33203125" style="59" customWidth="1"/>
    <col min="2" max="2" width="8" style="59" customWidth="1"/>
    <col min="3" max="3" width="41.5" style="59" bestFit="1" customWidth="1"/>
    <col min="4" max="16384" width="13.33203125" style="59" customWidth="1"/>
  </cols>
  <sheetData>
    <row r="3" spans="2:9" ht="12.75">
      <c r="B3" s="60" t="s">
        <v>180</v>
      </c>
      <c r="C3" s="60"/>
      <c r="D3" s="60"/>
      <c r="E3" s="60"/>
      <c r="F3" s="60"/>
      <c r="G3" s="60"/>
      <c r="H3" s="60"/>
      <c r="I3" s="60"/>
    </row>
    <row r="4" spans="2:9" ht="12.75">
      <c r="B4" s="60"/>
      <c r="C4" s="60"/>
      <c r="D4" s="60"/>
      <c r="E4" s="60"/>
      <c r="F4" s="60"/>
      <c r="G4" s="60"/>
      <c r="H4" s="60"/>
      <c r="I4" s="60"/>
    </row>
    <row r="5" spans="2:9" ht="12.75">
      <c r="B5" s="61" t="s">
        <v>181</v>
      </c>
      <c r="C5" s="60"/>
      <c r="D5" s="60"/>
      <c r="E5" s="60"/>
      <c r="F5" s="60"/>
      <c r="G5" s="60"/>
      <c r="H5" s="60"/>
      <c r="I5" s="60"/>
    </row>
    <row r="6" spans="2:9" ht="12.75">
      <c r="B6" s="60" t="s">
        <v>1</v>
      </c>
      <c r="C6" s="60"/>
      <c r="D6" s="60"/>
      <c r="E6" s="60"/>
      <c r="F6" s="60"/>
      <c r="G6" s="60"/>
      <c r="H6" s="60"/>
      <c r="I6" s="60"/>
    </row>
    <row r="7" ht="12.75">
      <c r="D7" s="62"/>
    </row>
    <row r="10" spans="2:9" ht="12.75">
      <c r="B10" s="63"/>
      <c r="C10" s="63"/>
      <c r="D10" s="63"/>
      <c r="E10" s="63"/>
      <c r="F10" s="63"/>
      <c r="G10" s="63"/>
      <c r="H10" s="63"/>
      <c r="I10" s="63"/>
    </row>
    <row r="11" spans="2:9" ht="12.75">
      <c r="B11" s="198" t="s">
        <v>45</v>
      </c>
      <c r="C11" s="198"/>
      <c r="D11" s="198">
        <v>1996</v>
      </c>
      <c r="E11" s="198">
        <v>1997</v>
      </c>
      <c r="F11" s="198">
        <v>1998</v>
      </c>
      <c r="G11" s="199">
        <v>1999</v>
      </c>
      <c r="H11" s="199" t="s">
        <v>182</v>
      </c>
      <c r="I11" s="199" t="s">
        <v>183</v>
      </c>
    </row>
    <row r="12" spans="2:9" ht="13.5" thickBot="1">
      <c r="B12" s="64"/>
      <c r="C12" s="64"/>
      <c r="D12" s="64"/>
      <c r="E12" s="64"/>
      <c r="F12" s="64"/>
      <c r="G12" s="64"/>
      <c r="H12" s="64"/>
      <c r="I12" s="64"/>
    </row>
    <row r="14" spans="2:10" ht="12.75">
      <c r="B14" s="59" t="s">
        <v>92</v>
      </c>
      <c r="D14" s="65">
        <v>172602.90104353294</v>
      </c>
      <c r="E14" s="65">
        <v>182456.13225362694</v>
      </c>
      <c r="F14" s="65">
        <v>212865.61524347437</v>
      </c>
      <c r="G14" s="65">
        <v>223970.44791911007</v>
      </c>
      <c r="H14" s="65">
        <v>283987.6803803917</v>
      </c>
      <c r="I14" s="65">
        <v>249105.96847126307</v>
      </c>
      <c r="J14" s="65"/>
    </row>
    <row r="15" spans="3:10" ht="12.75">
      <c r="C15" s="59" t="s">
        <v>184</v>
      </c>
      <c r="D15" s="65">
        <v>42361</v>
      </c>
      <c r="E15" s="65">
        <v>40354</v>
      </c>
      <c r="F15" s="65">
        <v>36863</v>
      </c>
      <c r="G15" s="65">
        <v>41989</v>
      </c>
      <c r="H15" s="65">
        <v>49546</v>
      </c>
      <c r="I15" s="65">
        <v>52604.11285352144</v>
      </c>
      <c r="J15" s="65"/>
    </row>
    <row r="16" spans="3:10" ht="12.75">
      <c r="C16" s="59" t="s">
        <v>185</v>
      </c>
      <c r="D16" s="65">
        <v>39631</v>
      </c>
      <c r="E16" s="65">
        <v>43795</v>
      </c>
      <c r="F16" s="65">
        <v>70685</v>
      </c>
      <c r="G16" s="65">
        <v>74629</v>
      </c>
      <c r="H16" s="65">
        <v>126763.72746997178</v>
      </c>
      <c r="I16" s="65">
        <v>82242.88182242084</v>
      </c>
      <c r="J16" s="65"/>
    </row>
    <row r="17" spans="3:10" ht="12.75">
      <c r="C17" s="59" t="s">
        <v>186</v>
      </c>
      <c r="D17" s="65">
        <v>90610.90104353295</v>
      </c>
      <c r="E17" s="65">
        <v>98307.13225362694</v>
      </c>
      <c r="F17" s="65">
        <v>105317.61524347439</v>
      </c>
      <c r="G17" s="65">
        <v>107352.44791911007</v>
      </c>
      <c r="H17" s="65">
        <v>107677.95291041993</v>
      </c>
      <c r="I17" s="65">
        <v>114258.97379532078</v>
      </c>
      <c r="J17" s="65"/>
    </row>
    <row r="19" spans="2:10" ht="12.75">
      <c r="B19" s="59" t="s">
        <v>94</v>
      </c>
      <c r="D19" s="65">
        <v>1307.793</v>
      </c>
      <c r="E19" s="65">
        <v>3719</v>
      </c>
      <c r="F19" s="65">
        <v>6455</v>
      </c>
      <c r="G19" s="65">
        <v>5111</v>
      </c>
      <c r="H19" s="65">
        <v>5160</v>
      </c>
      <c r="I19" s="65">
        <v>0</v>
      </c>
      <c r="J19" s="65"/>
    </row>
    <row r="20" spans="3:10" ht="12.75">
      <c r="C20" s="59" t="s">
        <v>186</v>
      </c>
      <c r="D20" s="65">
        <v>1307.793</v>
      </c>
      <c r="E20" s="65">
        <v>3719</v>
      </c>
      <c r="F20" s="65">
        <v>6455</v>
      </c>
      <c r="G20" s="65">
        <v>5111</v>
      </c>
      <c r="H20" s="65">
        <v>5160</v>
      </c>
      <c r="I20" s="65">
        <v>0</v>
      </c>
      <c r="J20" s="65"/>
    </row>
    <row r="22" spans="2:10" ht="12.75">
      <c r="B22" s="59" t="s">
        <v>95</v>
      </c>
      <c r="D22" s="65">
        <v>3158838.7197040315</v>
      </c>
      <c r="E22" s="65">
        <v>3662591.421454176</v>
      </c>
      <c r="F22" s="65">
        <v>3634058.727025445</v>
      </c>
      <c r="G22" s="65">
        <v>2619618.3499101745</v>
      </c>
      <c r="H22" s="65">
        <v>3168037.261650008</v>
      </c>
      <c r="I22" s="65">
        <v>3600565.8247528924</v>
      </c>
      <c r="J22" s="65"/>
    </row>
    <row r="23" spans="3:10" ht="12.75">
      <c r="C23" s="59" t="s">
        <v>187</v>
      </c>
      <c r="D23" s="65">
        <v>11783.69434292191</v>
      </c>
      <c r="E23" s="65">
        <v>14127.341118579201</v>
      </c>
      <c r="F23" s="65">
        <v>7674.36892491178</v>
      </c>
      <c r="G23" s="65">
        <v>10023.203388443295</v>
      </c>
      <c r="H23" s="65">
        <v>10357.025208420977</v>
      </c>
      <c r="I23" s="65">
        <v>6405.194211887428</v>
      </c>
      <c r="J23" s="65"/>
    </row>
    <row r="24" spans="3:10" ht="12.75">
      <c r="C24" s="59" t="s">
        <v>188</v>
      </c>
      <c r="D24" s="65">
        <v>103405.33085543844</v>
      </c>
      <c r="E24" s="65">
        <v>106667.82324389776</v>
      </c>
      <c r="F24" s="65">
        <v>112977.5115282781</v>
      </c>
      <c r="G24" s="65">
        <v>108847.65152004095</v>
      </c>
      <c r="H24" s="65">
        <v>121262.40387383384</v>
      </c>
      <c r="I24" s="65">
        <v>119006.859558774</v>
      </c>
      <c r="J24" s="65"/>
    </row>
    <row r="25" spans="3:10" ht="12.75">
      <c r="C25" s="59" t="s">
        <v>189</v>
      </c>
      <c r="D25" s="65">
        <v>17920.782536750157</v>
      </c>
      <c r="E25" s="65">
        <v>24366.946505218944</v>
      </c>
      <c r="F25" s="65">
        <v>19480.1812829038</v>
      </c>
      <c r="G25" s="65">
        <v>31681.213710507513</v>
      </c>
      <c r="H25" s="65">
        <v>36066.04081901041</v>
      </c>
      <c r="I25" s="65">
        <v>30421.90481778546</v>
      </c>
      <c r="J25" s="65"/>
    </row>
    <row r="26" spans="3:10" ht="12.75">
      <c r="C26" s="59" t="s">
        <v>190</v>
      </c>
      <c r="D26" s="65">
        <v>19820.500408687476</v>
      </c>
      <c r="E26" s="65">
        <v>22837.237182585202</v>
      </c>
      <c r="F26" s="65">
        <v>24230.861083304724</v>
      </c>
      <c r="G26" s="65">
        <v>21274.444795502568</v>
      </c>
      <c r="H26" s="65">
        <v>25790.86921982056</v>
      </c>
      <c r="I26" s="65">
        <v>38228.82736324979</v>
      </c>
      <c r="J26" s="65"/>
    </row>
    <row r="27" spans="3:10" ht="12.75">
      <c r="C27" s="59" t="s">
        <v>191</v>
      </c>
      <c r="D27" s="65">
        <v>10485.069935338151</v>
      </c>
      <c r="E27" s="65">
        <v>11432.10235031014</v>
      </c>
      <c r="F27" s="65">
        <v>11331.354101217503</v>
      </c>
      <c r="G27" s="65">
        <v>11726.528456197208</v>
      </c>
      <c r="H27" s="65">
        <v>13548.03033677927</v>
      </c>
      <c r="I27" s="65">
        <v>16999.08645271751</v>
      </c>
      <c r="J27" s="65"/>
    </row>
    <row r="28" spans="3:10" ht="12.75">
      <c r="C28" s="59" t="s">
        <v>192</v>
      </c>
      <c r="D28" s="65">
        <v>3837.6453343527523</v>
      </c>
      <c r="E28" s="65">
        <v>3337.547019692371</v>
      </c>
      <c r="F28" s="65">
        <v>4354.046480218534</v>
      </c>
      <c r="G28" s="65">
        <v>5395.097960923684</v>
      </c>
      <c r="H28" s="65">
        <v>4016.8958495427173</v>
      </c>
      <c r="I28" s="65">
        <v>2914.6354564602398</v>
      </c>
      <c r="J28" s="65"/>
    </row>
    <row r="29" spans="3:10" ht="12.75">
      <c r="C29" s="59" t="s">
        <v>193</v>
      </c>
      <c r="D29" s="65">
        <v>2954596.6703179358</v>
      </c>
      <c r="E29" s="65">
        <v>3432543.1537653883</v>
      </c>
      <c r="F29" s="65">
        <v>3410759.3403111743</v>
      </c>
      <c r="G29" s="65">
        <v>2397187.187197479</v>
      </c>
      <c r="H29" s="65">
        <v>2917381.826889679</v>
      </c>
      <c r="I29" s="65">
        <v>3353862.4649334974</v>
      </c>
      <c r="J29" s="65"/>
    </row>
    <row r="30" spans="3:10" ht="12.75">
      <c r="C30" s="59" t="s">
        <v>186</v>
      </c>
      <c r="D30" s="65">
        <v>36989.025972606745</v>
      </c>
      <c r="E30" s="65">
        <v>47279.27026850399</v>
      </c>
      <c r="F30" s="65">
        <v>43251.06331343637</v>
      </c>
      <c r="G30" s="65">
        <v>33483.022881080484</v>
      </c>
      <c r="H30" s="65">
        <v>39614.16945292152</v>
      </c>
      <c r="I30" s="65">
        <v>32726.851958520638</v>
      </c>
      <c r="J30" s="65"/>
    </row>
    <row r="32" spans="2:10" ht="12.75">
      <c r="B32" s="59" t="s">
        <v>97</v>
      </c>
      <c r="D32" s="65">
        <v>4907995</v>
      </c>
      <c r="E32" s="65">
        <v>5565429.868367435</v>
      </c>
      <c r="F32" s="65">
        <v>5692365.123292337</v>
      </c>
      <c r="G32" s="65">
        <v>4891414.409099447</v>
      </c>
      <c r="H32" s="65">
        <v>4912200.9523441745</v>
      </c>
      <c r="I32" s="65">
        <v>5362006.840228013</v>
      </c>
      <c r="J32" s="65"/>
    </row>
    <row r="34" spans="2:9" ht="12.75">
      <c r="B34" s="66" t="s">
        <v>6</v>
      </c>
      <c r="C34" s="66"/>
      <c r="D34" s="67">
        <v>8240744.413747564</v>
      </c>
      <c r="E34" s="67">
        <v>9414196.422075238</v>
      </c>
      <c r="F34" s="67">
        <v>9545744.465561256</v>
      </c>
      <c r="G34" s="67">
        <v>7740114.206928731</v>
      </c>
      <c r="H34" s="67">
        <v>8369385.894374575</v>
      </c>
      <c r="I34" s="67">
        <v>9211678.633452168</v>
      </c>
    </row>
    <row r="35" spans="2:9" ht="13.5" thickBot="1">
      <c r="B35" s="64"/>
      <c r="C35" s="64"/>
      <c r="D35" s="64"/>
      <c r="E35" s="64"/>
      <c r="F35" s="64"/>
      <c r="G35" s="64"/>
      <c r="H35" s="64"/>
      <c r="I35" s="64"/>
    </row>
    <row r="37" ht="12.75">
      <c r="B37" s="59" t="s">
        <v>194</v>
      </c>
    </row>
    <row r="38" spans="4:9" ht="12.75">
      <c r="D38" s="181"/>
      <c r="E38" s="181"/>
      <c r="F38" s="181"/>
      <c r="G38" s="181"/>
      <c r="H38" s="181"/>
      <c r="I38" s="181"/>
    </row>
  </sheetData>
  <printOptions horizontalCentered="1" verticalCentered="1"/>
  <pageMargins left="0.75" right="0.75" top="1" bottom="1" header="0" footer="0"/>
  <pageSetup fitToHeight="1" fitToWidth="1" horizontalDpi="300" verticalDpi="3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37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3.33203125" style="59" customWidth="1"/>
    <col min="2" max="2" width="8" style="59" customWidth="1"/>
    <col min="3" max="3" width="41.5" style="59" customWidth="1"/>
    <col min="4" max="16384" width="13.33203125" style="59" customWidth="1"/>
  </cols>
  <sheetData>
    <row r="3" spans="2:9" ht="12.75">
      <c r="B3" s="60" t="s">
        <v>195</v>
      </c>
      <c r="C3" s="60"/>
      <c r="D3" s="60"/>
      <c r="E3" s="60"/>
      <c r="F3" s="60"/>
      <c r="G3" s="60"/>
      <c r="H3" s="60"/>
      <c r="I3" s="60"/>
    </row>
    <row r="4" spans="2:9" ht="12.75">
      <c r="B4" s="60"/>
      <c r="C4" s="60"/>
      <c r="D4" s="60"/>
      <c r="E4" s="60"/>
      <c r="F4" s="60"/>
      <c r="G4" s="60"/>
      <c r="H4" s="60"/>
      <c r="I4" s="60"/>
    </row>
    <row r="5" spans="2:9" ht="12.75">
      <c r="B5" s="61" t="s">
        <v>196</v>
      </c>
      <c r="C5" s="60"/>
      <c r="D5" s="60"/>
      <c r="E5" s="60"/>
      <c r="F5" s="60"/>
      <c r="G5" s="60"/>
      <c r="H5" s="60"/>
      <c r="I5" s="60"/>
    </row>
    <row r="6" spans="2:9" ht="12.75">
      <c r="B6" s="60" t="s">
        <v>16</v>
      </c>
      <c r="C6" s="60"/>
      <c r="D6" s="60"/>
      <c r="E6" s="60"/>
      <c r="F6" s="60"/>
      <c r="G6" s="60"/>
      <c r="H6" s="60"/>
      <c r="I6" s="60"/>
    </row>
    <row r="7" ht="12.75">
      <c r="D7" s="62"/>
    </row>
    <row r="9" spans="2:9" ht="12.75">
      <c r="B9" s="63"/>
      <c r="C9" s="63"/>
      <c r="D9" s="63"/>
      <c r="E9" s="63"/>
      <c r="F9" s="63"/>
      <c r="G9" s="63"/>
      <c r="H9" s="63"/>
      <c r="I9" s="63"/>
    </row>
    <row r="10" spans="2:9" ht="12.75">
      <c r="B10" s="198" t="s">
        <v>45</v>
      </c>
      <c r="C10" s="198"/>
      <c r="D10" s="198">
        <v>1996</v>
      </c>
      <c r="E10" s="198">
        <v>1997</v>
      </c>
      <c r="F10" s="198">
        <v>1998</v>
      </c>
      <c r="G10" s="199">
        <v>1999</v>
      </c>
      <c r="H10" s="199" t="s">
        <v>182</v>
      </c>
      <c r="I10" s="199" t="s">
        <v>183</v>
      </c>
    </row>
    <row r="11" spans="2:9" ht="13.5" thickBot="1">
      <c r="B11" s="64"/>
      <c r="C11" s="64"/>
      <c r="D11" s="64"/>
      <c r="E11" s="64"/>
      <c r="F11" s="64"/>
      <c r="G11" s="64"/>
      <c r="H11" s="64"/>
      <c r="I11" s="64"/>
    </row>
    <row r="13" spans="2:10" ht="12.75">
      <c r="B13" s="59" t="s">
        <v>92</v>
      </c>
      <c r="D13" s="65">
        <v>172602.90104353294</v>
      </c>
      <c r="E13" s="65">
        <v>171150.2228644222</v>
      </c>
      <c r="F13" s="65">
        <v>192306.42085611098</v>
      </c>
      <c r="G13" s="65">
        <v>192579.20726169413</v>
      </c>
      <c r="H13" s="65">
        <v>226961.28054469154</v>
      </c>
      <c r="I13" s="65">
        <v>189650.7834569928</v>
      </c>
      <c r="J13" s="65"/>
    </row>
    <row r="14" spans="3:10" ht="12.75">
      <c r="C14" s="59" t="s">
        <v>184</v>
      </c>
      <c r="D14" s="65">
        <v>42361</v>
      </c>
      <c r="E14" s="65">
        <v>38531</v>
      </c>
      <c r="F14" s="65">
        <v>33327</v>
      </c>
      <c r="G14" s="65">
        <v>36404</v>
      </c>
      <c r="H14" s="65">
        <v>38038</v>
      </c>
      <c r="I14" s="65">
        <v>38826.36011275704</v>
      </c>
      <c r="J14" s="65"/>
    </row>
    <row r="15" spans="3:10" ht="12.75">
      <c r="C15" s="59" t="s">
        <v>185</v>
      </c>
      <c r="D15" s="65">
        <v>39631</v>
      </c>
      <c r="E15" s="65">
        <v>41387</v>
      </c>
      <c r="F15" s="65">
        <v>62541</v>
      </c>
      <c r="G15" s="65">
        <v>60392</v>
      </c>
      <c r="H15" s="65">
        <v>94623.72210154154</v>
      </c>
      <c r="I15" s="65">
        <v>55185.05910916007</v>
      </c>
      <c r="J15" s="65"/>
    </row>
    <row r="16" spans="3:10" ht="12.75">
      <c r="C16" s="59" t="s">
        <v>186</v>
      </c>
      <c r="D16" s="65">
        <v>90610.90104353295</v>
      </c>
      <c r="E16" s="65">
        <v>91232.2228644222</v>
      </c>
      <c r="F16" s="65">
        <v>96438.420856111</v>
      </c>
      <c r="G16" s="65">
        <v>95783.20726169413</v>
      </c>
      <c r="H16" s="65">
        <v>94299.55844315</v>
      </c>
      <c r="I16" s="65">
        <v>95639.36423507569</v>
      </c>
      <c r="J16" s="65"/>
    </row>
    <row r="18" spans="2:10" ht="12.75">
      <c r="B18" s="59" t="s">
        <v>94</v>
      </c>
      <c r="D18" s="65">
        <v>1307.793</v>
      </c>
      <c r="E18" s="65">
        <v>3512</v>
      </c>
      <c r="F18" s="65">
        <v>5797</v>
      </c>
      <c r="G18" s="65">
        <v>4547</v>
      </c>
      <c r="H18" s="65">
        <v>4395</v>
      </c>
      <c r="I18" s="65">
        <v>0</v>
      </c>
      <c r="J18" s="65"/>
    </row>
    <row r="19" spans="3:10" ht="12.75">
      <c r="C19" s="59" t="s">
        <v>186</v>
      </c>
      <c r="D19" s="65">
        <v>1307.793</v>
      </c>
      <c r="E19" s="65">
        <v>3512</v>
      </c>
      <c r="F19" s="65">
        <v>5797</v>
      </c>
      <c r="G19" s="65">
        <v>4547</v>
      </c>
      <c r="H19" s="65">
        <v>4395</v>
      </c>
      <c r="I19" s="65">
        <v>0</v>
      </c>
      <c r="J19" s="65"/>
    </row>
    <row r="21" spans="2:10" ht="12.75">
      <c r="B21" s="59" t="s">
        <v>95</v>
      </c>
      <c r="D21" s="65">
        <v>3158838.7197040315</v>
      </c>
      <c r="E21" s="65">
        <v>3695385.7014025715</v>
      </c>
      <c r="F21" s="65">
        <v>3727191.5194332204</v>
      </c>
      <c r="G21" s="65">
        <v>2724920.412250491</v>
      </c>
      <c r="H21" s="65">
        <v>3339127.6731671444</v>
      </c>
      <c r="I21" s="65">
        <v>3384883.4254784817</v>
      </c>
      <c r="J21" s="65"/>
    </row>
    <row r="22" spans="3:10" ht="12.75">
      <c r="C22" s="59" t="s">
        <v>187</v>
      </c>
      <c r="D22" s="65">
        <v>11783.69434292191</v>
      </c>
      <c r="E22" s="65">
        <v>13952.332899963387</v>
      </c>
      <c r="F22" s="65">
        <v>7433.389448926451</v>
      </c>
      <c r="G22" s="65">
        <v>10165.334851379826</v>
      </c>
      <c r="H22" s="65">
        <v>10267.26647171697</v>
      </c>
      <c r="I22" s="65">
        <v>5637.061823857711</v>
      </c>
      <c r="J22" s="65"/>
    </row>
    <row r="23" spans="3:10" ht="12.75">
      <c r="C23" s="59" t="s">
        <v>188</v>
      </c>
      <c r="D23" s="65">
        <v>103405.33085543844</v>
      </c>
      <c r="E23" s="65">
        <v>103028.82139218845</v>
      </c>
      <c r="F23" s="65">
        <v>102321.36992008811</v>
      </c>
      <c r="G23" s="65">
        <v>96750.13689891502</v>
      </c>
      <c r="H23" s="65">
        <v>105366.31870643108</v>
      </c>
      <c r="I23" s="65">
        <v>101946.11547670457</v>
      </c>
      <c r="J23" s="65"/>
    </row>
    <row r="24" spans="3:10" ht="12.75">
      <c r="C24" s="59" t="s">
        <v>189</v>
      </c>
      <c r="D24" s="65">
        <v>17920.782536750157</v>
      </c>
      <c r="E24" s="65">
        <v>24249.556937705795</v>
      </c>
      <c r="F24" s="65">
        <v>19349.56969206072</v>
      </c>
      <c r="G24" s="65">
        <v>26432.016223967366</v>
      </c>
      <c r="H24" s="65">
        <v>30060.84482005418</v>
      </c>
      <c r="I24" s="65">
        <v>21645.74760319419</v>
      </c>
      <c r="J24" s="65"/>
    </row>
    <row r="25" spans="3:10" ht="12.75">
      <c r="C25" s="59" t="s">
        <v>190</v>
      </c>
      <c r="D25" s="65">
        <v>19820.500408687476</v>
      </c>
      <c r="E25" s="65">
        <v>23839.586660721798</v>
      </c>
      <c r="F25" s="65">
        <v>22866.91134456515</v>
      </c>
      <c r="G25" s="65">
        <v>19652.407820886325</v>
      </c>
      <c r="H25" s="65">
        <v>21729.53114512879</v>
      </c>
      <c r="I25" s="65">
        <v>29634.153986190002</v>
      </c>
      <c r="J25" s="65"/>
    </row>
    <row r="26" spans="3:10" ht="12.75">
      <c r="C26" s="59" t="s">
        <v>191</v>
      </c>
      <c r="D26" s="65">
        <v>10485.069935338151</v>
      </c>
      <c r="E26" s="65">
        <v>11572.68570357915</v>
      </c>
      <c r="F26" s="65">
        <v>11769.32596293233</v>
      </c>
      <c r="G26" s="65">
        <v>11786.437036365322</v>
      </c>
      <c r="H26" s="65">
        <v>12805.959981033078</v>
      </c>
      <c r="I26" s="65">
        <v>14792.523985030084</v>
      </c>
      <c r="J26" s="65"/>
    </row>
    <row r="27" spans="3:10" ht="12.75">
      <c r="C27" s="59" t="s">
        <v>192</v>
      </c>
      <c r="D27" s="65">
        <v>3837.6453343527523</v>
      </c>
      <c r="E27" s="65">
        <v>3752.3594402769436</v>
      </c>
      <c r="F27" s="65">
        <v>3982.581141548666</v>
      </c>
      <c r="G27" s="65">
        <v>4439.608172329092</v>
      </c>
      <c r="H27" s="65">
        <v>3338.0294311514654</v>
      </c>
      <c r="I27" s="65">
        <v>2155.7202596259026</v>
      </c>
      <c r="J27" s="65"/>
    </row>
    <row r="28" spans="3:10" ht="12.75">
      <c r="C28" s="59" t="s">
        <v>193</v>
      </c>
      <c r="D28" s="65">
        <v>2954596.6703179358</v>
      </c>
      <c r="E28" s="65">
        <v>3469912.8449695744</v>
      </c>
      <c r="F28" s="65">
        <v>3518120.8426248664</v>
      </c>
      <c r="G28" s="65">
        <v>2523624.591099255</v>
      </c>
      <c r="H28" s="65">
        <v>3119563.2484799153</v>
      </c>
      <c r="I28" s="65">
        <v>3180144.26628216</v>
      </c>
      <c r="J28" s="65"/>
    </row>
    <row r="29" spans="3:10" ht="12.75">
      <c r="C29" s="59" t="s">
        <v>186</v>
      </c>
      <c r="D29" s="65">
        <v>36989.025972606745</v>
      </c>
      <c r="E29" s="65">
        <v>45077.51339856146</v>
      </c>
      <c r="F29" s="65">
        <v>41347.529298232366</v>
      </c>
      <c r="G29" s="65">
        <v>32069.880147393433</v>
      </c>
      <c r="H29" s="65">
        <v>35996.47413171344</v>
      </c>
      <c r="I29" s="65">
        <v>28927.836061719376</v>
      </c>
      <c r="J29" s="65"/>
    </row>
    <row r="31" spans="2:10" ht="12.75">
      <c r="B31" s="59" t="s">
        <v>97</v>
      </c>
      <c r="D31" s="65">
        <v>4907995</v>
      </c>
      <c r="E31" s="65">
        <v>5239879.05420314</v>
      </c>
      <c r="F31" s="65">
        <v>5355431.38899972</v>
      </c>
      <c r="G31" s="65">
        <v>4666152.587407269</v>
      </c>
      <c r="H31" s="65">
        <v>4605092.083386827</v>
      </c>
      <c r="I31" s="65">
        <v>4807202.300582667</v>
      </c>
      <c r="J31" s="65"/>
    </row>
    <row r="33" spans="2:9" ht="12.75">
      <c r="B33" s="66" t="s">
        <v>6</v>
      </c>
      <c r="C33" s="66"/>
      <c r="D33" s="67">
        <v>8240744.413747564</v>
      </c>
      <c r="E33" s="67">
        <v>9109926.978470134</v>
      </c>
      <c r="F33" s="67">
        <v>9280726.329289053</v>
      </c>
      <c r="G33" s="67">
        <v>7588199.206919454</v>
      </c>
      <c r="H33" s="67">
        <v>8175576.037098664</v>
      </c>
      <c r="I33" s="67">
        <v>8381736.509518141</v>
      </c>
    </row>
    <row r="34" spans="2:9" ht="13.5" thickBot="1">
      <c r="B34" s="64"/>
      <c r="C34" s="64"/>
      <c r="D34" s="64"/>
      <c r="E34" s="64"/>
      <c r="F34" s="64"/>
      <c r="G34" s="64"/>
      <c r="H34" s="64"/>
      <c r="I34" s="64"/>
    </row>
    <row r="36" ht="12.75">
      <c r="B36" s="59" t="s">
        <v>194</v>
      </c>
    </row>
    <row r="37" spans="4:9" ht="12.75">
      <c r="D37" s="181"/>
      <c r="E37" s="181"/>
      <c r="F37" s="181"/>
      <c r="G37" s="181"/>
      <c r="H37" s="181"/>
      <c r="I37" s="181"/>
    </row>
  </sheetData>
  <printOptions horizontalCentered="1" verticalCentered="1"/>
  <pageMargins left="0.75" right="0.75" top="1" bottom="1" header="0" footer="0"/>
  <pageSetup fitToHeight="1" fitToWidth="1" horizontalDpi="300" verticalDpi="3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74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68" customWidth="1"/>
    <col min="2" max="2" width="9" style="68" customWidth="1"/>
    <col min="3" max="3" width="39.16015625" style="68" customWidth="1"/>
    <col min="4" max="4" width="18.5" style="68" customWidth="1"/>
    <col min="5" max="5" width="7.83203125" style="68" customWidth="1"/>
    <col min="6" max="6" width="15.83203125" style="68" customWidth="1"/>
    <col min="7" max="7" width="5.83203125" style="68" customWidth="1"/>
    <col min="8" max="8" width="19.5" style="68" customWidth="1"/>
    <col min="9" max="16384" width="10.66015625" style="68" customWidth="1"/>
  </cols>
  <sheetData>
    <row r="3" spans="2:9" ht="12.75">
      <c r="B3" s="69" t="s">
        <v>197</v>
      </c>
      <c r="C3" s="69"/>
      <c r="D3" s="69"/>
      <c r="E3" s="69"/>
      <c r="F3" s="69"/>
      <c r="G3" s="69"/>
      <c r="H3" s="69"/>
      <c r="I3" s="69"/>
    </row>
    <row r="4" spans="2:9" ht="12.75">
      <c r="B4" s="69"/>
      <c r="C4" s="69"/>
      <c r="D4" s="69"/>
      <c r="E4" s="69"/>
      <c r="F4" s="69"/>
      <c r="G4" s="69"/>
      <c r="H4" s="69"/>
      <c r="I4" s="69"/>
    </row>
    <row r="5" spans="2:9" ht="12.75">
      <c r="B5" s="70" t="s">
        <v>198</v>
      </c>
      <c r="C5" s="70"/>
      <c r="D5" s="69"/>
      <c r="E5" s="69"/>
      <c r="F5" s="69"/>
      <c r="G5" s="69"/>
      <c r="H5" s="69"/>
      <c r="I5" s="69"/>
    </row>
    <row r="6" spans="2:9" ht="12.75">
      <c r="B6" s="70" t="s">
        <v>199</v>
      </c>
      <c r="C6" s="70"/>
      <c r="D6" s="69"/>
      <c r="E6" s="69"/>
      <c r="F6" s="69"/>
      <c r="G6" s="69"/>
      <c r="H6" s="69"/>
      <c r="I6" s="69"/>
    </row>
    <row r="7" spans="2:9" ht="12.75">
      <c r="B7" s="69" t="s">
        <v>1</v>
      </c>
      <c r="C7" s="69"/>
      <c r="D7" s="69"/>
      <c r="E7" s="69"/>
      <c r="F7" s="69"/>
      <c r="G7" s="69"/>
      <c r="H7" s="69"/>
      <c r="I7" s="69"/>
    </row>
    <row r="9" spans="2:9" ht="12.75">
      <c r="B9" s="71"/>
      <c r="C9" s="71"/>
      <c r="D9" s="71"/>
      <c r="E9" s="71"/>
      <c r="F9" s="71"/>
      <c r="G9" s="71"/>
      <c r="H9" s="71"/>
      <c r="I9" s="71"/>
    </row>
    <row r="10" spans="2:9" ht="12.75">
      <c r="B10" s="72" t="s">
        <v>45</v>
      </c>
      <c r="C10" s="72"/>
      <c r="D10" s="203" t="s">
        <v>200</v>
      </c>
      <c r="E10" s="203"/>
      <c r="F10" s="203" t="s">
        <v>201</v>
      </c>
      <c r="G10" s="203"/>
      <c r="H10" s="203" t="s">
        <v>202</v>
      </c>
      <c r="I10" s="203"/>
    </row>
    <row r="11" spans="2:9" ht="12.75">
      <c r="B11" s="73"/>
      <c r="C11" s="73"/>
      <c r="D11" s="204" t="s">
        <v>203</v>
      </c>
      <c r="E11" s="204"/>
      <c r="F11" s="204" t="s">
        <v>204</v>
      </c>
      <c r="G11" s="204"/>
      <c r="H11" s="204" t="s">
        <v>205</v>
      </c>
      <c r="I11" s="204"/>
    </row>
    <row r="12" spans="2:9" ht="13.5" thickBot="1">
      <c r="B12" s="74"/>
      <c r="C12" s="74"/>
      <c r="D12" s="74"/>
      <c r="E12" s="74"/>
      <c r="F12" s="74"/>
      <c r="G12" s="74"/>
      <c r="H12" s="74"/>
      <c r="I12" s="74"/>
    </row>
    <row r="14" spans="2:13" ht="12.75">
      <c r="B14" s="68" t="s">
        <v>92</v>
      </c>
      <c r="D14" s="75">
        <v>2402306.6210213895</v>
      </c>
      <c r="E14" s="75"/>
      <c r="F14" s="75">
        <v>1078814.5014751088</v>
      </c>
      <c r="G14" s="75"/>
      <c r="H14" s="75">
        <v>1323492.1195462812</v>
      </c>
      <c r="K14" s="75"/>
      <c r="M14" s="182"/>
    </row>
    <row r="15" spans="3:13" ht="12.75">
      <c r="C15" s="68" t="s">
        <v>206</v>
      </c>
      <c r="D15" s="75">
        <v>718763</v>
      </c>
      <c r="E15" s="75"/>
      <c r="F15" s="75">
        <v>359139.2907417604</v>
      </c>
      <c r="G15" s="75"/>
      <c r="H15" s="75">
        <v>359623.7092582395</v>
      </c>
      <c r="K15" s="75"/>
      <c r="M15" s="182"/>
    </row>
    <row r="16" spans="3:13" ht="12.75">
      <c r="C16" s="68" t="s">
        <v>207</v>
      </c>
      <c r="D16" s="75">
        <v>622527</v>
      </c>
      <c r="E16" s="75"/>
      <c r="F16" s="75">
        <v>229384.4314989283</v>
      </c>
      <c r="G16" s="75"/>
      <c r="H16" s="75">
        <v>393142.56850107166</v>
      </c>
      <c r="K16" s="75"/>
      <c r="M16" s="182"/>
    </row>
    <row r="17" spans="3:13" ht="12.75">
      <c r="C17" s="68" t="s">
        <v>186</v>
      </c>
      <c r="D17" s="75">
        <v>1061016.6210213895</v>
      </c>
      <c r="E17" s="75"/>
      <c r="F17" s="75">
        <v>490290.7792344199</v>
      </c>
      <c r="G17" s="75"/>
      <c r="H17" s="75">
        <v>570725.84178697</v>
      </c>
      <c r="K17" s="75"/>
      <c r="M17" s="182"/>
    </row>
    <row r="18" spans="11:13" ht="12.75">
      <c r="K18" s="75"/>
      <c r="M18" s="182"/>
    </row>
    <row r="19" spans="2:13" ht="12.75">
      <c r="B19" s="68" t="s">
        <v>93</v>
      </c>
      <c r="D19" s="75">
        <v>732456.7519603177</v>
      </c>
      <c r="E19" s="75"/>
      <c r="F19" s="75">
        <v>349525.63778338005</v>
      </c>
      <c r="G19" s="75"/>
      <c r="H19" s="75">
        <v>382931.11417693814</v>
      </c>
      <c r="K19" s="75"/>
      <c r="M19" s="182"/>
    </row>
    <row r="20" spans="11:13" ht="12.75">
      <c r="K20" s="75"/>
      <c r="M20" s="182"/>
    </row>
    <row r="21" spans="2:13" ht="12.75">
      <c r="B21" s="68" t="s">
        <v>94</v>
      </c>
      <c r="D21" s="75">
        <v>3982480.314784933</v>
      </c>
      <c r="E21" s="75"/>
      <c r="F21" s="75">
        <v>1893037.9991108065</v>
      </c>
      <c r="G21" s="75"/>
      <c r="H21" s="75">
        <v>2089442.3156741264</v>
      </c>
      <c r="K21" s="75"/>
      <c r="M21" s="182"/>
    </row>
    <row r="22" spans="3:13" ht="12.75">
      <c r="C22" s="68" t="s">
        <v>208</v>
      </c>
      <c r="D22" s="75">
        <v>3244541.9483849327</v>
      </c>
      <c r="E22" s="75"/>
      <c r="F22" s="75">
        <v>1499523.8548268555</v>
      </c>
      <c r="G22" s="75"/>
      <c r="H22" s="75">
        <v>1745018.0935580768</v>
      </c>
      <c r="K22" s="75"/>
      <c r="M22" s="182"/>
    </row>
    <row r="23" spans="3:13" ht="12.75">
      <c r="C23" s="68" t="s">
        <v>186</v>
      </c>
      <c r="D23" s="75">
        <v>737938.3663999999</v>
      </c>
      <c r="E23" s="75"/>
      <c r="F23" s="75">
        <v>393514.14428395097</v>
      </c>
      <c r="G23" s="75"/>
      <c r="H23" s="75">
        <v>344424.22211604955</v>
      </c>
      <c r="K23" s="75"/>
      <c r="M23" s="182"/>
    </row>
    <row r="24" spans="11:13" ht="12.75">
      <c r="K24" s="75"/>
      <c r="M24" s="182"/>
    </row>
    <row r="25" spans="2:13" ht="12.75">
      <c r="B25" s="68" t="s">
        <v>95</v>
      </c>
      <c r="D25" s="76">
        <v>13971477.062675958</v>
      </c>
      <c r="E25" s="76"/>
      <c r="F25" s="76">
        <v>8503162.958710736</v>
      </c>
      <c r="G25" s="76"/>
      <c r="H25" s="76">
        <v>5468314.103965211</v>
      </c>
      <c r="K25" s="75"/>
      <c r="M25" s="182"/>
    </row>
    <row r="26" spans="3:13" ht="12.75">
      <c r="C26" s="68" t="s">
        <v>209</v>
      </c>
      <c r="D26" s="76">
        <v>5040774.312158485</v>
      </c>
      <c r="E26" s="76"/>
      <c r="F26" s="76">
        <v>3330810.149501231</v>
      </c>
      <c r="G26" s="76"/>
      <c r="H26" s="76">
        <v>1709964.16265724</v>
      </c>
      <c r="K26" s="75"/>
      <c r="M26" s="182"/>
    </row>
    <row r="27" spans="3:13" ht="12.75">
      <c r="C27" s="68" t="s">
        <v>187</v>
      </c>
      <c r="D27" s="76">
        <v>1138214.920098014</v>
      </c>
      <c r="E27" s="76"/>
      <c r="F27" s="76">
        <v>653965.6959994669</v>
      </c>
      <c r="G27" s="76"/>
      <c r="H27" s="76">
        <v>484249.22409854527</v>
      </c>
      <c r="K27" s="75"/>
      <c r="M27" s="182"/>
    </row>
    <row r="28" spans="3:13" ht="12.75">
      <c r="C28" s="68" t="s">
        <v>188</v>
      </c>
      <c r="D28" s="76">
        <v>960147.747762689</v>
      </c>
      <c r="E28" s="76"/>
      <c r="F28" s="76">
        <v>533301.4732542698</v>
      </c>
      <c r="G28" s="76"/>
      <c r="H28" s="76">
        <v>426846.2745084196</v>
      </c>
      <c r="K28" s="75"/>
      <c r="M28" s="182"/>
    </row>
    <row r="29" spans="3:13" ht="12.75">
      <c r="C29" s="68" t="s">
        <v>189</v>
      </c>
      <c r="D29" s="76">
        <v>1446874.9389100221</v>
      </c>
      <c r="E29" s="76"/>
      <c r="F29" s="76">
        <v>813621.1044168535</v>
      </c>
      <c r="G29" s="76"/>
      <c r="H29" s="76">
        <v>633253.8344931691</v>
      </c>
      <c r="K29" s="75"/>
      <c r="M29" s="182"/>
    </row>
    <row r="30" spans="3:13" ht="12.75">
      <c r="C30" s="68" t="s">
        <v>190</v>
      </c>
      <c r="D30" s="76">
        <v>2697587.6313121687</v>
      </c>
      <c r="E30" s="76"/>
      <c r="F30" s="76">
        <v>1619443.710631478</v>
      </c>
      <c r="G30" s="76"/>
      <c r="H30" s="76">
        <v>1078143.9206806943</v>
      </c>
      <c r="K30" s="75"/>
      <c r="M30" s="182"/>
    </row>
    <row r="31" spans="3:13" ht="12.75">
      <c r="C31" s="68" t="s">
        <v>191</v>
      </c>
      <c r="D31" s="76">
        <v>673311.9341554858</v>
      </c>
      <c r="E31" s="76"/>
      <c r="F31" s="76">
        <v>371039.4125886745</v>
      </c>
      <c r="G31" s="76"/>
      <c r="H31" s="76">
        <v>302272.52156681125</v>
      </c>
      <c r="K31" s="75"/>
      <c r="M31" s="182"/>
    </row>
    <row r="32" spans="3:13" ht="12.75">
      <c r="C32" s="68" t="s">
        <v>192</v>
      </c>
      <c r="D32" s="76">
        <v>440033.18020543666</v>
      </c>
      <c r="E32" s="76"/>
      <c r="F32" s="76">
        <v>240948.8337726518</v>
      </c>
      <c r="G32" s="76"/>
      <c r="H32" s="76">
        <v>199084.3464327848</v>
      </c>
      <c r="K32" s="75"/>
      <c r="M32" s="182"/>
    </row>
    <row r="33" spans="3:13" ht="12.75">
      <c r="C33" s="68" t="s">
        <v>193</v>
      </c>
      <c r="D33" s="76">
        <v>1524005.1634148308</v>
      </c>
      <c r="E33" s="76"/>
      <c r="F33" s="76">
        <v>910984.2930368106</v>
      </c>
      <c r="G33" s="76"/>
      <c r="H33" s="76">
        <v>613020.8703780216</v>
      </c>
      <c r="K33" s="75"/>
      <c r="M33" s="182"/>
    </row>
    <row r="34" spans="3:13" ht="12.75">
      <c r="C34" s="68" t="s">
        <v>186</v>
      </c>
      <c r="D34" s="76">
        <v>50527.23465882625</v>
      </c>
      <c r="E34" s="76"/>
      <c r="F34" s="76">
        <v>29048.285509300364</v>
      </c>
      <c r="G34" s="76"/>
      <c r="H34" s="76">
        <v>21478.949149525884</v>
      </c>
      <c r="K34" s="75"/>
      <c r="M34" s="182"/>
    </row>
    <row r="35" spans="4:13" ht="12.75">
      <c r="D35" s="76"/>
      <c r="E35" s="76"/>
      <c r="F35" s="76"/>
      <c r="G35" s="76"/>
      <c r="H35" s="76"/>
      <c r="K35" s="75"/>
      <c r="M35" s="182"/>
    </row>
    <row r="36" spans="2:13" ht="12.75">
      <c r="B36" s="68" t="s">
        <v>96</v>
      </c>
      <c r="D36" s="76">
        <v>1773216.5256101547</v>
      </c>
      <c r="E36" s="76"/>
      <c r="F36" s="76">
        <v>883840.6617087908</v>
      </c>
      <c r="G36" s="76"/>
      <c r="H36" s="76">
        <v>889375.8639013638</v>
      </c>
      <c r="K36" s="75"/>
      <c r="M36" s="182"/>
    </row>
    <row r="37" spans="4:13" ht="12.75">
      <c r="D37" s="76"/>
      <c r="E37" s="76"/>
      <c r="F37" s="76"/>
      <c r="G37" s="76"/>
      <c r="H37" s="76"/>
      <c r="K37" s="75"/>
      <c r="M37" s="182"/>
    </row>
    <row r="38" spans="2:13" ht="12.75">
      <c r="B38" s="68" t="s">
        <v>97</v>
      </c>
      <c r="D38" s="76">
        <v>5420439.602674844</v>
      </c>
      <c r="E38" s="76"/>
      <c r="F38" s="76">
        <v>2508712.0195202027</v>
      </c>
      <c r="G38" s="76"/>
      <c r="H38" s="76">
        <v>2911727.58315464</v>
      </c>
      <c r="K38" s="75"/>
      <c r="M38" s="182"/>
    </row>
    <row r="39" spans="4:13" ht="12.75">
      <c r="D39" s="76"/>
      <c r="E39" s="76"/>
      <c r="F39" s="76"/>
      <c r="G39" s="76"/>
      <c r="H39" s="76"/>
      <c r="K39" s="75"/>
      <c r="M39" s="182"/>
    </row>
    <row r="40" spans="2:13" ht="12.75">
      <c r="B40" s="68" t="s">
        <v>98</v>
      </c>
      <c r="D40" s="76">
        <v>6893190.641070708</v>
      </c>
      <c r="E40" s="76"/>
      <c r="F40" s="76">
        <v>3416017.6973275156</v>
      </c>
      <c r="G40" s="76"/>
      <c r="H40" s="76">
        <v>3477172.94374319</v>
      </c>
      <c r="K40" s="75"/>
      <c r="M40" s="182"/>
    </row>
    <row r="41" spans="4:13" ht="12.75">
      <c r="D41" s="76"/>
      <c r="E41" s="76"/>
      <c r="F41" s="76"/>
      <c r="G41" s="76"/>
      <c r="H41" s="76"/>
      <c r="K41" s="75"/>
      <c r="M41" s="182"/>
    </row>
    <row r="42" spans="2:13" ht="12.75">
      <c r="B42" s="68" t="s">
        <v>99</v>
      </c>
      <c r="D42" s="76">
        <v>4639470.680190234</v>
      </c>
      <c r="E42" s="76"/>
      <c r="F42" s="76">
        <v>2635314.9596415902</v>
      </c>
      <c r="G42" s="76"/>
      <c r="H42" s="76">
        <v>2004155.72054864</v>
      </c>
      <c r="K42" s="75"/>
      <c r="M42" s="182"/>
    </row>
    <row r="43" spans="3:13" ht="12.75">
      <c r="C43" s="68" t="s">
        <v>210</v>
      </c>
      <c r="D43" s="76">
        <v>3623529.389489196</v>
      </c>
      <c r="E43" s="76"/>
      <c r="F43" s="76">
        <v>2203373.128076867</v>
      </c>
      <c r="G43" s="76"/>
      <c r="H43" s="76">
        <v>1420156.2614123244</v>
      </c>
      <c r="K43" s="75"/>
      <c r="M43" s="182"/>
    </row>
    <row r="44" spans="3:13" ht="12.75">
      <c r="C44" s="68" t="s">
        <v>211</v>
      </c>
      <c r="D44" s="76">
        <v>1015941.2907010384</v>
      </c>
      <c r="E44" s="76"/>
      <c r="F44" s="76">
        <v>431941.83156472293</v>
      </c>
      <c r="G44" s="76"/>
      <c r="H44" s="76">
        <v>583999.4591363156</v>
      </c>
      <c r="K44" s="75"/>
      <c r="M44" s="182"/>
    </row>
    <row r="45" spans="4:13" ht="12.75">
      <c r="D45" s="76"/>
      <c r="E45" s="76"/>
      <c r="F45" s="76"/>
      <c r="G45" s="76"/>
      <c r="H45" s="76"/>
      <c r="K45" s="75"/>
      <c r="M45" s="182"/>
    </row>
    <row r="46" spans="2:13" ht="12.75">
      <c r="B46" s="68" t="s">
        <v>212</v>
      </c>
      <c r="D46" s="76">
        <v>5720327.760761394</v>
      </c>
      <c r="E46" s="76"/>
      <c r="F46" s="76">
        <v>1934515.2963494647</v>
      </c>
      <c r="G46" s="76"/>
      <c r="H46" s="76">
        <v>3785812.46441193</v>
      </c>
      <c r="K46" s="75"/>
      <c r="M46" s="182"/>
    </row>
    <row r="47" spans="4:13" ht="12.75">
      <c r="D47" s="76"/>
      <c r="E47" s="76"/>
      <c r="F47" s="76"/>
      <c r="G47" s="76"/>
      <c r="H47" s="76"/>
      <c r="K47" s="75"/>
      <c r="M47" s="182"/>
    </row>
    <row r="48" spans="2:13" ht="12.75">
      <c r="B48" s="68" t="s">
        <v>101</v>
      </c>
      <c r="D48" s="76">
        <v>2603949</v>
      </c>
      <c r="E48" s="76"/>
      <c r="F48" s="76">
        <v>251364</v>
      </c>
      <c r="G48" s="76"/>
      <c r="H48" s="76">
        <v>2352585</v>
      </c>
      <c r="K48" s="75"/>
      <c r="M48" s="182"/>
    </row>
    <row r="49" spans="4:13" ht="12.75">
      <c r="D49" s="76"/>
      <c r="E49" s="76"/>
      <c r="F49" s="76"/>
      <c r="G49" s="76"/>
      <c r="H49" s="76"/>
      <c r="K49" s="75"/>
      <c r="M49" s="182"/>
    </row>
    <row r="50" spans="2:13" ht="12.75">
      <c r="B50" s="68" t="s">
        <v>213</v>
      </c>
      <c r="D50" s="76">
        <v>4371578.801674943</v>
      </c>
      <c r="E50" s="76"/>
      <c r="F50" s="76">
        <v>1058661.6741069565</v>
      </c>
      <c r="G50" s="76"/>
      <c r="H50" s="76">
        <v>3312917.1275679874</v>
      </c>
      <c r="K50" s="75"/>
      <c r="M50" s="182"/>
    </row>
    <row r="51" spans="3:13" ht="12.75">
      <c r="C51" s="68" t="s">
        <v>214</v>
      </c>
      <c r="D51" s="76">
        <v>1546080.2306897093</v>
      </c>
      <c r="E51" s="76"/>
      <c r="F51" s="76">
        <v>262631.0664301437</v>
      </c>
      <c r="G51" s="76"/>
      <c r="H51" s="76">
        <v>1283449.1642595655</v>
      </c>
      <c r="K51" s="75"/>
      <c r="M51" s="182"/>
    </row>
    <row r="52" spans="3:13" ht="12.75">
      <c r="C52" s="68" t="s">
        <v>215</v>
      </c>
      <c r="D52" s="76">
        <v>1762444.7855636994</v>
      </c>
      <c r="E52" s="76"/>
      <c r="F52" s="76">
        <v>395360.9866528271</v>
      </c>
      <c r="G52" s="76"/>
      <c r="H52" s="76">
        <v>1367083.7989108723</v>
      </c>
      <c r="K52" s="75"/>
      <c r="M52" s="182"/>
    </row>
    <row r="53" spans="3:13" ht="12.75">
      <c r="C53" s="68" t="s">
        <v>186</v>
      </c>
      <c r="D53" s="76">
        <v>1063053.785421534</v>
      </c>
      <c r="E53" s="76"/>
      <c r="F53" s="76">
        <v>400669.62102398544</v>
      </c>
      <c r="G53" s="76"/>
      <c r="H53" s="76">
        <v>662384.1643975492</v>
      </c>
      <c r="K53" s="75"/>
      <c r="M53" s="182"/>
    </row>
    <row r="54" spans="4:13" ht="12.75">
      <c r="D54" s="76"/>
      <c r="E54" s="76"/>
      <c r="F54" s="76"/>
      <c r="G54" s="76"/>
      <c r="H54" s="76"/>
      <c r="K54" s="75"/>
      <c r="M54" s="182"/>
    </row>
    <row r="55" spans="2:13" ht="12.75">
      <c r="B55" s="68" t="s">
        <v>103</v>
      </c>
      <c r="D55" s="76">
        <v>2083386.9606942176</v>
      </c>
      <c r="E55" s="76"/>
      <c r="F55" s="76">
        <v>825784.744077972</v>
      </c>
      <c r="G55" s="76"/>
      <c r="H55" s="76">
        <v>1257602.216616246</v>
      </c>
      <c r="K55" s="75"/>
      <c r="M55" s="182"/>
    </row>
    <row r="56" spans="4:13" ht="12.75">
      <c r="D56" s="76"/>
      <c r="E56" s="76"/>
      <c r="F56" s="76"/>
      <c r="G56" s="76"/>
      <c r="H56" s="76"/>
      <c r="K56" s="75"/>
      <c r="M56" s="182"/>
    </row>
    <row r="57" spans="4:13" ht="12.75">
      <c r="D57" s="76"/>
      <c r="E57" s="76"/>
      <c r="F57" s="76"/>
      <c r="G57" s="76"/>
      <c r="H57" s="76"/>
      <c r="K57" s="75"/>
      <c r="M57" s="182"/>
    </row>
    <row r="58" spans="2:13" ht="12.75">
      <c r="B58" s="72" t="s">
        <v>104</v>
      </c>
      <c r="D58" s="77">
        <v>54594280.7231191</v>
      </c>
      <c r="E58" s="77"/>
      <c r="F58" s="77">
        <v>25338752.149812527</v>
      </c>
      <c r="G58" s="77"/>
      <c r="H58" s="77">
        <v>29255528.573306553</v>
      </c>
      <c r="K58" s="75"/>
      <c r="M58" s="182"/>
    </row>
    <row r="59" spans="4:13" ht="12.75">
      <c r="D59" s="76"/>
      <c r="E59" s="76"/>
      <c r="F59" s="76"/>
      <c r="G59" s="76"/>
      <c r="H59" s="76"/>
      <c r="K59" s="75"/>
      <c r="M59" s="182"/>
    </row>
    <row r="60" spans="2:13" ht="12.75">
      <c r="B60" s="68" t="s">
        <v>216</v>
      </c>
      <c r="D60" s="76"/>
      <c r="E60" s="76"/>
      <c r="F60" s="76">
        <v>1015444</v>
      </c>
      <c r="G60" s="76"/>
      <c r="H60" s="76">
        <v>-1015444</v>
      </c>
      <c r="K60" s="75"/>
      <c r="M60" s="182"/>
    </row>
    <row r="61" spans="2:13" ht="12.75">
      <c r="B61" s="68" t="s">
        <v>217</v>
      </c>
      <c r="D61" s="76">
        <v>2309491</v>
      </c>
      <c r="E61" s="76"/>
      <c r="F61" s="76"/>
      <c r="G61" s="76"/>
      <c r="H61" s="76">
        <v>2309491</v>
      </c>
      <c r="K61" s="75"/>
      <c r="M61" s="182"/>
    </row>
    <row r="62" spans="2:13" ht="12.75">
      <c r="B62" s="68" t="s">
        <v>218</v>
      </c>
      <c r="D62" s="76">
        <v>687713</v>
      </c>
      <c r="E62" s="76"/>
      <c r="F62" s="76"/>
      <c r="G62" s="76"/>
      <c r="H62" s="76">
        <v>687713</v>
      </c>
      <c r="K62" s="75"/>
      <c r="M62" s="182"/>
    </row>
    <row r="63" spans="4:13" ht="12.75">
      <c r="D63" s="76"/>
      <c r="E63" s="76"/>
      <c r="F63" s="76"/>
      <c r="G63" s="76"/>
      <c r="H63" s="76"/>
      <c r="K63" s="75"/>
      <c r="M63" s="182"/>
    </row>
    <row r="64" spans="2:13" ht="12.75">
      <c r="B64" s="68" t="s">
        <v>6</v>
      </c>
      <c r="D64" s="77">
        <v>57591484.7231191</v>
      </c>
      <c r="E64" s="77"/>
      <c r="F64" s="77">
        <v>26354196.149812527</v>
      </c>
      <c r="G64" s="77"/>
      <c r="H64" s="77">
        <v>31237288.573306553</v>
      </c>
      <c r="K64" s="75"/>
      <c r="M64" s="182"/>
    </row>
    <row r="65" spans="4:13" ht="12.75">
      <c r="D65" s="76"/>
      <c r="E65" s="76"/>
      <c r="F65" s="76"/>
      <c r="G65" s="76"/>
      <c r="H65" s="76"/>
      <c r="K65" s="75"/>
      <c r="M65" s="182"/>
    </row>
    <row r="66" spans="2:9" ht="13.5" thickBot="1">
      <c r="B66" s="74"/>
      <c r="C66" s="74"/>
      <c r="D66" s="78"/>
      <c r="E66" s="78"/>
      <c r="F66" s="78"/>
      <c r="G66" s="78"/>
      <c r="H66" s="78"/>
      <c r="I66" s="78"/>
    </row>
    <row r="67" spans="4:8" ht="12.75">
      <c r="D67" s="76"/>
      <c r="E67" s="76"/>
      <c r="F67" s="76"/>
      <c r="G67" s="76"/>
      <c r="H67" s="76"/>
    </row>
    <row r="68" spans="2:8" ht="12.75">
      <c r="B68" s="68" t="s">
        <v>219</v>
      </c>
      <c r="D68" s="76"/>
      <c r="E68" s="76"/>
      <c r="F68" s="76"/>
      <c r="G68" s="76"/>
      <c r="H68" s="76"/>
    </row>
    <row r="69" spans="2:8" ht="12.75">
      <c r="B69" s="68" t="s">
        <v>220</v>
      </c>
      <c r="D69" s="76"/>
      <c r="E69" s="76"/>
      <c r="F69" s="76"/>
      <c r="G69" s="76"/>
      <c r="H69" s="76"/>
    </row>
    <row r="70" spans="2:8" ht="12.75">
      <c r="B70" s="68" t="s">
        <v>221</v>
      </c>
      <c r="D70" s="76"/>
      <c r="E70" s="76"/>
      <c r="F70" s="76"/>
      <c r="G70" s="76"/>
      <c r="H70" s="76"/>
    </row>
    <row r="71" spans="4:8" ht="12.75">
      <c r="D71" s="76"/>
      <c r="E71" s="76"/>
      <c r="F71" s="76"/>
      <c r="G71" s="76"/>
      <c r="H71" s="76"/>
    </row>
    <row r="72" spans="4:8" ht="12.75">
      <c r="D72" s="76"/>
      <c r="E72" s="76"/>
      <c r="F72" s="76"/>
      <c r="G72" s="76"/>
      <c r="H72" s="76"/>
    </row>
    <row r="73" spans="4:8" ht="12.75">
      <c r="D73" s="76"/>
      <c r="E73" s="76"/>
      <c r="F73" s="76"/>
      <c r="G73" s="76"/>
      <c r="H73" s="76"/>
    </row>
    <row r="74" spans="4:8" ht="12.75">
      <c r="D74" s="76"/>
      <c r="E74" s="76"/>
      <c r="F74" s="76"/>
      <c r="G74" s="76"/>
      <c r="H74" s="76"/>
    </row>
  </sheetData>
  <mergeCells count="6">
    <mergeCell ref="H10:I10"/>
    <mergeCell ref="H11:I11"/>
    <mergeCell ref="D10:E10"/>
    <mergeCell ref="D11:E11"/>
    <mergeCell ref="F10:G10"/>
    <mergeCell ref="F11:G11"/>
  </mergeCells>
  <printOptions horizontalCentered="1" verticalCentered="1"/>
  <pageMargins left="0.75" right="0.75" top="1" bottom="1" header="0" footer="0"/>
  <pageSetup fitToHeight="1" fitToWidth="1" horizontalDpi="300" verticalDpi="3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53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1.83203125" style="0" customWidth="1"/>
    <col min="2" max="2" width="10" style="0" customWidth="1"/>
    <col min="3" max="3" width="17.5" style="0" customWidth="1"/>
    <col min="4" max="5" width="16" style="0" customWidth="1"/>
    <col min="6" max="6" width="5.16015625" style="0" customWidth="1"/>
    <col min="7" max="7" width="17.16015625" style="0" customWidth="1"/>
    <col min="8" max="8" width="3.66015625" style="0" customWidth="1"/>
    <col min="9" max="9" width="13.33203125" style="0" customWidth="1"/>
    <col min="10" max="10" width="17.16015625" style="0" customWidth="1"/>
    <col min="11" max="11" width="5.83203125" style="0" customWidth="1"/>
    <col min="12" max="12" width="13.16015625" style="0" customWidth="1"/>
    <col min="13" max="13" width="3.66015625" style="0" customWidth="1"/>
    <col min="14" max="14" width="12.66015625" style="0" customWidth="1"/>
  </cols>
  <sheetData>
    <row r="3" spans="2:14" ht="12.75">
      <c r="B3" s="36" t="s">
        <v>25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12.7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12.75">
      <c r="B5" s="37" t="s">
        <v>26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t="12.75">
      <c r="B6" s="36" t="s">
        <v>16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8" spans="2:14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2:6" ht="12.75">
      <c r="B9" s="5"/>
      <c r="C9" s="5"/>
      <c r="D9" s="5"/>
      <c r="E9" s="5"/>
      <c r="F9" s="5"/>
    </row>
    <row r="10" spans="2:14" ht="12.75">
      <c r="B10" s="6"/>
      <c r="C10" s="13" t="s">
        <v>27</v>
      </c>
      <c r="D10" s="6"/>
      <c r="E10" s="6"/>
      <c r="F10" s="6"/>
      <c r="G10" s="13" t="s">
        <v>28</v>
      </c>
      <c r="H10" s="13"/>
      <c r="I10" s="6"/>
      <c r="J10" s="6"/>
      <c r="L10" s="14" t="s">
        <v>29</v>
      </c>
      <c r="N10" s="14" t="s">
        <v>30</v>
      </c>
    </row>
    <row r="11" spans="2:10" ht="12.75">
      <c r="B11" s="5"/>
      <c r="C11" s="9" t="s">
        <v>31</v>
      </c>
      <c r="D11" s="9" t="s">
        <v>32</v>
      </c>
      <c r="E11" s="9" t="s">
        <v>33</v>
      </c>
      <c r="F11" s="5"/>
      <c r="G11" s="9" t="s">
        <v>31</v>
      </c>
      <c r="H11" s="9"/>
      <c r="I11" s="9" t="s">
        <v>32</v>
      </c>
      <c r="J11" s="9" t="s">
        <v>33</v>
      </c>
    </row>
    <row r="12" spans="2:10" ht="12.75">
      <c r="B12" s="5" t="s">
        <v>2</v>
      </c>
      <c r="C12" s="10"/>
      <c r="D12" s="10" t="s">
        <v>23</v>
      </c>
      <c r="E12" s="10" t="s">
        <v>34</v>
      </c>
      <c r="F12" s="7"/>
      <c r="G12" s="10"/>
      <c r="H12" s="10"/>
      <c r="I12" s="10" t="s">
        <v>23</v>
      </c>
      <c r="J12" s="10" t="s">
        <v>34</v>
      </c>
    </row>
    <row r="13" spans="2:6" ht="12.75">
      <c r="B13" s="5"/>
      <c r="C13" s="7"/>
      <c r="D13" s="7"/>
      <c r="E13" s="7"/>
      <c r="F13" s="7"/>
    </row>
    <row r="14" spans="2:14" ht="13.5" thickBot="1">
      <c r="B14" s="16"/>
      <c r="C14" s="17"/>
      <c r="D14" s="17"/>
      <c r="E14" s="17"/>
      <c r="F14" s="17"/>
      <c r="G14" s="16"/>
      <c r="H14" s="16"/>
      <c r="I14" s="16"/>
      <c r="J14" s="16"/>
      <c r="K14" s="16"/>
      <c r="L14" s="16"/>
      <c r="M14" s="16"/>
      <c r="N14" s="16"/>
    </row>
    <row r="15" spans="2:6" ht="12.75">
      <c r="B15" s="5"/>
      <c r="C15" s="7"/>
      <c r="D15" s="7"/>
      <c r="E15" s="7"/>
      <c r="F15" s="7"/>
    </row>
    <row r="16" spans="2:16" ht="12.75">
      <c r="B16" s="142">
        <v>1996</v>
      </c>
      <c r="C16" s="11">
        <v>9264179.653362557</v>
      </c>
      <c r="D16" s="7"/>
      <c r="E16" s="7">
        <v>29.657438518140623</v>
      </c>
      <c r="F16" s="7"/>
      <c r="G16" s="1">
        <v>18975904.919944</v>
      </c>
      <c r="H16" s="1"/>
      <c r="I16" s="12"/>
      <c r="J16" s="12">
        <v>60.74760578342778</v>
      </c>
      <c r="L16" s="1">
        <v>2997204</v>
      </c>
      <c r="M16" s="1"/>
      <c r="N16" s="1">
        <v>31237288.573306557</v>
      </c>
      <c r="P16" s="4"/>
    </row>
    <row r="17" spans="2:16" ht="12.75">
      <c r="B17" s="33"/>
      <c r="P17" s="4"/>
    </row>
    <row r="18" spans="2:16" ht="12.75">
      <c r="B18" s="142">
        <v>1997</v>
      </c>
      <c r="C18" s="11">
        <v>9817020.11046553</v>
      </c>
      <c r="D18" s="7">
        <v>5.967505788840266</v>
      </c>
      <c r="E18" s="7">
        <v>29.47992695292221</v>
      </c>
      <c r="F18" s="7"/>
      <c r="G18" s="1">
        <v>20217920.918689825</v>
      </c>
      <c r="H18" s="1"/>
      <c r="I18" s="12">
        <v>6.545226717701591</v>
      </c>
      <c r="J18" s="12">
        <v>60.71321288091668</v>
      </c>
      <c r="L18" s="1">
        <v>3265752.4431953756</v>
      </c>
      <c r="M18" s="1"/>
      <c r="N18" s="1">
        <v>33300693.47235073</v>
      </c>
      <c r="P18" s="4"/>
    </row>
    <row r="19" spans="2:16" ht="12.75">
      <c r="B19" s="33"/>
      <c r="P19" s="4"/>
    </row>
    <row r="20" spans="2:16" ht="12.75">
      <c r="B20" s="142">
        <v>1998</v>
      </c>
      <c r="C20" s="11">
        <v>9919100.464587322</v>
      </c>
      <c r="D20" s="7">
        <v>1.039830345391346</v>
      </c>
      <c r="E20" s="7">
        <v>28.854224028704234</v>
      </c>
      <c r="F20" s="7"/>
      <c r="G20" s="1">
        <v>21013719.95663806</v>
      </c>
      <c r="H20" s="1"/>
      <c r="I20" s="12">
        <v>3.9361071850497975</v>
      </c>
      <c r="J20" s="12">
        <v>61.127980855723074</v>
      </c>
      <c r="L20" s="1">
        <v>3443777.108203174</v>
      </c>
      <c r="M20" s="1"/>
      <c r="N20" s="1">
        <v>34376597.52942856</v>
      </c>
      <c r="P20" s="4"/>
    </row>
    <row r="21" spans="2:16" ht="12.75">
      <c r="B21" s="33"/>
      <c r="P21" s="4"/>
    </row>
    <row r="22" spans="2:16" ht="12.75">
      <c r="B22" s="142">
        <v>1999</v>
      </c>
      <c r="C22" s="11">
        <v>10171410.304890715</v>
      </c>
      <c r="D22" s="7">
        <v>2.543676628784808</v>
      </c>
      <c r="E22" s="7">
        <v>29.815030524124488</v>
      </c>
      <c r="F22" s="7"/>
      <c r="G22" s="1">
        <v>20636866.613417022</v>
      </c>
      <c r="H22" s="1"/>
      <c r="I22" s="12">
        <v>-1.7933680661904594</v>
      </c>
      <c r="J22" s="12">
        <v>60.49198582673093</v>
      </c>
      <c r="L22" s="1">
        <v>3306765.481734873</v>
      </c>
      <c r="M22" s="1"/>
      <c r="N22" s="1">
        <v>34115042.40004261</v>
      </c>
      <c r="P22" s="4"/>
    </row>
    <row r="23" spans="2:16" ht="12.75">
      <c r="B23" s="33"/>
      <c r="N23" s="1"/>
      <c r="P23" s="4"/>
    </row>
    <row r="24" spans="2:16" ht="12.75">
      <c r="B24" s="142" t="s">
        <v>35</v>
      </c>
      <c r="C24" s="11">
        <v>10617870.157702222</v>
      </c>
      <c r="D24" s="7">
        <v>4.389360368215978</v>
      </c>
      <c r="E24" s="7">
        <v>29.87856770102572</v>
      </c>
      <c r="F24" s="7"/>
      <c r="G24" s="1">
        <v>21380908.194929484</v>
      </c>
      <c r="H24" s="1"/>
      <c r="I24" s="12">
        <v>3.6053999642984724</v>
      </c>
      <c r="J24" s="12">
        <v>60.16563618911908</v>
      </c>
      <c r="L24" s="1">
        <v>3537965.791023192</v>
      </c>
      <c r="M24" s="1"/>
      <c r="N24" s="1">
        <v>35536744.1436549</v>
      </c>
      <c r="P24" s="4"/>
    </row>
    <row r="25" spans="2:16" ht="12.75">
      <c r="B25" s="142"/>
      <c r="C25" s="11"/>
      <c r="D25" s="7"/>
      <c r="E25" s="7"/>
      <c r="F25" s="7"/>
      <c r="H25" s="1"/>
      <c r="I25" s="12"/>
      <c r="J25" s="12"/>
      <c r="L25" s="1"/>
      <c r="M25" s="1"/>
      <c r="N25" s="1"/>
      <c r="P25" s="4"/>
    </row>
    <row r="26" spans="2:16" ht="12.75">
      <c r="B26" s="142" t="s">
        <v>36</v>
      </c>
      <c r="C26" s="11">
        <v>10934288.39744497</v>
      </c>
      <c r="D26" s="7">
        <v>2.9800537682523665</v>
      </c>
      <c r="E26" s="7">
        <v>29.853826875081246</v>
      </c>
      <c r="F26" s="7"/>
      <c r="G26" s="1">
        <v>22052784.015942834</v>
      </c>
      <c r="H26" s="1"/>
      <c r="I26" s="12">
        <v>3.1424101113379566</v>
      </c>
      <c r="J26" s="12">
        <v>60.21059370259121</v>
      </c>
      <c r="L26" s="1">
        <v>3639013.894400541</v>
      </c>
      <c r="M26" s="1"/>
      <c r="N26" s="1">
        <v>36626086.30778835</v>
      </c>
      <c r="P26" s="4"/>
    </row>
    <row r="27" spans="2:16" ht="12.75">
      <c r="B27" s="142"/>
      <c r="C27" s="11"/>
      <c r="D27" s="7"/>
      <c r="E27" s="7"/>
      <c r="F27" s="7"/>
      <c r="H27" s="1"/>
      <c r="I27" s="12"/>
      <c r="J27" s="12"/>
      <c r="L27" s="1"/>
      <c r="M27" s="1"/>
      <c r="N27" s="1"/>
      <c r="P27" s="4"/>
    </row>
    <row r="28" spans="2:16" ht="12.75">
      <c r="B28" s="142" t="s">
        <v>37</v>
      </c>
      <c r="C28" s="176">
        <v>11195104.745584857</v>
      </c>
      <c r="D28" s="177">
        <v>2.385307014591187</v>
      </c>
      <c r="E28" s="177">
        <v>29.923989617745605</v>
      </c>
      <c r="F28" s="177"/>
      <c r="G28" s="168">
        <v>22524448.431922264</v>
      </c>
      <c r="H28" s="168"/>
      <c r="I28" s="161">
        <v>2.1387976032343436</v>
      </c>
      <c r="J28" s="161">
        <v>60.20679362451787</v>
      </c>
      <c r="K28" s="145"/>
      <c r="L28" s="168">
        <v>3692252.1619316563</v>
      </c>
      <c r="M28" s="168"/>
      <c r="N28" s="168">
        <v>37411805.33943878</v>
      </c>
      <c r="P28" s="4"/>
    </row>
    <row r="29" spans="2:16" ht="12.75">
      <c r="B29" s="6"/>
      <c r="C29" s="8"/>
      <c r="D29" s="8"/>
      <c r="E29" s="8"/>
      <c r="F29" s="8"/>
      <c r="P29" s="1"/>
    </row>
    <row r="30" spans="2:14" ht="13.5" thickBot="1">
      <c r="B30" s="16"/>
      <c r="C30" s="17"/>
      <c r="D30" s="17"/>
      <c r="E30" s="17"/>
      <c r="F30" s="17"/>
      <c r="G30" s="16"/>
      <c r="H30" s="16"/>
      <c r="I30" s="16"/>
      <c r="J30" s="16"/>
      <c r="K30" s="16"/>
      <c r="L30" s="16"/>
      <c r="M30" s="16"/>
      <c r="N30" s="16"/>
    </row>
    <row r="31" spans="2:6" ht="12.75">
      <c r="B31" s="5"/>
      <c r="C31" s="7"/>
      <c r="D31" s="7"/>
      <c r="E31" s="7"/>
      <c r="F31" s="7"/>
    </row>
    <row r="32" spans="2:6" ht="12.75">
      <c r="B32" s="5" t="s">
        <v>38</v>
      </c>
      <c r="C32" s="7"/>
      <c r="D32" s="7"/>
      <c r="E32" s="7"/>
      <c r="F32" s="7"/>
    </row>
    <row r="33" spans="2:6" ht="12.75">
      <c r="B33" s="5" t="s">
        <v>39</v>
      </c>
      <c r="C33" s="7"/>
      <c r="D33" s="7"/>
      <c r="E33" s="7"/>
      <c r="F33" s="7"/>
    </row>
    <row r="34" spans="2:6" ht="12.75">
      <c r="B34" s="5" t="s">
        <v>40</v>
      </c>
      <c r="C34" s="7"/>
      <c r="D34" s="7"/>
      <c r="E34" s="7"/>
      <c r="F34" s="7"/>
    </row>
    <row r="35" spans="2:6" ht="12.75">
      <c r="B35" s="5" t="s">
        <v>41</v>
      </c>
      <c r="C35" s="8"/>
      <c r="D35" s="8"/>
      <c r="E35" s="8"/>
      <c r="F35" s="8"/>
    </row>
    <row r="36" spans="2:6" ht="12.75">
      <c r="B36" s="5" t="s">
        <v>42</v>
      </c>
      <c r="C36" s="5"/>
      <c r="D36" s="5"/>
      <c r="E36" s="5"/>
      <c r="F36" s="5"/>
    </row>
    <row r="37" spans="2:6" ht="12.75">
      <c r="B37" s="5"/>
      <c r="C37" s="5"/>
      <c r="D37" s="5"/>
      <c r="E37" s="5"/>
      <c r="F37" s="5"/>
    </row>
    <row r="38" spans="2:6" ht="12.75">
      <c r="B38" s="5"/>
      <c r="C38" s="5"/>
      <c r="D38" s="5"/>
      <c r="E38" s="5"/>
      <c r="F38" s="5"/>
    </row>
    <row r="39" spans="2:6" ht="12.75">
      <c r="B39" s="5"/>
      <c r="C39" s="5"/>
      <c r="D39" s="5"/>
      <c r="E39" s="5"/>
      <c r="F39" s="5"/>
    </row>
    <row r="40" spans="2:6" ht="12.75">
      <c r="B40" s="5"/>
      <c r="C40" s="5"/>
      <c r="D40" s="5"/>
      <c r="E40" s="5"/>
      <c r="F40" s="5"/>
    </row>
    <row r="41" spans="2:6" ht="12.75">
      <c r="B41" s="5"/>
      <c r="C41" s="5"/>
      <c r="D41" s="5"/>
      <c r="E41" s="5"/>
      <c r="F41" s="5"/>
    </row>
    <row r="42" spans="2:6" ht="12.75">
      <c r="B42" s="5"/>
      <c r="C42" s="5"/>
      <c r="D42" s="5"/>
      <c r="E42" s="5"/>
      <c r="F42" s="5"/>
    </row>
    <row r="43" spans="2:6" ht="12.75">
      <c r="B43" s="5"/>
      <c r="C43" s="5"/>
      <c r="D43" s="5"/>
      <c r="E43" s="5"/>
      <c r="F43" s="5"/>
    </row>
    <row r="44" spans="2:6" ht="12.75">
      <c r="B44" s="5"/>
      <c r="C44" s="5"/>
      <c r="D44" s="5"/>
      <c r="E44" s="5"/>
      <c r="F44" s="5"/>
    </row>
    <row r="45" spans="2:6" ht="12.75">
      <c r="B45" s="5"/>
      <c r="C45" s="5"/>
      <c r="D45" s="5"/>
      <c r="E45" s="5"/>
      <c r="F45" s="5"/>
    </row>
    <row r="46" spans="2:6" ht="12.75">
      <c r="B46" s="5"/>
      <c r="C46" s="5"/>
      <c r="D46" s="5"/>
      <c r="E46" s="5"/>
      <c r="F46" s="5"/>
    </row>
    <row r="47" spans="2:6" ht="12.75">
      <c r="B47" s="5"/>
      <c r="C47" s="5"/>
      <c r="D47" s="5"/>
      <c r="E47" s="5"/>
      <c r="F47" s="5"/>
    </row>
    <row r="48" spans="2:6" ht="12.75">
      <c r="B48" s="5"/>
      <c r="C48" s="5"/>
      <c r="D48" s="5"/>
      <c r="E48" s="5"/>
      <c r="F48" s="5"/>
    </row>
    <row r="49" spans="2:6" ht="12.75">
      <c r="B49" s="5"/>
      <c r="C49" s="5"/>
      <c r="D49" s="5"/>
      <c r="E49" s="5"/>
      <c r="F49" s="5"/>
    </row>
    <row r="50" spans="2:6" ht="12.75">
      <c r="B50" s="5"/>
      <c r="C50" s="5"/>
      <c r="D50" s="5"/>
      <c r="E50" s="5"/>
      <c r="F50" s="5"/>
    </row>
    <row r="51" spans="2:6" ht="12.75">
      <c r="B51" s="5"/>
      <c r="C51" s="5"/>
      <c r="D51" s="5"/>
      <c r="E51" s="5"/>
      <c r="F51" s="5"/>
    </row>
    <row r="52" spans="2:6" ht="12.75">
      <c r="B52" s="5"/>
      <c r="C52" s="5"/>
      <c r="D52" s="5"/>
      <c r="E52" s="5"/>
      <c r="F52" s="5"/>
    </row>
    <row r="53" spans="2:6" ht="12.75">
      <c r="B53" s="5"/>
      <c r="C53" s="5"/>
      <c r="D53" s="5"/>
      <c r="E53" s="5"/>
      <c r="F53" s="5"/>
    </row>
  </sheetData>
  <printOptions horizontalCentered="1" verticalCentered="1"/>
  <pageMargins left="0.75" right="0.75" top="1" bottom="1" header="0" footer="0"/>
  <pageSetup fitToHeight="1" fitToWidth="1" horizontalDpi="300" verticalDpi="300" orientation="landscape" scale="8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94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68" customWidth="1"/>
    <col min="2" max="2" width="9" style="68" customWidth="1"/>
    <col min="3" max="3" width="39.16015625" style="68" customWidth="1"/>
    <col min="4" max="4" width="18.5" style="68" customWidth="1"/>
    <col min="5" max="5" width="7.83203125" style="68" customWidth="1"/>
    <col min="6" max="6" width="15.83203125" style="68" customWidth="1"/>
    <col min="7" max="7" width="5.83203125" style="68" customWidth="1"/>
    <col min="8" max="8" width="19.5" style="68" customWidth="1"/>
    <col min="9" max="16384" width="10.66015625" style="68" customWidth="1"/>
  </cols>
  <sheetData>
    <row r="3" spans="2:9" ht="12.75">
      <c r="B3" s="69" t="s">
        <v>222</v>
      </c>
      <c r="C3" s="69"/>
      <c r="D3" s="69"/>
      <c r="E3" s="69"/>
      <c r="F3" s="69"/>
      <c r="G3" s="69"/>
      <c r="H3" s="69"/>
      <c r="I3" s="69"/>
    </row>
    <row r="4" spans="2:9" ht="12.75">
      <c r="B4" s="69"/>
      <c r="C4" s="69"/>
      <c r="D4" s="69"/>
      <c r="E4" s="69"/>
      <c r="F4" s="69"/>
      <c r="G4" s="69"/>
      <c r="H4" s="69"/>
      <c r="I4" s="69"/>
    </row>
    <row r="5" spans="2:9" ht="12.75">
      <c r="B5" s="70" t="s">
        <v>198</v>
      </c>
      <c r="C5" s="70"/>
      <c r="D5" s="69"/>
      <c r="E5" s="69"/>
      <c r="F5" s="69"/>
      <c r="G5" s="69"/>
      <c r="H5" s="69"/>
      <c r="I5" s="69"/>
    </row>
    <row r="6" spans="2:9" ht="12.75">
      <c r="B6" s="70" t="s">
        <v>223</v>
      </c>
      <c r="C6" s="70"/>
      <c r="D6" s="69"/>
      <c r="E6" s="69"/>
      <c r="F6" s="69"/>
      <c r="G6" s="69"/>
      <c r="H6" s="69"/>
      <c r="I6" s="69"/>
    </row>
    <row r="7" spans="2:9" ht="12.75">
      <c r="B7" s="69" t="s">
        <v>1</v>
      </c>
      <c r="C7" s="69"/>
      <c r="D7" s="69"/>
      <c r="E7" s="69"/>
      <c r="F7" s="69"/>
      <c r="G7" s="69"/>
      <c r="H7" s="69"/>
      <c r="I7" s="69"/>
    </row>
    <row r="9" spans="2:9" ht="12.75">
      <c r="B9" s="71"/>
      <c r="C9" s="71"/>
      <c r="D9" s="71"/>
      <c r="E9" s="71"/>
      <c r="F9" s="71"/>
      <c r="G9" s="71"/>
      <c r="H9" s="71"/>
      <c r="I9" s="71"/>
    </row>
    <row r="10" spans="2:9" ht="12.75">
      <c r="B10" s="72" t="s">
        <v>45</v>
      </c>
      <c r="C10" s="72"/>
      <c r="D10" s="203" t="s">
        <v>200</v>
      </c>
      <c r="E10" s="203"/>
      <c r="F10" s="203" t="s">
        <v>201</v>
      </c>
      <c r="G10" s="203"/>
      <c r="H10" s="203" t="s">
        <v>202</v>
      </c>
      <c r="I10" s="203"/>
    </row>
    <row r="11" spans="2:9" ht="12.75">
      <c r="B11" s="73"/>
      <c r="C11" s="73"/>
      <c r="D11" s="204" t="s">
        <v>203</v>
      </c>
      <c r="E11" s="204"/>
      <c r="F11" s="204" t="s">
        <v>204</v>
      </c>
      <c r="G11" s="204"/>
      <c r="H11" s="204" t="s">
        <v>205</v>
      </c>
      <c r="I11" s="204"/>
    </row>
    <row r="12" spans="2:9" ht="13.5" thickBot="1">
      <c r="B12" s="74"/>
      <c r="C12" s="74"/>
      <c r="D12" s="74"/>
      <c r="E12" s="74"/>
      <c r="F12" s="74"/>
      <c r="G12" s="74"/>
      <c r="H12" s="74"/>
      <c r="I12" s="74"/>
    </row>
    <row r="14" spans="2:12" ht="12.75">
      <c r="B14" s="68" t="s">
        <v>92</v>
      </c>
      <c r="D14" s="75">
        <v>2555090.1377381673</v>
      </c>
      <c r="E14" s="75"/>
      <c r="F14" s="75">
        <v>1122017.1261439472</v>
      </c>
      <c r="G14" s="75"/>
      <c r="H14" s="75">
        <v>1433073.0115942194</v>
      </c>
      <c r="K14" s="75"/>
      <c r="L14" s="183"/>
    </row>
    <row r="15" spans="3:12" ht="12.75">
      <c r="C15" s="68" t="s">
        <v>206</v>
      </c>
      <c r="D15" s="75">
        <v>720609.8637558452</v>
      </c>
      <c r="E15" s="75"/>
      <c r="F15" s="75">
        <v>354997</v>
      </c>
      <c r="G15" s="75"/>
      <c r="H15" s="75">
        <v>365612.8637558452</v>
      </c>
      <c r="K15" s="75"/>
      <c r="L15" s="183"/>
    </row>
    <row r="16" spans="3:12" ht="12.75">
      <c r="C16" s="68" t="s">
        <v>207</v>
      </c>
      <c r="D16" s="75">
        <v>716753.8200711936</v>
      </c>
      <c r="E16" s="75"/>
      <c r="F16" s="75">
        <v>248783.46783970503</v>
      </c>
      <c r="G16" s="75"/>
      <c r="H16" s="75">
        <v>467970.3522314886</v>
      </c>
      <c r="K16" s="75"/>
      <c r="L16" s="183"/>
    </row>
    <row r="17" spans="3:12" ht="12.75">
      <c r="C17" s="68" t="s">
        <v>186</v>
      </c>
      <c r="D17" s="75">
        <v>1117726.4539111282</v>
      </c>
      <c r="E17" s="75"/>
      <c r="F17" s="75">
        <v>518236.65830424207</v>
      </c>
      <c r="G17" s="75"/>
      <c r="H17" s="75">
        <v>599489.7956068856</v>
      </c>
      <c r="K17" s="75"/>
      <c r="L17" s="183"/>
    </row>
    <row r="18" spans="11:12" ht="12.75">
      <c r="K18" s="75"/>
      <c r="L18" s="183"/>
    </row>
    <row r="19" spans="2:12" ht="12.75">
      <c r="B19" s="68" t="s">
        <v>93</v>
      </c>
      <c r="D19" s="75">
        <v>825662.9744968353</v>
      </c>
      <c r="E19" s="75"/>
      <c r="F19" s="75">
        <v>389218.81708458107</v>
      </c>
      <c r="G19" s="75"/>
      <c r="H19" s="75">
        <v>436444.15741225396</v>
      </c>
      <c r="K19" s="75"/>
      <c r="L19" s="183"/>
    </row>
    <row r="20" spans="11:12" ht="12.75">
      <c r="K20" s="75"/>
      <c r="L20" s="183"/>
    </row>
    <row r="21" spans="2:12" ht="12.75">
      <c r="B21" s="68" t="s">
        <v>94</v>
      </c>
      <c r="D21" s="75">
        <v>4186848</v>
      </c>
      <c r="E21" s="75"/>
      <c r="F21" s="75">
        <v>2023390.3742322102</v>
      </c>
      <c r="G21" s="75"/>
      <c r="H21" s="75">
        <v>2163457.62576779</v>
      </c>
      <c r="K21" s="75"/>
      <c r="L21" s="183"/>
    </row>
    <row r="22" spans="3:12" ht="12.75">
      <c r="C22" s="68" t="s">
        <v>208</v>
      </c>
      <c r="D22" s="75">
        <v>3463404</v>
      </c>
      <c r="E22" s="75"/>
      <c r="F22" s="75">
        <v>1643780</v>
      </c>
      <c r="G22" s="75"/>
      <c r="H22" s="75">
        <v>1819624</v>
      </c>
      <c r="K22" s="75"/>
      <c r="L22" s="183"/>
    </row>
    <row r="23" spans="3:12" ht="12.75">
      <c r="C23" s="68" t="s">
        <v>186</v>
      </c>
      <c r="D23" s="75">
        <v>723444.0000000006</v>
      </c>
      <c r="E23" s="75"/>
      <c r="F23" s="75">
        <v>379610.3742322101</v>
      </c>
      <c r="G23" s="75"/>
      <c r="H23" s="75">
        <v>343833.6257677899</v>
      </c>
      <c r="K23" s="75"/>
      <c r="L23" s="183"/>
    </row>
    <row r="24" spans="11:12" ht="12.75">
      <c r="K24" s="75"/>
      <c r="L24" s="183"/>
    </row>
    <row r="25" spans="2:12" ht="12.75">
      <c r="B25" s="68" t="s">
        <v>95</v>
      </c>
      <c r="D25" s="76">
        <v>14942047.218286185</v>
      </c>
      <c r="E25" s="76"/>
      <c r="F25" s="76">
        <v>8892676.415126419</v>
      </c>
      <c r="G25" s="76"/>
      <c r="H25" s="76">
        <v>6049370.803186644</v>
      </c>
      <c r="K25" s="75"/>
      <c r="L25" s="183"/>
    </row>
    <row r="26" spans="3:12" ht="12.75">
      <c r="C26" s="68" t="s">
        <v>209</v>
      </c>
      <c r="D26" s="76">
        <v>5324068.199622418</v>
      </c>
      <c r="E26" s="76"/>
      <c r="F26" s="76">
        <v>3457568.8978233193</v>
      </c>
      <c r="G26" s="76"/>
      <c r="H26" s="76">
        <v>1866499.3018259644</v>
      </c>
      <c r="K26" s="75"/>
      <c r="L26" s="183"/>
    </row>
    <row r="27" spans="3:12" ht="12.75">
      <c r="C27" s="68" t="s">
        <v>187</v>
      </c>
      <c r="D27" s="76">
        <v>1159883.0320846532</v>
      </c>
      <c r="E27" s="76"/>
      <c r="F27" s="76">
        <v>638691.9022511381</v>
      </c>
      <c r="G27" s="76"/>
      <c r="H27" s="76">
        <v>521191.1298335154</v>
      </c>
      <c r="K27" s="75"/>
      <c r="L27" s="183"/>
    </row>
    <row r="28" spans="3:12" ht="12.75">
      <c r="C28" s="68" t="s">
        <v>188</v>
      </c>
      <c r="D28" s="76">
        <v>1054528.7748912878</v>
      </c>
      <c r="E28" s="76"/>
      <c r="F28" s="76">
        <v>598197.7413953478</v>
      </c>
      <c r="G28" s="76"/>
      <c r="H28" s="76">
        <v>456331.0334959391</v>
      </c>
      <c r="K28" s="75"/>
      <c r="L28" s="183"/>
    </row>
    <row r="29" spans="3:12" ht="12.75">
      <c r="C29" s="68" t="s">
        <v>189</v>
      </c>
      <c r="D29" s="76">
        <v>1488795.8146859524</v>
      </c>
      <c r="E29" s="76"/>
      <c r="F29" s="76">
        <v>829546.0333060668</v>
      </c>
      <c r="G29" s="76"/>
      <c r="H29" s="76">
        <v>659249.7813798881</v>
      </c>
      <c r="K29" s="75"/>
      <c r="L29" s="183"/>
    </row>
    <row r="30" spans="3:12" ht="12.75">
      <c r="C30" s="68" t="s">
        <v>190</v>
      </c>
      <c r="D30" s="76">
        <v>2962247.7933742395</v>
      </c>
      <c r="E30" s="76"/>
      <c r="F30" s="76">
        <v>1632888.1575639362</v>
      </c>
      <c r="G30" s="76"/>
      <c r="H30" s="76">
        <v>1329359.635810307</v>
      </c>
      <c r="K30" s="75"/>
      <c r="L30" s="183"/>
    </row>
    <row r="31" spans="3:12" ht="12.75">
      <c r="C31" s="68" t="s">
        <v>191</v>
      </c>
      <c r="D31" s="76">
        <v>739761.969917748</v>
      </c>
      <c r="E31" s="76"/>
      <c r="F31" s="76">
        <v>406784.34676222084</v>
      </c>
      <c r="G31" s="76"/>
      <c r="H31" s="76">
        <v>332977.62315552734</v>
      </c>
      <c r="K31" s="75"/>
      <c r="L31" s="183"/>
    </row>
    <row r="32" spans="3:12" ht="12.75">
      <c r="C32" s="68" t="s">
        <v>192</v>
      </c>
      <c r="D32" s="76">
        <v>475968.7207856374</v>
      </c>
      <c r="E32" s="76"/>
      <c r="F32" s="76">
        <v>267962.95741334825</v>
      </c>
      <c r="G32" s="76"/>
      <c r="H32" s="76">
        <v>208005.76337228873</v>
      </c>
      <c r="K32" s="75"/>
      <c r="L32" s="183"/>
    </row>
    <row r="33" spans="3:12" ht="12.75">
      <c r="C33" s="68" t="s">
        <v>193</v>
      </c>
      <c r="D33" s="76">
        <v>1680976.2464871716</v>
      </c>
      <c r="E33" s="76"/>
      <c r="F33" s="76">
        <v>1029977.1504585968</v>
      </c>
      <c r="G33" s="76"/>
      <c r="H33" s="76">
        <v>650999.0960285775</v>
      </c>
      <c r="K33" s="75"/>
      <c r="L33" s="183"/>
    </row>
    <row r="34" spans="3:12" ht="12.75">
      <c r="C34" s="68" t="s">
        <v>186</v>
      </c>
      <c r="D34" s="76">
        <v>55816.66643707907</v>
      </c>
      <c r="E34" s="76"/>
      <c r="F34" s="76">
        <v>31059.228152443822</v>
      </c>
      <c r="G34" s="76"/>
      <c r="H34" s="76">
        <v>24757.438284635078</v>
      </c>
      <c r="K34" s="75"/>
      <c r="L34" s="183"/>
    </row>
    <row r="35" spans="4:12" ht="12.75">
      <c r="D35" s="76"/>
      <c r="E35" s="76"/>
      <c r="F35" s="76"/>
      <c r="G35" s="76"/>
      <c r="H35" s="76"/>
      <c r="K35" s="75"/>
      <c r="L35" s="183"/>
    </row>
    <row r="36" spans="2:12" ht="12.75">
      <c r="B36" s="68" t="s">
        <v>96</v>
      </c>
      <c r="D36" s="76">
        <v>1900051</v>
      </c>
      <c r="E36" s="76"/>
      <c r="F36" s="76">
        <v>918633</v>
      </c>
      <c r="G36" s="76"/>
      <c r="H36" s="76">
        <v>981418</v>
      </c>
      <c r="K36" s="75"/>
      <c r="L36" s="183"/>
    </row>
    <row r="37" spans="4:12" ht="12.75">
      <c r="D37" s="76"/>
      <c r="E37" s="76"/>
      <c r="F37" s="76"/>
      <c r="G37" s="76"/>
      <c r="H37" s="76"/>
      <c r="K37" s="75"/>
      <c r="L37" s="183"/>
    </row>
    <row r="38" spans="2:12" ht="12.75">
      <c r="B38" s="68" t="s">
        <v>97</v>
      </c>
      <c r="D38" s="76">
        <v>6097726.4451</v>
      </c>
      <c r="E38" s="76"/>
      <c r="F38" s="76">
        <v>2690974.846481438</v>
      </c>
      <c r="G38" s="76"/>
      <c r="H38" s="76">
        <v>3406751.598618562</v>
      </c>
      <c r="K38" s="75"/>
      <c r="L38" s="183"/>
    </row>
    <row r="39" spans="4:12" ht="12.75">
      <c r="D39" s="76"/>
      <c r="E39" s="76"/>
      <c r="F39" s="76"/>
      <c r="G39" s="76"/>
      <c r="H39" s="76"/>
      <c r="K39" s="75"/>
      <c r="L39" s="183"/>
    </row>
    <row r="40" spans="2:12" ht="12.75">
      <c r="B40" s="68" t="s">
        <v>98</v>
      </c>
      <c r="D40" s="76">
        <v>7529002.700390763</v>
      </c>
      <c r="E40" s="76"/>
      <c r="F40" s="76">
        <v>3696014.189100778</v>
      </c>
      <c r="G40" s="76"/>
      <c r="H40" s="76">
        <v>3832988.511289984</v>
      </c>
      <c r="K40" s="75"/>
      <c r="L40" s="183"/>
    </row>
    <row r="41" spans="4:12" ht="12.75">
      <c r="D41" s="76"/>
      <c r="E41" s="76"/>
      <c r="F41" s="76"/>
      <c r="G41" s="76"/>
      <c r="H41" s="76"/>
      <c r="K41" s="75"/>
      <c r="L41" s="183"/>
    </row>
    <row r="42" spans="2:12" ht="12.75">
      <c r="B42" s="68" t="s">
        <v>99</v>
      </c>
      <c r="D42" s="76">
        <v>5193988.508</v>
      </c>
      <c r="E42" s="76"/>
      <c r="F42" s="76">
        <v>2984071.6700699152</v>
      </c>
      <c r="G42" s="76"/>
      <c r="H42" s="76">
        <v>2209916.8379300823</v>
      </c>
      <c r="K42" s="75"/>
      <c r="L42" s="183"/>
    </row>
    <row r="43" spans="3:12" ht="12.75">
      <c r="C43" s="68" t="s">
        <v>210</v>
      </c>
      <c r="D43" s="76">
        <v>4047654</v>
      </c>
      <c r="E43" s="76"/>
      <c r="F43" s="76">
        <v>2481852.16424792</v>
      </c>
      <c r="G43" s="76"/>
      <c r="H43" s="76">
        <v>1565801.8357520776</v>
      </c>
      <c r="K43" s="75"/>
      <c r="L43" s="183"/>
    </row>
    <row r="44" spans="3:12" ht="12.75">
      <c r="C44" s="68" t="s">
        <v>211</v>
      </c>
      <c r="D44" s="76">
        <v>1146334.5080000001</v>
      </c>
      <c r="E44" s="76"/>
      <c r="F44" s="76">
        <v>502219.50582199555</v>
      </c>
      <c r="G44" s="76"/>
      <c r="H44" s="76">
        <v>644115.0021780046</v>
      </c>
      <c r="K44" s="75"/>
      <c r="L44" s="183"/>
    </row>
    <row r="45" spans="4:12" ht="12.75">
      <c r="D45" s="76"/>
      <c r="E45" s="76"/>
      <c r="F45" s="76"/>
      <c r="G45" s="76"/>
      <c r="H45" s="76"/>
      <c r="K45" s="75"/>
      <c r="L45" s="183"/>
    </row>
    <row r="46" spans="2:12" ht="12.75">
      <c r="B46" s="68" t="s">
        <v>212</v>
      </c>
      <c r="D46" s="76">
        <v>6435350.950020834</v>
      </c>
      <c r="E46" s="76"/>
      <c r="F46" s="76">
        <v>2109426.4315819014</v>
      </c>
      <c r="G46" s="76"/>
      <c r="H46" s="76">
        <v>4325924.51843893</v>
      </c>
      <c r="K46" s="75"/>
      <c r="L46" s="183"/>
    </row>
    <row r="47" spans="4:12" ht="12.75">
      <c r="D47" s="76"/>
      <c r="E47" s="76"/>
      <c r="F47" s="76"/>
      <c r="G47" s="76"/>
      <c r="H47" s="76"/>
      <c r="K47" s="75"/>
      <c r="L47" s="183"/>
    </row>
    <row r="48" spans="2:12" ht="12.75">
      <c r="B48" s="68" t="s">
        <v>101</v>
      </c>
      <c r="D48" s="76">
        <v>2871363</v>
      </c>
      <c r="E48" s="76"/>
      <c r="F48" s="76">
        <v>270448</v>
      </c>
      <c r="G48" s="76"/>
      <c r="H48" s="76">
        <v>2600915</v>
      </c>
      <c r="K48" s="75"/>
      <c r="L48" s="183"/>
    </row>
    <row r="49" spans="4:12" ht="12.75">
      <c r="D49" s="76"/>
      <c r="E49" s="76"/>
      <c r="F49" s="76"/>
      <c r="G49" s="76"/>
      <c r="H49" s="76"/>
      <c r="K49" s="75"/>
      <c r="L49" s="183"/>
    </row>
    <row r="50" spans="2:12" ht="12.75">
      <c r="B50" s="68" t="s">
        <v>213</v>
      </c>
      <c r="D50" s="76">
        <v>4972034.981</v>
      </c>
      <c r="E50" s="76"/>
      <c r="F50" s="76">
        <v>1174832.924858211</v>
      </c>
      <c r="G50" s="76"/>
      <c r="H50" s="76">
        <v>3797202.0561417886</v>
      </c>
      <c r="K50" s="75"/>
      <c r="L50" s="183"/>
    </row>
    <row r="51" spans="3:12" ht="12.75">
      <c r="C51" s="68" t="s">
        <v>214</v>
      </c>
      <c r="D51" s="76">
        <v>1740816.9279999996</v>
      </c>
      <c r="E51" s="76"/>
      <c r="F51" s="76">
        <v>301100.8547074697</v>
      </c>
      <c r="G51" s="76"/>
      <c r="H51" s="76">
        <v>1439716.0732925304</v>
      </c>
      <c r="K51" s="75"/>
      <c r="L51" s="183"/>
    </row>
    <row r="52" spans="3:12" ht="12.75">
      <c r="C52" s="68" t="s">
        <v>215</v>
      </c>
      <c r="D52" s="76">
        <v>2038083</v>
      </c>
      <c r="E52" s="76"/>
      <c r="F52" s="76">
        <v>426368.04287659645</v>
      </c>
      <c r="G52" s="76"/>
      <c r="H52" s="76">
        <v>1611714.9571234034</v>
      </c>
      <c r="K52" s="75"/>
      <c r="L52" s="183"/>
    </row>
    <row r="53" spans="3:12" ht="12.75">
      <c r="C53" s="68" t="s">
        <v>224</v>
      </c>
      <c r="D53" s="76">
        <v>1193135.053</v>
      </c>
      <c r="E53" s="76"/>
      <c r="F53" s="76">
        <v>447364.02727414505</v>
      </c>
      <c r="G53" s="76"/>
      <c r="H53" s="76">
        <v>745771.025725855</v>
      </c>
      <c r="K53" s="75"/>
      <c r="L53" s="183"/>
    </row>
    <row r="54" spans="4:12" ht="12.75">
      <c r="D54" s="76"/>
      <c r="E54" s="76"/>
      <c r="F54" s="76"/>
      <c r="G54" s="76"/>
      <c r="H54" s="76"/>
      <c r="K54" s="75"/>
      <c r="L54" s="183"/>
    </row>
    <row r="55" spans="2:12" ht="12.75">
      <c r="B55" s="68" t="s">
        <v>103</v>
      </c>
      <c r="D55" s="76">
        <v>2370196</v>
      </c>
      <c r="E55" s="76"/>
      <c r="F55" s="76">
        <v>943019.9999989998</v>
      </c>
      <c r="G55" s="76"/>
      <c r="H55" s="76">
        <v>1427176</v>
      </c>
      <c r="K55" s="75"/>
      <c r="L55" s="183"/>
    </row>
    <row r="56" spans="4:12" ht="12.75">
      <c r="D56" s="76"/>
      <c r="E56" s="76"/>
      <c r="F56" s="76"/>
      <c r="G56" s="76"/>
      <c r="H56" s="76"/>
      <c r="K56" s="75"/>
      <c r="L56" s="183"/>
    </row>
    <row r="57" spans="4:12" ht="12.75">
      <c r="D57" s="76"/>
      <c r="E57" s="76"/>
      <c r="F57" s="76"/>
      <c r="G57" s="76"/>
      <c r="H57" s="76"/>
      <c r="K57" s="75"/>
      <c r="L57" s="183"/>
    </row>
    <row r="58" spans="2:12" ht="12.75">
      <c r="B58" s="72" t="s">
        <v>104</v>
      </c>
      <c r="D58" s="77">
        <v>59879361.91503279</v>
      </c>
      <c r="E58" s="77"/>
      <c r="F58" s="77">
        <v>27214723.794678405</v>
      </c>
      <c r="G58" s="77"/>
      <c r="H58" s="77">
        <v>32664638.120380256</v>
      </c>
      <c r="K58" s="75"/>
      <c r="L58" s="183"/>
    </row>
    <row r="59" spans="4:12" ht="12.75">
      <c r="D59" s="76"/>
      <c r="E59" s="76"/>
      <c r="F59" s="76"/>
      <c r="G59" s="76"/>
      <c r="H59" s="76"/>
      <c r="K59" s="75"/>
      <c r="L59" s="183"/>
    </row>
    <row r="60" spans="2:12" ht="12.75">
      <c r="B60" s="68" t="s">
        <v>216</v>
      </c>
      <c r="D60" s="76"/>
      <c r="E60" s="76"/>
      <c r="F60" s="76">
        <v>1169591</v>
      </c>
      <c r="G60" s="76"/>
      <c r="H60" s="76">
        <v>-1169591</v>
      </c>
      <c r="K60" s="75"/>
      <c r="L60" s="183"/>
    </row>
    <row r="61" spans="2:12" ht="12.75">
      <c r="B61" s="68" t="s">
        <v>217</v>
      </c>
      <c r="D61" s="76">
        <v>2456888</v>
      </c>
      <c r="E61" s="76"/>
      <c r="F61" s="76"/>
      <c r="G61" s="76"/>
      <c r="H61" s="76">
        <v>2456888</v>
      </c>
      <c r="K61" s="75"/>
      <c r="L61" s="183"/>
    </row>
    <row r="62" spans="2:12" ht="12.75">
      <c r="B62" s="68" t="s">
        <v>218</v>
      </c>
      <c r="D62" s="76">
        <v>770700.9999584949</v>
      </c>
      <c r="E62" s="76"/>
      <c r="F62" s="76"/>
      <c r="G62" s="76"/>
      <c r="H62" s="76">
        <v>770700.9999584949</v>
      </c>
      <c r="K62" s="75"/>
      <c r="L62" s="183"/>
    </row>
    <row r="63" spans="4:12" ht="12.75">
      <c r="D63" s="76"/>
      <c r="E63" s="76"/>
      <c r="F63" s="76"/>
      <c r="G63" s="76"/>
      <c r="H63" s="76"/>
      <c r="K63" s="75"/>
      <c r="L63" s="183"/>
    </row>
    <row r="64" spans="2:12" ht="12.75">
      <c r="B64" s="68" t="s">
        <v>6</v>
      </c>
      <c r="D64" s="77">
        <v>63106950.91499129</v>
      </c>
      <c r="E64" s="77"/>
      <c r="F64" s="77">
        <v>28384314.794678405</v>
      </c>
      <c r="G64" s="77"/>
      <c r="H64" s="77">
        <v>34722636.12033875</v>
      </c>
      <c r="K64" s="75"/>
      <c r="L64" s="183"/>
    </row>
    <row r="65" spans="4:12" ht="12.75">
      <c r="D65" s="76"/>
      <c r="E65" s="76"/>
      <c r="F65" s="76"/>
      <c r="G65" s="76"/>
      <c r="H65" s="76"/>
      <c r="K65" s="75"/>
      <c r="L65" s="183"/>
    </row>
    <row r="66" spans="2:12" ht="13.5" thickBot="1">
      <c r="B66" s="74"/>
      <c r="C66" s="74"/>
      <c r="D66" s="78"/>
      <c r="E66" s="78"/>
      <c r="F66" s="78"/>
      <c r="G66" s="78"/>
      <c r="H66" s="78"/>
      <c r="I66" s="78"/>
      <c r="K66" s="75"/>
      <c r="L66" s="183"/>
    </row>
    <row r="67" spans="4:12" ht="12.75">
      <c r="D67" s="76"/>
      <c r="E67" s="76"/>
      <c r="F67" s="76"/>
      <c r="G67" s="76"/>
      <c r="H67" s="76"/>
      <c r="K67" s="75"/>
      <c r="L67" s="183"/>
    </row>
    <row r="68" spans="2:12" ht="12.75">
      <c r="B68" s="68" t="s">
        <v>219</v>
      </c>
      <c r="D68" s="76"/>
      <c r="E68" s="76"/>
      <c r="F68" s="76"/>
      <c r="G68" s="76"/>
      <c r="H68" s="76"/>
      <c r="K68" s="75"/>
      <c r="L68" s="183"/>
    </row>
    <row r="69" spans="2:12" ht="12.75">
      <c r="B69" s="68" t="s">
        <v>220</v>
      </c>
      <c r="D69" s="76"/>
      <c r="E69" s="76"/>
      <c r="F69" s="76"/>
      <c r="G69" s="76"/>
      <c r="H69" s="76"/>
      <c r="K69" s="75"/>
      <c r="L69" s="183"/>
    </row>
    <row r="70" spans="2:12" ht="12.75">
      <c r="B70" s="68" t="s">
        <v>221</v>
      </c>
      <c r="D70" s="76"/>
      <c r="E70" s="76"/>
      <c r="F70" s="76"/>
      <c r="G70" s="76"/>
      <c r="H70" s="76"/>
      <c r="K70" s="75"/>
      <c r="L70" s="183"/>
    </row>
    <row r="71" spans="4:12" ht="12.75">
      <c r="D71" s="76"/>
      <c r="E71" s="76"/>
      <c r="F71" s="76"/>
      <c r="G71" s="76"/>
      <c r="H71" s="76"/>
      <c r="K71" s="75"/>
      <c r="L71" s="183"/>
    </row>
    <row r="72" spans="4:12" ht="12.75">
      <c r="D72" s="76"/>
      <c r="E72" s="76"/>
      <c r="F72" s="76"/>
      <c r="G72" s="76"/>
      <c r="H72" s="76"/>
      <c r="K72" s="75"/>
      <c r="L72" s="183"/>
    </row>
    <row r="73" spans="4:12" ht="12.75">
      <c r="D73" s="76"/>
      <c r="E73" s="76"/>
      <c r="F73" s="76"/>
      <c r="G73" s="76"/>
      <c r="H73" s="76"/>
      <c r="K73" s="75"/>
      <c r="L73" s="183"/>
    </row>
    <row r="74" spans="4:12" ht="12.75">
      <c r="D74" s="76"/>
      <c r="E74" s="76"/>
      <c r="F74" s="76"/>
      <c r="G74" s="76"/>
      <c r="H74" s="76"/>
      <c r="K74" s="75"/>
      <c r="L74" s="183"/>
    </row>
    <row r="75" spans="4:12" ht="12.75">
      <c r="D75" s="76"/>
      <c r="K75" s="75"/>
      <c r="L75" s="183"/>
    </row>
    <row r="76" spans="11:12" ht="12.75">
      <c r="K76" s="75"/>
      <c r="L76" s="183"/>
    </row>
    <row r="77" spans="11:12" ht="12.75">
      <c r="K77" s="75"/>
      <c r="L77" s="183"/>
    </row>
    <row r="78" spans="4:12" ht="12.75">
      <c r="D78" s="76"/>
      <c r="K78" s="75"/>
      <c r="L78" s="183"/>
    </row>
    <row r="79" spans="4:12" ht="12.75">
      <c r="D79" s="76"/>
      <c r="K79" s="75"/>
      <c r="L79" s="183"/>
    </row>
    <row r="80" spans="11:12" ht="12.75">
      <c r="K80" s="75"/>
      <c r="L80" s="183"/>
    </row>
    <row r="81" spans="11:12" ht="12.75">
      <c r="K81" s="75"/>
      <c r="L81" s="183"/>
    </row>
    <row r="82" spans="11:12" ht="12.75">
      <c r="K82" s="75"/>
      <c r="L82" s="183"/>
    </row>
    <row r="83" spans="11:12" ht="12.75">
      <c r="K83" s="75"/>
      <c r="L83" s="183"/>
    </row>
    <row r="84" spans="11:12" ht="12.75">
      <c r="K84" s="75"/>
      <c r="L84" s="183"/>
    </row>
    <row r="85" spans="11:12" ht="12.75">
      <c r="K85" s="75"/>
      <c r="L85" s="183"/>
    </row>
    <row r="86" spans="11:12" ht="12.75">
      <c r="K86" s="75"/>
      <c r="L86" s="183"/>
    </row>
    <row r="87" spans="11:12" ht="12.75">
      <c r="K87" s="75"/>
      <c r="L87" s="183"/>
    </row>
    <row r="88" spans="11:12" ht="12.75">
      <c r="K88" s="75"/>
      <c r="L88" s="183"/>
    </row>
    <row r="89" spans="11:12" ht="12.75">
      <c r="K89" s="75"/>
      <c r="L89" s="183"/>
    </row>
    <row r="90" spans="11:12" ht="12.75">
      <c r="K90" s="75"/>
      <c r="L90" s="183"/>
    </row>
    <row r="91" spans="11:12" ht="12.75">
      <c r="K91" s="75"/>
      <c r="L91" s="183"/>
    </row>
    <row r="92" spans="11:12" ht="12.75">
      <c r="K92" s="75"/>
      <c r="L92" s="183"/>
    </row>
    <row r="93" spans="11:12" ht="12.75">
      <c r="K93" s="75"/>
      <c r="L93" s="183"/>
    </row>
    <row r="94" spans="11:12" ht="12.75">
      <c r="K94" s="75"/>
      <c r="L94" s="183"/>
    </row>
  </sheetData>
  <mergeCells count="6">
    <mergeCell ref="H10:I10"/>
    <mergeCell ref="H11:I11"/>
    <mergeCell ref="D10:E10"/>
    <mergeCell ref="D11:E11"/>
    <mergeCell ref="F10:G10"/>
    <mergeCell ref="F11:G11"/>
  </mergeCells>
  <printOptions horizontalCentered="1" verticalCentered="1"/>
  <pageMargins left="0.75" right="0.75" top="1" bottom="1" header="0" footer="0"/>
  <pageSetup fitToHeight="1" fitToWidth="1" horizontalDpi="300" verticalDpi="300" orientation="portrait" scale="8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94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68" customWidth="1"/>
    <col min="2" max="2" width="9" style="68" customWidth="1"/>
    <col min="3" max="3" width="39.16015625" style="68" customWidth="1"/>
    <col min="4" max="4" width="18.5" style="68" customWidth="1"/>
    <col min="5" max="5" width="7.83203125" style="68" customWidth="1"/>
    <col min="6" max="6" width="15.83203125" style="68" customWidth="1"/>
    <col min="7" max="7" width="5.83203125" style="68" customWidth="1"/>
    <col min="8" max="8" width="19.5" style="68" customWidth="1"/>
    <col min="9" max="16384" width="10.66015625" style="68" customWidth="1"/>
  </cols>
  <sheetData>
    <row r="3" spans="2:9" ht="12.75">
      <c r="B3" s="69" t="s">
        <v>225</v>
      </c>
      <c r="C3" s="69"/>
      <c r="D3" s="69"/>
      <c r="E3" s="69"/>
      <c r="F3" s="69"/>
      <c r="G3" s="69"/>
      <c r="H3" s="69"/>
      <c r="I3" s="69"/>
    </row>
    <row r="4" spans="2:9" ht="12.75">
      <c r="B4" s="69"/>
      <c r="C4" s="69"/>
      <c r="D4" s="69"/>
      <c r="E4" s="69"/>
      <c r="F4" s="69"/>
      <c r="G4" s="69"/>
      <c r="H4" s="69"/>
      <c r="I4" s="69"/>
    </row>
    <row r="5" spans="2:9" ht="12.75">
      <c r="B5" s="70" t="s">
        <v>198</v>
      </c>
      <c r="C5" s="70"/>
      <c r="D5" s="69"/>
      <c r="E5" s="69"/>
      <c r="F5" s="69"/>
      <c r="G5" s="69"/>
      <c r="H5" s="69"/>
      <c r="I5" s="69"/>
    </row>
    <row r="6" spans="2:9" ht="12.75">
      <c r="B6" s="70" t="s">
        <v>226</v>
      </c>
      <c r="C6" s="70"/>
      <c r="D6" s="69"/>
      <c r="E6" s="69"/>
      <c r="F6" s="69"/>
      <c r="G6" s="69"/>
      <c r="H6" s="69"/>
      <c r="I6" s="69"/>
    </row>
    <row r="7" spans="2:9" ht="12.75">
      <c r="B7" s="69" t="s">
        <v>1</v>
      </c>
      <c r="C7" s="69"/>
      <c r="D7" s="69"/>
      <c r="E7" s="69"/>
      <c r="F7" s="69"/>
      <c r="G7" s="69"/>
      <c r="H7" s="69"/>
      <c r="I7" s="69"/>
    </row>
    <row r="9" spans="2:9" ht="12.75">
      <c r="B9" s="71"/>
      <c r="C9" s="71"/>
      <c r="D9" s="71"/>
      <c r="E9" s="71"/>
      <c r="F9" s="71"/>
      <c r="G9" s="71"/>
      <c r="H9" s="71"/>
      <c r="I9" s="71"/>
    </row>
    <row r="10" spans="2:9" ht="12.75">
      <c r="B10" s="72" t="s">
        <v>45</v>
      </c>
      <c r="C10" s="72"/>
      <c r="D10" s="203" t="s">
        <v>200</v>
      </c>
      <c r="E10" s="203"/>
      <c r="F10" s="203" t="s">
        <v>201</v>
      </c>
      <c r="G10" s="203"/>
      <c r="H10" s="203" t="s">
        <v>202</v>
      </c>
      <c r="I10" s="203"/>
    </row>
    <row r="11" spans="2:9" ht="12.75">
      <c r="B11" s="73"/>
      <c r="C11" s="73"/>
      <c r="D11" s="204" t="s">
        <v>203</v>
      </c>
      <c r="E11" s="204"/>
      <c r="F11" s="204" t="s">
        <v>204</v>
      </c>
      <c r="G11" s="204"/>
      <c r="H11" s="204" t="s">
        <v>205</v>
      </c>
      <c r="I11" s="204"/>
    </row>
    <row r="12" spans="2:9" ht="13.5" thickBot="1">
      <c r="B12" s="74"/>
      <c r="C12" s="74"/>
      <c r="D12" s="74"/>
      <c r="E12" s="74"/>
      <c r="F12" s="74"/>
      <c r="G12" s="74"/>
      <c r="H12" s="74"/>
      <c r="I12" s="74"/>
    </row>
    <row r="14" spans="2:11" ht="12.75">
      <c r="B14" s="68" t="s">
        <v>92</v>
      </c>
      <c r="D14" s="75">
        <v>2744027.6222324604</v>
      </c>
      <c r="E14" s="75"/>
      <c r="F14" s="75">
        <v>1169115.7449889425</v>
      </c>
      <c r="G14" s="75"/>
      <c r="H14" s="75">
        <v>1574911.8772435174</v>
      </c>
      <c r="K14" s="75"/>
    </row>
    <row r="15" spans="3:11" ht="12.75">
      <c r="C15" s="68" t="s">
        <v>206</v>
      </c>
      <c r="D15" s="75">
        <v>780454</v>
      </c>
      <c r="E15" s="75"/>
      <c r="F15" s="75">
        <v>367169.4482584553</v>
      </c>
      <c r="G15" s="75"/>
      <c r="H15" s="75">
        <v>413284.5517415446</v>
      </c>
      <c r="K15" s="75"/>
    </row>
    <row r="16" spans="3:11" ht="12.75">
      <c r="C16" s="68" t="s">
        <v>207</v>
      </c>
      <c r="D16" s="75">
        <v>838083.0762818641</v>
      </c>
      <c r="E16" s="75"/>
      <c r="F16" s="75">
        <v>290761.211694054</v>
      </c>
      <c r="G16" s="75"/>
      <c r="H16" s="75">
        <v>547321.86458781</v>
      </c>
      <c r="K16" s="75"/>
    </row>
    <row r="17" spans="3:11" ht="12.75">
      <c r="C17" s="68" t="s">
        <v>224</v>
      </c>
      <c r="D17" s="75">
        <v>1125490.5459505962</v>
      </c>
      <c r="E17" s="75"/>
      <c r="F17" s="75">
        <v>511185.0850364332</v>
      </c>
      <c r="G17" s="75"/>
      <c r="H17" s="75">
        <v>614305.4609141629</v>
      </c>
      <c r="K17" s="75"/>
    </row>
    <row r="18" ht="12.75">
      <c r="K18" s="75"/>
    </row>
    <row r="19" spans="2:11" ht="12.75">
      <c r="B19" s="68" t="s">
        <v>93</v>
      </c>
      <c r="D19" s="75">
        <v>827258.6183191199</v>
      </c>
      <c r="E19" s="75"/>
      <c r="F19" s="75">
        <v>386359.63434744475</v>
      </c>
      <c r="G19" s="75"/>
      <c r="H19" s="75">
        <v>440898.9839716753</v>
      </c>
      <c r="K19" s="75"/>
    </row>
    <row r="20" ht="12.75">
      <c r="K20" s="75"/>
    </row>
    <row r="21" spans="2:11" ht="12.75">
      <c r="B21" s="68" t="s">
        <v>94</v>
      </c>
      <c r="D21" s="75">
        <v>3763431.061568277</v>
      </c>
      <c r="E21" s="75"/>
      <c r="F21" s="75">
        <v>2088730.191500806</v>
      </c>
      <c r="G21" s="75"/>
      <c r="H21" s="75">
        <v>1674700.8700674707</v>
      </c>
      <c r="K21" s="75"/>
    </row>
    <row r="22" spans="3:11" ht="12.75">
      <c r="C22" s="68" t="s">
        <v>208</v>
      </c>
      <c r="D22" s="75">
        <v>2967372.061568277</v>
      </c>
      <c r="E22" s="75"/>
      <c r="F22" s="75">
        <v>1652285.6573467373</v>
      </c>
      <c r="G22" s="75"/>
      <c r="H22" s="75">
        <v>1315086.4042215396</v>
      </c>
      <c r="K22" s="75"/>
    </row>
    <row r="23" spans="3:11" ht="12.75">
      <c r="C23" s="68" t="s">
        <v>224</v>
      </c>
      <c r="D23" s="75">
        <v>796059</v>
      </c>
      <c r="E23" s="75"/>
      <c r="F23" s="75">
        <v>436444.53415406874</v>
      </c>
      <c r="G23" s="75"/>
      <c r="H23" s="75">
        <v>359614.4658459312</v>
      </c>
      <c r="K23" s="75"/>
    </row>
    <row r="24" ht="12.75">
      <c r="K24" s="75"/>
    </row>
    <row r="25" spans="2:11" ht="12.75">
      <c r="B25" s="68" t="s">
        <v>95</v>
      </c>
      <c r="D25" s="76">
        <v>15134673.249745587</v>
      </c>
      <c r="E25" s="76"/>
      <c r="F25" s="76">
        <v>8902315.905004</v>
      </c>
      <c r="G25" s="76"/>
      <c r="H25" s="76">
        <v>6232357.344741589</v>
      </c>
      <c r="K25" s="75"/>
    </row>
    <row r="26" spans="3:11" ht="12.75">
      <c r="C26" s="68" t="s">
        <v>209</v>
      </c>
      <c r="D26" s="76">
        <v>5632912.263743136</v>
      </c>
      <c r="E26" s="76"/>
      <c r="F26" s="76">
        <v>3617023.0369449775</v>
      </c>
      <c r="G26" s="76"/>
      <c r="H26" s="76">
        <v>2015889.2267981584</v>
      </c>
      <c r="K26" s="75"/>
    </row>
    <row r="27" spans="3:11" ht="12.75">
      <c r="C27" s="68" t="s">
        <v>187</v>
      </c>
      <c r="D27" s="76">
        <v>1071769.116467718</v>
      </c>
      <c r="E27" s="76"/>
      <c r="F27" s="76">
        <v>617382.0433794885</v>
      </c>
      <c r="G27" s="76"/>
      <c r="H27" s="76">
        <v>454387.0730882295</v>
      </c>
      <c r="K27" s="75"/>
    </row>
    <row r="28" spans="3:11" ht="12.75">
      <c r="C28" s="68" t="s">
        <v>188</v>
      </c>
      <c r="D28" s="76">
        <v>1031020.0715179727</v>
      </c>
      <c r="E28" s="76"/>
      <c r="F28" s="76">
        <v>593310.8260752828</v>
      </c>
      <c r="G28" s="76"/>
      <c r="H28" s="76">
        <v>437709.24544268963</v>
      </c>
      <c r="K28" s="75"/>
    </row>
    <row r="29" spans="3:11" ht="12.75">
      <c r="C29" s="68" t="s">
        <v>189</v>
      </c>
      <c r="D29" s="76">
        <v>1529917.2893503627</v>
      </c>
      <c r="E29" s="76"/>
      <c r="F29" s="76">
        <v>841909.5642504469</v>
      </c>
      <c r="G29" s="76"/>
      <c r="H29" s="76">
        <v>688007.7250999156</v>
      </c>
      <c r="K29" s="75"/>
    </row>
    <row r="30" spans="3:11" ht="12.75">
      <c r="C30" s="68" t="s">
        <v>190</v>
      </c>
      <c r="D30" s="76">
        <v>3005801.274594781</v>
      </c>
      <c r="E30" s="76"/>
      <c r="F30" s="76">
        <v>1532314.9077257342</v>
      </c>
      <c r="G30" s="76"/>
      <c r="H30" s="76">
        <v>1473486.3668690475</v>
      </c>
      <c r="K30" s="75"/>
    </row>
    <row r="31" spans="3:11" ht="12.75">
      <c r="C31" s="68" t="s">
        <v>191</v>
      </c>
      <c r="D31" s="76">
        <v>741269.673589397</v>
      </c>
      <c r="E31" s="76"/>
      <c r="F31" s="76">
        <v>424112.64970524795</v>
      </c>
      <c r="G31" s="76"/>
      <c r="H31" s="76">
        <v>317157.02388414915</v>
      </c>
      <c r="K31" s="75"/>
    </row>
    <row r="32" spans="3:11" ht="12.75">
      <c r="C32" s="68" t="s">
        <v>192</v>
      </c>
      <c r="D32" s="76">
        <v>449515.4479804179</v>
      </c>
      <c r="E32" s="76"/>
      <c r="F32" s="76">
        <v>237809.41129955428</v>
      </c>
      <c r="G32" s="76"/>
      <c r="H32" s="76">
        <v>211706.0366808636</v>
      </c>
      <c r="K32" s="75"/>
    </row>
    <row r="33" spans="3:11" ht="12.75">
      <c r="C33" s="68" t="s">
        <v>193</v>
      </c>
      <c r="D33" s="76">
        <v>1613224.7639432054</v>
      </c>
      <c r="E33" s="76"/>
      <c r="F33" s="76">
        <v>1005810.6678355106</v>
      </c>
      <c r="G33" s="76"/>
      <c r="H33" s="76">
        <v>607414.0961076946</v>
      </c>
      <c r="K33" s="75"/>
    </row>
    <row r="34" spans="3:11" ht="12.75">
      <c r="C34" s="68" t="s">
        <v>186</v>
      </c>
      <c r="D34" s="76">
        <v>59243.3485585976</v>
      </c>
      <c r="E34" s="76"/>
      <c r="F34" s="76">
        <v>32642.797787755157</v>
      </c>
      <c r="G34" s="76"/>
      <c r="H34" s="76">
        <v>26600.55077084245</v>
      </c>
      <c r="K34" s="75"/>
    </row>
    <row r="35" spans="4:11" ht="12.75">
      <c r="D35" s="76"/>
      <c r="E35" s="76"/>
      <c r="F35" s="76"/>
      <c r="G35" s="76"/>
      <c r="H35" s="76"/>
      <c r="K35" s="75"/>
    </row>
    <row r="36" spans="2:11" ht="12.75">
      <c r="B36" s="68" t="s">
        <v>96</v>
      </c>
      <c r="D36" s="76">
        <v>2007543.6962549968</v>
      </c>
      <c r="E36" s="76"/>
      <c r="F36" s="76">
        <v>999132.0523469553</v>
      </c>
      <c r="G36" s="76"/>
      <c r="H36" s="76">
        <v>1008411.6439080418</v>
      </c>
      <c r="K36" s="75"/>
    </row>
    <row r="37" spans="4:11" ht="12.75">
      <c r="D37" s="76"/>
      <c r="E37" s="76"/>
      <c r="F37" s="76"/>
      <c r="G37" s="76"/>
      <c r="H37" s="76"/>
      <c r="K37" s="75"/>
    </row>
    <row r="38" spans="2:11" ht="12.75">
      <c r="B38" s="68" t="s">
        <v>97</v>
      </c>
      <c r="D38" s="76">
        <v>6254966.265553323</v>
      </c>
      <c r="E38" s="76"/>
      <c r="F38" s="76">
        <v>2835782.2097789096</v>
      </c>
      <c r="G38" s="76"/>
      <c r="H38" s="76">
        <v>3419184.055774415</v>
      </c>
      <c r="K38" s="75"/>
    </row>
    <row r="39" spans="4:11" ht="12.75">
      <c r="D39" s="76"/>
      <c r="E39" s="76"/>
      <c r="F39" s="76"/>
      <c r="G39" s="76"/>
      <c r="H39" s="76"/>
      <c r="K39" s="75"/>
    </row>
    <row r="40" spans="2:11" ht="12.75">
      <c r="B40" s="68" t="s">
        <v>98</v>
      </c>
      <c r="D40" s="76">
        <v>8193516.7711877385</v>
      </c>
      <c r="E40" s="76"/>
      <c r="F40" s="76">
        <v>4072880.3079804108</v>
      </c>
      <c r="G40" s="76"/>
      <c r="H40" s="76">
        <v>4120636.4632073278</v>
      </c>
      <c r="K40" s="75"/>
    </row>
    <row r="41" spans="4:11" ht="12.75">
      <c r="D41" s="76"/>
      <c r="E41" s="76"/>
      <c r="F41" s="76"/>
      <c r="G41" s="76"/>
      <c r="H41" s="76"/>
      <c r="K41" s="75"/>
    </row>
    <row r="42" spans="2:11" ht="12.75">
      <c r="B42" s="68" t="s">
        <v>99</v>
      </c>
      <c r="D42" s="76">
        <v>5767467.843254458</v>
      </c>
      <c r="E42" s="76"/>
      <c r="F42" s="76">
        <v>3163315.2423652015</v>
      </c>
      <c r="G42" s="76"/>
      <c r="H42" s="76">
        <v>2604152.6008892544</v>
      </c>
      <c r="K42" s="75"/>
    </row>
    <row r="43" spans="3:11" ht="12.75">
      <c r="C43" s="68" t="s">
        <v>210</v>
      </c>
      <c r="D43" s="76">
        <v>4396181.843254458</v>
      </c>
      <c r="E43" s="76"/>
      <c r="F43" s="76">
        <v>2555111.930568893</v>
      </c>
      <c r="G43" s="76"/>
      <c r="H43" s="76">
        <v>1841069.9126855629</v>
      </c>
      <c r="K43" s="75"/>
    </row>
    <row r="44" spans="3:11" ht="12.75">
      <c r="C44" s="68" t="s">
        <v>211</v>
      </c>
      <c r="D44" s="76">
        <v>1371286</v>
      </c>
      <c r="E44" s="76"/>
      <c r="F44" s="76">
        <v>608203.3117963086</v>
      </c>
      <c r="G44" s="76"/>
      <c r="H44" s="76">
        <v>763082.6882036915</v>
      </c>
      <c r="K44" s="75"/>
    </row>
    <row r="45" spans="4:11" ht="12.75">
      <c r="D45" s="76"/>
      <c r="E45" s="76"/>
      <c r="F45" s="76"/>
      <c r="G45" s="76"/>
      <c r="H45" s="76"/>
      <c r="K45" s="75"/>
    </row>
    <row r="46" spans="2:11" ht="12.75">
      <c r="B46" s="68" t="s">
        <v>212</v>
      </c>
      <c r="D46" s="76">
        <v>7360263.908371267</v>
      </c>
      <c r="E46" s="76"/>
      <c r="F46" s="76">
        <v>2362377.920471766</v>
      </c>
      <c r="G46" s="76"/>
      <c r="H46" s="76">
        <v>4997885.987899502</v>
      </c>
      <c r="K46" s="75"/>
    </row>
    <row r="47" spans="4:11" ht="12.75">
      <c r="D47" s="76"/>
      <c r="E47" s="76"/>
      <c r="F47" s="76"/>
      <c r="G47" s="76"/>
      <c r="H47" s="76"/>
      <c r="K47" s="75"/>
    </row>
    <row r="48" spans="2:11" ht="12.75">
      <c r="B48" s="68" t="s">
        <v>101</v>
      </c>
      <c r="D48" s="76">
        <v>2713216.006417802</v>
      </c>
      <c r="E48" s="76"/>
      <c r="F48" s="76">
        <v>280913</v>
      </c>
      <c r="G48" s="76"/>
      <c r="H48" s="76">
        <v>2432303.006417802</v>
      </c>
      <c r="K48" s="75"/>
    </row>
    <row r="49" spans="4:11" ht="12.75">
      <c r="D49" s="76"/>
      <c r="E49" s="76"/>
      <c r="F49" s="76"/>
      <c r="G49" s="76"/>
      <c r="H49" s="76"/>
      <c r="K49" s="75"/>
    </row>
    <row r="50" spans="2:11" ht="12.75">
      <c r="B50" s="68" t="s">
        <v>213</v>
      </c>
      <c r="D50" s="76">
        <v>5557788.394156627</v>
      </c>
      <c r="E50" s="76"/>
      <c r="F50" s="76">
        <v>1317395.7635581223</v>
      </c>
      <c r="G50" s="76"/>
      <c r="H50" s="76">
        <v>4240392.630598503</v>
      </c>
      <c r="K50" s="75"/>
    </row>
    <row r="51" spans="3:11" ht="12.75">
      <c r="C51" s="68" t="s">
        <v>214</v>
      </c>
      <c r="D51" s="76">
        <v>1967646.8990000002</v>
      </c>
      <c r="E51" s="76"/>
      <c r="F51" s="76">
        <v>337579.9755158454</v>
      </c>
      <c r="G51" s="76"/>
      <c r="H51" s="76">
        <v>1630066.9234841545</v>
      </c>
      <c r="K51" s="75"/>
    </row>
    <row r="52" spans="3:11" ht="12.75">
      <c r="C52" s="68" t="s">
        <v>215</v>
      </c>
      <c r="D52" s="76">
        <v>2281354.2891566264</v>
      </c>
      <c r="E52" s="76"/>
      <c r="F52" s="76">
        <v>480124.4412329721</v>
      </c>
      <c r="G52" s="76"/>
      <c r="H52" s="76">
        <v>1801229.847923654</v>
      </c>
      <c r="K52" s="75"/>
    </row>
    <row r="53" spans="3:11" ht="12.75">
      <c r="C53" s="68" t="s">
        <v>224</v>
      </c>
      <c r="D53" s="76">
        <v>1308787.2059999998</v>
      </c>
      <c r="E53" s="76"/>
      <c r="F53" s="76">
        <v>499691.3468093048</v>
      </c>
      <c r="G53" s="76"/>
      <c r="H53" s="76">
        <v>809095.8591906951</v>
      </c>
      <c r="K53" s="75"/>
    </row>
    <row r="54" spans="4:11" ht="12.75">
      <c r="D54" s="76"/>
      <c r="E54" s="76"/>
      <c r="F54" s="76"/>
      <c r="G54" s="76"/>
      <c r="H54" s="76"/>
      <c r="K54" s="75"/>
    </row>
    <row r="55" spans="2:11" ht="12.75">
      <c r="B55" s="68" t="s">
        <v>103</v>
      </c>
      <c r="D55" s="76">
        <v>2573727.382061051</v>
      </c>
      <c r="E55" s="76"/>
      <c r="F55" s="76">
        <v>1024864.3820610517</v>
      </c>
      <c r="G55" s="76"/>
      <c r="H55" s="76">
        <v>1548863</v>
      </c>
      <c r="K55" s="75"/>
    </row>
    <row r="56" spans="4:11" ht="12.75">
      <c r="D56" s="76"/>
      <c r="E56" s="76"/>
      <c r="F56" s="76"/>
      <c r="G56" s="76"/>
      <c r="H56" s="76"/>
      <c r="K56" s="75"/>
    </row>
    <row r="57" spans="4:11" ht="12.75">
      <c r="D57" s="76"/>
      <c r="E57" s="76"/>
      <c r="F57" s="76"/>
      <c r="G57" s="76"/>
      <c r="H57" s="76"/>
      <c r="K57" s="75"/>
    </row>
    <row r="58" spans="2:11" ht="12.75">
      <c r="B58" s="72" t="s">
        <v>104</v>
      </c>
      <c r="D58" s="77">
        <v>62897880.81912272</v>
      </c>
      <c r="E58" s="77"/>
      <c r="F58" s="77">
        <v>28603182.35440361</v>
      </c>
      <c r="G58" s="77"/>
      <c r="H58" s="77">
        <v>34294698.4647191</v>
      </c>
      <c r="K58" s="75"/>
    </row>
    <row r="59" spans="4:11" ht="12.75">
      <c r="D59" s="76"/>
      <c r="E59" s="76"/>
      <c r="F59" s="76"/>
      <c r="G59" s="76"/>
      <c r="H59" s="76"/>
      <c r="K59" s="75"/>
    </row>
    <row r="60" spans="2:11" ht="12.75">
      <c r="B60" s="68" t="s">
        <v>216</v>
      </c>
      <c r="D60" s="76"/>
      <c r="E60" s="76"/>
      <c r="F60" s="76">
        <v>1366000</v>
      </c>
      <c r="G60" s="76"/>
      <c r="H60" s="76">
        <v>-1366000</v>
      </c>
      <c r="K60" s="75"/>
    </row>
    <row r="61" spans="2:11" ht="12.75">
      <c r="B61" s="68" t="s">
        <v>217</v>
      </c>
      <c r="D61" s="76">
        <v>2750512</v>
      </c>
      <c r="E61" s="76"/>
      <c r="F61" s="76"/>
      <c r="G61" s="76"/>
      <c r="H61" s="76">
        <v>2750512</v>
      </c>
      <c r="K61" s="75"/>
    </row>
    <row r="62" spans="2:11" ht="12.75">
      <c r="B62" s="68" t="s">
        <v>218</v>
      </c>
      <c r="D62" s="76">
        <v>855662.61982133</v>
      </c>
      <c r="E62" s="76"/>
      <c r="F62" s="76"/>
      <c r="G62" s="76"/>
      <c r="H62" s="76">
        <v>855662.61982133</v>
      </c>
      <c r="K62" s="75"/>
    </row>
    <row r="63" spans="4:11" ht="12.75">
      <c r="D63" s="76"/>
      <c r="E63" s="76"/>
      <c r="F63" s="76"/>
      <c r="G63" s="76"/>
      <c r="H63" s="76"/>
      <c r="K63" s="75"/>
    </row>
    <row r="64" spans="2:11" ht="12.75">
      <c r="B64" s="68" t="s">
        <v>6</v>
      </c>
      <c r="D64" s="77">
        <v>66504055.43894404</v>
      </c>
      <c r="E64" s="77"/>
      <c r="F64" s="77">
        <v>29969182.35440361</v>
      </c>
      <c r="G64" s="77"/>
      <c r="H64" s="77">
        <v>36534873.08454043</v>
      </c>
      <c r="K64" s="75"/>
    </row>
    <row r="65" spans="4:11" ht="12.75">
      <c r="D65" s="76"/>
      <c r="E65" s="76"/>
      <c r="F65" s="76"/>
      <c r="G65" s="76"/>
      <c r="H65" s="76"/>
      <c r="K65" s="75"/>
    </row>
    <row r="66" spans="2:11" ht="13.5" thickBot="1">
      <c r="B66" s="74"/>
      <c r="C66" s="74"/>
      <c r="D66" s="78"/>
      <c r="E66" s="78"/>
      <c r="F66" s="78"/>
      <c r="G66" s="78"/>
      <c r="H66" s="78"/>
      <c r="I66" s="78"/>
      <c r="K66" s="75"/>
    </row>
    <row r="67" spans="4:11" ht="12.75">
      <c r="D67" s="76"/>
      <c r="E67" s="76"/>
      <c r="F67" s="76"/>
      <c r="G67" s="76"/>
      <c r="H67" s="76"/>
      <c r="K67" s="75"/>
    </row>
    <row r="68" spans="2:11" ht="12.75">
      <c r="B68" s="68" t="s">
        <v>219</v>
      </c>
      <c r="D68" s="76"/>
      <c r="E68" s="76"/>
      <c r="F68" s="76"/>
      <c r="G68" s="76"/>
      <c r="H68" s="76"/>
      <c r="K68" s="75"/>
    </row>
    <row r="69" spans="2:11" ht="12.75">
      <c r="B69" s="68" t="s">
        <v>220</v>
      </c>
      <c r="D69" s="76"/>
      <c r="E69" s="76"/>
      <c r="F69" s="76"/>
      <c r="G69" s="76"/>
      <c r="H69" s="76"/>
      <c r="K69" s="75"/>
    </row>
    <row r="70" spans="2:11" ht="12.75">
      <c r="B70" s="68" t="s">
        <v>221</v>
      </c>
      <c r="D70" s="76"/>
      <c r="E70" s="76"/>
      <c r="F70" s="76"/>
      <c r="G70" s="76"/>
      <c r="H70" s="76"/>
      <c r="K70" s="75"/>
    </row>
    <row r="71" spans="4:11" ht="12.75">
      <c r="D71" s="76"/>
      <c r="E71" s="76"/>
      <c r="F71" s="76"/>
      <c r="G71" s="76"/>
      <c r="H71" s="76"/>
      <c r="K71" s="75"/>
    </row>
    <row r="72" spans="4:11" ht="12.75">
      <c r="D72" s="76"/>
      <c r="E72" s="76"/>
      <c r="F72" s="76"/>
      <c r="G72" s="76"/>
      <c r="H72" s="76"/>
      <c r="K72" s="75"/>
    </row>
    <row r="73" spans="4:11" ht="12.75">
      <c r="D73" s="76"/>
      <c r="E73" s="76"/>
      <c r="F73" s="76"/>
      <c r="G73" s="76"/>
      <c r="H73" s="76"/>
      <c r="K73" s="75"/>
    </row>
    <row r="74" spans="4:11" ht="12.75">
      <c r="D74" s="76"/>
      <c r="E74" s="76"/>
      <c r="F74" s="76"/>
      <c r="G74" s="76"/>
      <c r="H74" s="76"/>
      <c r="K74" s="75"/>
    </row>
    <row r="75" spans="4:11" ht="12.75">
      <c r="D75" s="76"/>
      <c r="K75" s="75"/>
    </row>
    <row r="76" ht="12.75">
      <c r="K76" s="75"/>
    </row>
    <row r="77" ht="12.75">
      <c r="K77" s="75"/>
    </row>
    <row r="78" spans="4:11" ht="12.75">
      <c r="D78" s="76"/>
      <c r="K78" s="75"/>
    </row>
    <row r="79" spans="4:11" ht="12.75">
      <c r="D79" s="76"/>
      <c r="K79" s="75"/>
    </row>
    <row r="80" ht="12.75">
      <c r="K80" s="75"/>
    </row>
    <row r="81" ht="12.75">
      <c r="K81" s="75"/>
    </row>
    <row r="82" ht="12.75">
      <c r="K82" s="75"/>
    </row>
    <row r="83" ht="12.75">
      <c r="K83" s="75"/>
    </row>
    <row r="84" ht="12.75">
      <c r="K84" s="75"/>
    </row>
    <row r="85" ht="12.75">
      <c r="K85" s="75"/>
    </row>
    <row r="86" ht="12.75">
      <c r="K86" s="75"/>
    </row>
    <row r="87" ht="12.75">
      <c r="K87" s="75"/>
    </row>
    <row r="88" ht="12.75">
      <c r="K88" s="75"/>
    </row>
    <row r="89" ht="12.75">
      <c r="K89" s="75"/>
    </row>
    <row r="90" ht="12.75">
      <c r="K90" s="75"/>
    </row>
    <row r="91" ht="12.75">
      <c r="K91" s="75"/>
    </row>
    <row r="92" ht="12.75">
      <c r="K92" s="75"/>
    </row>
    <row r="93" ht="12.75">
      <c r="K93" s="75"/>
    </row>
    <row r="94" ht="12.75">
      <c r="K94" s="75"/>
    </row>
  </sheetData>
  <mergeCells count="6">
    <mergeCell ref="H10:I10"/>
    <mergeCell ref="H11:I11"/>
    <mergeCell ref="D10:E10"/>
    <mergeCell ref="D11:E11"/>
    <mergeCell ref="F10:G10"/>
    <mergeCell ref="F11:G11"/>
  </mergeCells>
  <printOptions horizontalCentered="1" verticalCentered="1"/>
  <pageMargins left="0.75" right="0.75" top="1" bottom="1" header="0" footer="0"/>
  <pageSetup fitToHeight="1" fitToWidth="1" horizontalDpi="300" verticalDpi="300" orientation="portrait" scale="8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74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68" customWidth="1"/>
    <col min="2" max="2" width="9" style="68" customWidth="1"/>
    <col min="3" max="3" width="39.16015625" style="68" customWidth="1"/>
    <col min="4" max="4" width="18.5" style="68" customWidth="1"/>
    <col min="5" max="5" width="7.83203125" style="68" customWidth="1"/>
    <col min="6" max="6" width="15.83203125" style="68" customWidth="1"/>
    <col min="7" max="7" width="5.83203125" style="68" customWidth="1"/>
    <col min="8" max="8" width="19.5" style="68" customWidth="1"/>
    <col min="9" max="16384" width="10.66015625" style="68" customWidth="1"/>
  </cols>
  <sheetData>
    <row r="3" spans="2:9" ht="12.75">
      <c r="B3" s="69" t="s">
        <v>227</v>
      </c>
      <c r="C3" s="69"/>
      <c r="D3" s="69"/>
      <c r="E3" s="69"/>
      <c r="F3" s="69"/>
      <c r="G3" s="69"/>
      <c r="H3" s="69"/>
      <c r="I3" s="69"/>
    </row>
    <row r="4" spans="2:9" ht="12.75">
      <c r="B4" s="69"/>
      <c r="C4" s="69"/>
      <c r="D4" s="69"/>
      <c r="E4" s="69"/>
      <c r="F4" s="69"/>
      <c r="G4" s="69"/>
      <c r="H4" s="69"/>
      <c r="I4" s="69"/>
    </row>
    <row r="5" spans="2:9" ht="12.75">
      <c r="B5" s="70" t="s">
        <v>198</v>
      </c>
      <c r="C5" s="70"/>
      <c r="D5" s="69"/>
      <c r="E5" s="69"/>
      <c r="F5" s="69"/>
      <c r="G5" s="69"/>
      <c r="H5" s="69"/>
      <c r="I5" s="69"/>
    </row>
    <row r="6" spans="2:9" ht="12.75">
      <c r="B6" s="70" t="s">
        <v>228</v>
      </c>
      <c r="C6" s="70"/>
      <c r="D6" s="69"/>
      <c r="E6" s="69"/>
      <c r="F6" s="69"/>
      <c r="G6" s="69"/>
      <c r="H6" s="69"/>
      <c r="I6" s="69"/>
    </row>
    <row r="7" spans="2:9" ht="12.75">
      <c r="B7" s="69" t="s">
        <v>1</v>
      </c>
      <c r="C7" s="69"/>
      <c r="D7" s="69"/>
      <c r="E7" s="69"/>
      <c r="F7" s="69"/>
      <c r="G7" s="69"/>
      <c r="H7" s="69"/>
      <c r="I7" s="69"/>
    </row>
    <row r="9" spans="2:9" ht="12.75">
      <c r="B9" s="71"/>
      <c r="C9" s="71"/>
      <c r="D9" s="71"/>
      <c r="E9" s="71"/>
      <c r="F9" s="71"/>
      <c r="G9" s="71"/>
      <c r="H9" s="71"/>
      <c r="I9" s="71"/>
    </row>
    <row r="10" spans="2:9" ht="12.75">
      <c r="B10" s="72" t="s">
        <v>45</v>
      </c>
      <c r="C10" s="72"/>
      <c r="D10" s="203" t="s">
        <v>200</v>
      </c>
      <c r="E10" s="203"/>
      <c r="F10" s="203" t="s">
        <v>201</v>
      </c>
      <c r="G10" s="203"/>
      <c r="H10" s="203" t="s">
        <v>202</v>
      </c>
      <c r="I10" s="203"/>
    </row>
    <row r="11" spans="2:9" ht="12.75">
      <c r="B11" s="73"/>
      <c r="C11" s="73"/>
      <c r="D11" s="204" t="s">
        <v>203</v>
      </c>
      <c r="E11" s="204"/>
      <c r="F11" s="204" t="s">
        <v>204</v>
      </c>
      <c r="G11" s="204"/>
      <c r="H11" s="204" t="s">
        <v>205</v>
      </c>
      <c r="I11" s="204"/>
    </row>
    <row r="12" spans="2:9" ht="13.5" thickBot="1">
      <c r="B12" s="74"/>
      <c r="C12" s="74"/>
      <c r="D12" s="74"/>
      <c r="E12" s="74"/>
      <c r="F12" s="74"/>
      <c r="G12" s="74"/>
      <c r="H12" s="74"/>
      <c r="I12" s="74"/>
    </row>
    <row r="14" spans="2:11" ht="12.75">
      <c r="B14" s="68" t="s">
        <v>92</v>
      </c>
      <c r="D14" s="75">
        <v>2769260.5818663305</v>
      </c>
      <c r="E14" s="75"/>
      <c r="F14" s="75">
        <v>1207558.2038621735</v>
      </c>
      <c r="G14" s="75"/>
      <c r="H14" s="75">
        <v>1561702.3780041565</v>
      </c>
      <c r="K14" s="75"/>
    </row>
    <row r="15" spans="3:11" ht="12.75">
      <c r="C15" s="68" t="s">
        <v>206</v>
      </c>
      <c r="D15" s="75">
        <v>755609.6225513059</v>
      </c>
      <c r="E15" s="75"/>
      <c r="F15" s="75">
        <v>388317.0812086269</v>
      </c>
      <c r="G15" s="75"/>
      <c r="H15" s="75">
        <v>367292.5413426788</v>
      </c>
      <c r="K15" s="75"/>
    </row>
    <row r="16" spans="3:11" ht="12.75">
      <c r="C16" s="68" t="s">
        <v>207</v>
      </c>
      <c r="D16" s="75">
        <v>883235.7898091296</v>
      </c>
      <c r="E16" s="75"/>
      <c r="F16" s="75">
        <v>319410.8965124473</v>
      </c>
      <c r="G16" s="75"/>
      <c r="H16" s="75">
        <v>563824.893296682</v>
      </c>
      <c r="K16" s="75"/>
    </row>
    <row r="17" spans="3:11" ht="12.75">
      <c r="C17" s="68" t="s">
        <v>224</v>
      </c>
      <c r="D17" s="75">
        <v>1130415.169505895</v>
      </c>
      <c r="E17" s="75"/>
      <c r="F17" s="75">
        <v>499830.2261410994</v>
      </c>
      <c r="G17" s="75"/>
      <c r="H17" s="75">
        <v>630584.9433647958</v>
      </c>
      <c r="K17" s="75"/>
    </row>
    <row r="18" ht="12.75">
      <c r="K18" s="75"/>
    </row>
    <row r="19" spans="2:11" ht="12.75">
      <c r="B19" s="68" t="s">
        <v>93</v>
      </c>
      <c r="D19" s="75">
        <v>984278.0716984395</v>
      </c>
      <c r="E19" s="75"/>
      <c r="F19" s="75">
        <v>457727.59206981375</v>
      </c>
      <c r="G19" s="75"/>
      <c r="H19" s="75">
        <v>526550.4796286256</v>
      </c>
      <c r="K19" s="75"/>
    </row>
    <row r="20" ht="12.75">
      <c r="K20" s="75"/>
    </row>
    <row r="21" spans="2:11" ht="12.75">
      <c r="B21" s="68" t="s">
        <v>94</v>
      </c>
      <c r="D21" s="75">
        <v>4562307.295112454</v>
      </c>
      <c r="E21" s="75"/>
      <c r="F21" s="75">
        <v>2404486.2070649154</v>
      </c>
      <c r="G21" s="75"/>
      <c r="H21" s="75">
        <v>2157821.088047539</v>
      </c>
      <c r="K21" s="75"/>
    </row>
    <row r="22" spans="3:11" ht="12.75">
      <c r="C22" s="68" t="s">
        <v>208</v>
      </c>
      <c r="D22" s="75">
        <v>3674369.766457944</v>
      </c>
      <c r="E22" s="75"/>
      <c r="F22" s="75">
        <v>1924606.5349427592</v>
      </c>
      <c r="G22" s="75"/>
      <c r="H22" s="75">
        <v>1749763.231515185</v>
      </c>
      <c r="K22" s="75"/>
    </row>
    <row r="23" spans="3:11" ht="12.75">
      <c r="C23" s="68" t="s">
        <v>224</v>
      </c>
      <c r="D23" s="75">
        <v>887937.5286545098</v>
      </c>
      <c r="E23" s="75"/>
      <c r="F23" s="75">
        <v>479879.67212215613</v>
      </c>
      <c r="G23" s="75"/>
      <c r="H23" s="75">
        <v>408057.8565323537</v>
      </c>
      <c r="K23" s="75"/>
    </row>
    <row r="24" ht="12.75">
      <c r="K24" s="75"/>
    </row>
    <row r="25" spans="2:11" ht="12.75">
      <c r="B25" s="68" t="s">
        <v>95</v>
      </c>
      <c r="D25" s="76">
        <v>15812901.740691422</v>
      </c>
      <c r="E25" s="76"/>
      <c r="F25" s="76">
        <v>9362356.428706432</v>
      </c>
      <c r="G25" s="76"/>
      <c r="H25" s="76">
        <v>6450545.311984995</v>
      </c>
      <c r="K25" s="75"/>
    </row>
    <row r="26" spans="3:11" ht="12.75">
      <c r="C26" s="68" t="s">
        <v>209</v>
      </c>
      <c r="D26" s="76">
        <v>5832533.003395107</v>
      </c>
      <c r="E26" s="76"/>
      <c r="F26" s="76">
        <v>3708019.2661789134</v>
      </c>
      <c r="G26" s="76"/>
      <c r="H26" s="76">
        <v>2124513.737216195</v>
      </c>
      <c r="K26" s="75"/>
    </row>
    <row r="27" spans="3:11" ht="12.75">
      <c r="C27" s="68" t="s">
        <v>187</v>
      </c>
      <c r="D27" s="76">
        <v>1009146.5876098295</v>
      </c>
      <c r="E27" s="76"/>
      <c r="F27" s="76">
        <v>590275.4787701038</v>
      </c>
      <c r="G27" s="76"/>
      <c r="H27" s="76">
        <v>418871.10883972596</v>
      </c>
      <c r="K27" s="75"/>
    </row>
    <row r="28" spans="3:11" ht="12.75">
      <c r="C28" s="68" t="s">
        <v>188</v>
      </c>
      <c r="D28" s="76">
        <v>1127854.8559535665</v>
      </c>
      <c r="E28" s="76"/>
      <c r="F28" s="76">
        <v>656224.2377805632</v>
      </c>
      <c r="G28" s="76"/>
      <c r="H28" s="76">
        <v>471630.6181730038</v>
      </c>
      <c r="K28" s="75"/>
    </row>
    <row r="29" spans="3:11" ht="12.75">
      <c r="C29" s="68" t="s">
        <v>189</v>
      </c>
      <c r="D29" s="76">
        <v>1696500.483609012</v>
      </c>
      <c r="E29" s="76"/>
      <c r="F29" s="76">
        <v>895264.871930711</v>
      </c>
      <c r="G29" s="76"/>
      <c r="H29" s="76">
        <v>801235.6116783023</v>
      </c>
      <c r="K29" s="75"/>
    </row>
    <row r="30" spans="3:11" ht="12.75">
      <c r="C30" s="68" t="s">
        <v>190</v>
      </c>
      <c r="D30" s="76">
        <v>3436623.320476774</v>
      </c>
      <c r="E30" s="76"/>
      <c r="F30" s="76">
        <v>1927605.3892720293</v>
      </c>
      <c r="G30" s="76"/>
      <c r="H30" s="76">
        <v>1509017.9312047453</v>
      </c>
      <c r="K30" s="75"/>
    </row>
    <row r="31" spans="3:11" ht="12.75">
      <c r="C31" s="68" t="s">
        <v>191</v>
      </c>
      <c r="D31" s="76">
        <v>682617.5003813754</v>
      </c>
      <c r="E31" s="76"/>
      <c r="F31" s="76">
        <v>405511.82029559475</v>
      </c>
      <c r="G31" s="76"/>
      <c r="H31" s="76">
        <v>277105.68008578074</v>
      </c>
      <c r="K31" s="75"/>
    </row>
    <row r="32" spans="3:11" ht="12.75">
      <c r="C32" s="68" t="s">
        <v>192</v>
      </c>
      <c r="D32" s="76">
        <v>447961.3651503945</v>
      </c>
      <c r="E32" s="76"/>
      <c r="F32" s="76">
        <v>234122.60198102196</v>
      </c>
      <c r="G32" s="76"/>
      <c r="H32" s="76">
        <v>213838.76316937263</v>
      </c>
      <c r="K32" s="75"/>
    </row>
    <row r="33" spans="3:11" ht="12.75">
      <c r="C33" s="68" t="s">
        <v>193</v>
      </c>
      <c r="D33" s="76">
        <v>1534867.5850952864</v>
      </c>
      <c r="E33" s="76"/>
      <c r="F33" s="76">
        <v>920075.7893566384</v>
      </c>
      <c r="G33" s="76"/>
      <c r="H33" s="76">
        <v>614791.7957386473</v>
      </c>
      <c r="K33" s="75"/>
    </row>
    <row r="34" spans="3:11" ht="12.75">
      <c r="C34" s="68" t="s">
        <v>186</v>
      </c>
      <c r="D34" s="76">
        <v>44797.03902007793</v>
      </c>
      <c r="E34" s="76"/>
      <c r="F34" s="76">
        <v>25256.973140856277</v>
      </c>
      <c r="G34" s="76"/>
      <c r="H34" s="76">
        <v>19540.065879221656</v>
      </c>
      <c r="K34" s="75"/>
    </row>
    <row r="35" spans="4:11" ht="12.75">
      <c r="D35" s="76"/>
      <c r="E35" s="76"/>
      <c r="F35" s="76"/>
      <c r="G35" s="76"/>
      <c r="H35" s="76"/>
      <c r="K35" s="75"/>
    </row>
    <row r="36" spans="2:11" ht="12.75">
      <c r="B36" s="68" t="s">
        <v>96</v>
      </c>
      <c r="D36" s="76">
        <v>2104981.927184845</v>
      </c>
      <c r="E36" s="76"/>
      <c r="F36" s="76">
        <v>1113343.422817203</v>
      </c>
      <c r="G36" s="76"/>
      <c r="H36" s="76">
        <v>991638.5043676409</v>
      </c>
      <c r="K36" s="75"/>
    </row>
    <row r="37" spans="4:11" ht="12.75">
      <c r="D37" s="76"/>
      <c r="E37" s="76"/>
      <c r="F37" s="76"/>
      <c r="G37" s="76"/>
      <c r="H37" s="76"/>
      <c r="K37" s="75"/>
    </row>
    <row r="38" spans="2:11" ht="12.75">
      <c r="B38" s="68" t="s">
        <v>97</v>
      </c>
      <c r="D38" s="76">
        <v>5469220.736577837</v>
      </c>
      <c r="E38" s="76"/>
      <c r="F38" s="76">
        <v>2507757.5865098345</v>
      </c>
      <c r="G38" s="76"/>
      <c r="H38" s="76">
        <v>2961463.1500680023</v>
      </c>
      <c r="K38" s="75"/>
    </row>
    <row r="39" spans="4:11" ht="12.75">
      <c r="D39" s="76"/>
      <c r="E39" s="76"/>
      <c r="F39" s="76"/>
      <c r="G39" s="76"/>
      <c r="H39" s="76"/>
      <c r="K39" s="75"/>
    </row>
    <row r="40" spans="2:11" ht="12.75">
      <c r="B40" s="68" t="s">
        <v>98</v>
      </c>
      <c r="D40" s="76">
        <v>7978199.574500205</v>
      </c>
      <c r="E40" s="76"/>
      <c r="F40" s="76">
        <v>4011833.10366112</v>
      </c>
      <c r="G40" s="76"/>
      <c r="H40" s="76">
        <v>3966366.470839086</v>
      </c>
      <c r="K40" s="75"/>
    </row>
    <row r="41" spans="4:11" ht="12.75">
      <c r="D41" s="76"/>
      <c r="E41" s="76"/>
      <c r="F41" s="76"/>
      <c r="G41" s="76"/>
      <c r="H41" s="76"/>
      <c r="K41" s="75"/>
    </row>
    <row r="42" spans="2:11" ht="12.75">
      <c r="B42" s="68" t="s">
        <v>99</v>
      </c>
      <c r="D42" s="76">
        <v>6200369.8898672</v>
      </c>
      <c r="E42" s="76"/>
      <c r="F42" s="76">
        <v>3592735.57615334</v>
      </c>
      <c r="G42" s="76"/>
      <c r="H42" s="76">
        <v>2607634.313713858</v>
      </c>
      <c r="K42" s="75"/>
    </row>
    <row r="43" spans="3:11" ht="12.75">
      <c r="C43" s="68" t="s">
        <v>210</v>
      </c>
      <c r="D43" s="76">
        <v>4655983.871467503</v>
      </c>
      <c r="E43" s="76"/>
      <c r="F43" s="76">
        <v>2865834.763355767</v>
      </c>
      <c r="G43" s="76"/>
      <c r="H43" s="76">
        <v>1790149.1081117345</v>
      </c>
      <c r="K43" s="75"/>
    </row>
    <row r="44" spans="3:11" ht="12.75">
      <c r="C44" s="68" t="s">
        <v>211</v>
      </c>
      <c r="D44" s="76">
        <v>1544386.0183996968</v>
      </c>
      <c r="E44" s="76"/>
      <c r="F44" s="76">
        <v>726900.812797573</v>
      </c>
      <c r="G44" s="76"/>
      <c r="H44" s="76">
        <v>817485.2056021233</v>
      </c>
      <c r="K44" s="75"/>
    </row>
    <row r="45" spans="4:11" ht="12.75">
      <c r="D45" s="76"/>
      <c r="E45" s="76"/>
      <c r="F45" s="76"/>
      <c r="G45" s="76"/>
      <c r="H45" s="76"/>
      <c r="K45" s="75"/>
    </row>
    <row r="46" spans="2:11" ht="12.75">
      <c r="B46" s="68" t="s">
        <v>212</v>
      </c>
      <c r="D46" s="76">
        <v>7627113.584466616</v>
      </c>
      <c r="E46" s="76"/>
      <c r="F46" s="76">
        <v>2519011.006314322</v>
      </c>
      <c r="G46" s="76"/>
      <c r="H46" s="76">
        <v>5108102.5781522915</v>
      </c>
      <c r="K46" s="75"/>
    </row>
    <row r="47" spans="4:11" ht="12.75">
      <c r="D47" s="76"/>
      <c r="E47" s="76"/>
      <c r="F47" s="76"/>
      <c r="G47" s="76"/>
      <c r="H47" s="76"/>
      <c r="K47" s="75"/>
    </row>
    <row r="48" spans="2:11" ht="12.75">
      <c r="B48" s="68" t="s">
        <v>101</v>
      </c>
      <c r="D48" s="76">
        <v>2572282.7936787014</v>
      </c>
      <c r="E48" s="76"/>
      <c r="F48" s="76">
        <v>294124.10137377144</v>
      </c>
      <c r="G48" s="76"/>
      <c r="H48" s="76">
        <v>2278158.6923049297</v>
      </c>
      <c r="K48" s="75"/>
    </row>
    <row r="49" spans="4:11" ht="12.75">
      <c r="D49" s="76"/>
      <c r="E49" s="76"/>
      <c r="F49" s="76"/>
      <c r="G49" s="76"/>
      <c r="H49" s="76"/>
      <c r="K49" s="75"/>
    </row>
    <row r="50" spans="2:11" ht="12.75">
      <c r="B50" s="68" t="s">
        <v>213</v>
      </c>
      <c r="D50" s="76">
        <v>6039706.631754668</v>
      </c>
      <c r="E50" s="76"/>
      <c r="F50" s="76">
        <v>1395630.5915539456</v>
      </c>
      <c r="G50" s="76"/>
      <c r="H50" s="76">
        <v>4644076.040200721</v>
      </c>
      <c r="K50" s="75"/>
    </row>
    <row r="51" spans="3:11" ht="12.75">
      <c r="C51" s="68" t="s">
        <v>214</v>
      </c>
      <c r="D51" s="76">
        <v>2210187.075056528</v>
      </c>
      <c r="E51" s="76"/>
      <c r="F51" s="76">
        <v>361255.8685919421</v>
      </c>
      <c r="G51" s="76"/>
      <c r="H51" s="76">
        <v>1848931.2064645854</v>
      </c>
      <c r="K51" s="75"/>
    </row>
    <row r="52" spans="3:11" ht="12.75">
      <c r="C52" s="68" t="s">
        <v>215</v>
      </c>
      <c r="D52" s="76">
        <v>2443091.903615495</v>
      </c>
      <c r="E52" s="76"/>
      <c r="F52" s="76">
        <v>515589.62462637766</v>
      </c>
      <c r="G52" s="76"/>
      <c r="H52" s="76">
        <v>1927502.278989117</v>
      </c>
      <c r="K52" s="75"/>
    </row>
    <row r="53" spans="3:11" ht="12.75">
      <c r="C53" s="68" t="s">
        <v>224</v>
      </c>
      <c r="D53" s="76">
        <v>1386427.6530826448</v>
      </c>
      <c r="E53" s="76"/>
      <c r="F53" s="76">
        <v>518785.09833562584</v>
      </c>
      <c r="G53" s="76"/>
      <c r="H53" s="76">
        <v>867642.5547470179</v>
      </c>
      <c r="K53" s="75"/>
    </row>
    <row r="54" spans="4:11" ht="12.75">
      <c r="D54" s="76"/>
      <c r="E54" s="76"/>
      <c r="F54" s="76"/>
      <c r="G54" s="76"/>
      <c r="H54" s="76"/>
      <c r="K54" s="75"/>
    </row>
    <row r="55" spans="2:11" ht="12.75">
      <c r="B55" s="68" t="s">
        <v>103</v>
      </c>
      <c r="D55" s="76">
        <v>2803859.9096</v>
      </c>
      <c r="E55" s="76"/>
      <c r="F55" s="76">
        <v>1093613.9999989998</v>
      </c>
      <c r="G55" s="76"/>
      <c r="H55" s="76">
        <v>1710245.909601002</v>
      </c>
      <c r="K55" s="75"/>
    </row>
    <row r="56" spans="4:11" ht="12.75">
      <c r="D56" s="76"/>
      <c r="E56" s="76"/>
      <c r="F56" s="76"/>
      <c r="G56" s="76"/>
      <c r="H56" s="76"/>
      <c r="K56" s="75"/>
    </row>
    <row r="57" spans="4:11" ht="12.75">
      <c r="D57" s="76"/>
      <c r="E57" s="76"/>
      <c r="F57" s="76"/>
      <c r="G57" s="76"/>
      <c r="H57" s="76"/>
      <c r="K57" s="75"/>
    </row>
    <row r="58" spans="2:11" ht="12.75">
      <c r="B58" s="72" t="s">
        <v>104</v>
      </c>
      <c r="D58" s="77">
        <v>64924482.73699872</v>
      </c>
      <c r="E58" s="77"/>
      <c r="F58" s="77">
        <v>29960177.82008587</v>
      </c>
      <c r="G58" s="77"/>
      <c r="H58" s="77">
        <v>34964304.916912846</v>
      </c>
      <c r="K58" s="75"/>
    </row>
    <row r="59" spans="4:11" ht="12.75">
      <c r="D59" s="76"/>
      <c r="E59" s="76"/>
      <c r="F59" s="76"/>
      <c r="G59" s="76"/>
      <c r="H59" s="76"/>
      <c r="K59" s="75"/>
    </row>
    <row r="60" spans="2:11" ht="12.75">
      <c r="B60" s="68" t="s">
        <v>216</v>
      </c>
      <c r="D60" s="76"/>
      <c r="E60" s="76"/>
      <c r="F60" s="76">
        <v>1322769.9999989925</v>
      </c>
      <c r="G60" s="76"/>
      <c r="H60" s="76">
        <v>-1322769.9999989925</v>
      </c>
      <c r="K60" s="75"/>
    </row>
    <row r="61" spans="2:11" ht="12.75">
      <c r="B61" s="68" t="s">
        <v>217</v>
      </c>
      <c r="D61" s="76">
        <v>2849997.000001</v>
      </c>
      <c r="E61" s="76"/>
      <c r="F61" s="76"/>
      <c r="G61" s="76"/>
      <c r="H61" s="76">
        <v>2849997.000001</v>
      </c>
      <c r="K61" s="75"/>
    </row>
    <row r="62" spans="2:11" ht="12.75">
      <c r="B62" s="68" t="s">
        <v>218</v>
      </c>
      <c r="D62" s="76">
        <v>647009.7327337629</v>
      </c>
      <c r="E62" s="76"/>
      <c r="F62" s="76"/>
      <c r="G62" s="76"/>
      <c r="H62" s="76">
        <v>647009.7327337629</v>
      </c>
      <c r="K62" s="75"/>
    </row>
    <row r="63" spans="4:11" ht="12.75">
      <c r="D63" s="76"/>
      <c r="E63" s="76"/>
      <c r="F63" s="76"/>
      <c r="G63" s="76"/>
      <c r="H63" s="76"/>
      <c r="K63" s="75"/>
    </row>
    <row r="64" spans="2:11" ht="12.75">
      <c r="B64" s="68" t="s">
        <v>6</v>
      </c>
      <c r="D64" s="77">
        <v>68421489.46973348</v>
      </c>
      <c r="E64" s="77"/>
      <c r="F64" s="77">
        <v>31282947.820084862</v>
      </c>
      <c r="G64" s="77"/>
      <c r="H64" s="77">
        <v>37138541.649648614</v>
      </c>
      <c r="K64" s="75"/>
    </row>
    <row r="65" spans="4:8" ht="12.75">
      <c r="D65" s="76"/>
      <c r="E65" s="76"/>
      <c r="F65" s="76"/>
      <c r="G65" s="76"/>
      <c r="H65" s="76"/>
    </row>
    <row r="66" spans="2:9" ht="13.5" thickBot="1">
      <c r="B66" s="74"/>
      <c r="C66" s="74"/>
      <c r="D66" s="78"/>
      <c r="E66" s="78"/>
      <c r="F66" s="78"/>
      <c r="G66" s="78"/>
      <c r="H66" s="78"/>
      <c r="I66" s="78"/>
    </row>
    <row r="67" spans="4:8" ht="12.75">
      <c r="D67" s="76"/>
      <c r="E67" s="76"/>
      <c r="F67" s="76"/>
      <c r="G67" s="76"/>
      <c r="H67" s="76"/>
    </row>
    <row r="68" spans="2:8" ht="12.75">
      <c r="B68" s="68" t="s">
        <v>219</v>
      </c>
      <c r="D68" s="76"/>
      <c r="E68" s="76"/>
      <c r="F68" s="76"/>
      <c r="G68" s="76"/>
      <c r="H68" s="76"/>
    </row>
    <row r="69" spans="2:8" ht="12.75">
      <c r="B69" s="68" t="s">
        <v>220</v>
      </c>
      <c r="D69" s="76"/>
      <c r="E69" s="76"/>
      <c r="F69" s="76"/>
      <c r="G69" s="76"/>
      <c r="H69" s="76"/>
    </row>
    <row r="70" spans="2:8" ht="12.75">
      <c r="B70" s="68" t="s">
        <v>221</v>
      </c>
      <c r="D70" s="76"/>
      <c r="E70" s="76"/>
      <c r="F70" s="76"/>
      <c r="G70" s="76"/>
      <c r="H70" s="76"/>
    </row>
    <row r="71" spans="4:8" ht="12.75">
      <c r="D71" s="76"/>
      <c r="E71" s="76"/>
      <c r="F71" s="76"/>
      <c r="G71" s="76"/>
      <c r="H71" s="76"/>
    </row>
    <row r="72" spans="4:8" ht="12.75">
      <c r="D72" s="76"/>
      <c r="E72" s="76"/>
      <c r="F72" s="76"/>
      <c r="G72" s="76"/>
      <c r="H72" s="76"/>
    </row>
    <row r="73" spans="4:8" ht="12.75">
      <c r="D73" s="76"/>
      <c r="E73" s="76"/>
      <c r="F73" s="76"/>
      <c r="G73" s="76"/>
      <c r="H73" s="76"/>
    </row>
    <row r="74" spans="4:8" ht="12.75">
      <c r="D74" s="76"/>
      <c r="E74" s="76"/>
      <c r="F74" s="76"/>
      <c r="G74" s="76"/>
      <c r="H74" s="76"/>
    </row>
  </sheetData>
  <mergeCells count="6">
    <mergeCell ref="H10:I10"/>
    <mergeCell ref="H11:I11"/>
    <mergeCell ref="D10:E10"/>
    <mergeCell ref="D11:E11"/>
    <mergeCell ref="F10:G10"/>
    <mergeCell ref="F11:G11"/>
  </mergeCells>
  <printOptions horizontalCentered="1" verticalCentered="1"/>
  <pageMargins left="0.75" right="0.75" top="1" bottom="1" header="0" footer="0"/>
  <pageSetup fitToHeight="1" fitToWidth="1" horizontalDpi="300" verticalDpi="300" orientation="portrait" scale="8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94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68" customWidth="1"/>
    <col min="2" max="2" width="9" style="68" customWidth="1"/>
    <col min="3" max="3" width="39.16015625" style="68" customWidth="1"/>
    <col min="4" max="4" width="18.5" style="68" customWidth="1"/>
    <col min="5" max="5" width="7.83203125" style="68" customWidth="1"/>
    <col min="6" max="6" width="15.83203125" style="68" customWidth="1"/>
    <col min="7" max="7" width="5.83203125" style="68" customWidth="1"/>
    <col min="8" max="8" width="19.5" style="68" customWidth="1"/>
    <col min="9" max="16384" width="10.66015625" style="68" customWidth="1"/>
  </cols>
  <sheetData>
    <row r="3" spans="2:9" ht="12.75">
      <c r="B3" s="69" t="s">
        <v>229</v>
      </c>
      <c r="C3" s="69"/>
      <c r="D3" s="69"/>
      <c r="E3" s="69"/>
      <c r="F3" s="69"/>
      <c r="G3" s="69"/>
      <c r="H3" s="69"/>
      <c r="I3" s="69"/>
    </row>
    <row r="4" spans="2:9" ht="12.75">
      <c r="B4" s="69"/>
      <c r="C4" s="69"/>
      <c r="D4" s="69"/>
      <c r="E4" s="69"/>
      <c r="F4" s="69"/>
      <c r="G4" s="69"/>
      <c r="H4" s="69"/>
      <c r="I4" s="69"/>
    </row>
    <row r="5" spans="2:9" ht="12.75">
      <c r="B5" s="70" t="s">
        <v>198</v>
      </c>
      <c r="C5" s="70"/>
      <c r="D5" s="69"/>
      <c r="E5" s="69"/>
      <c r="F5" s="69"/>
      <c r="G5" s="69"/>
      <c r="H5" s="69"/>
      <c r="I5" s="69"/>
    </row>
    <row r="6" spans="2:9" ht="12.75">
      <c r="B6" s="70" t="s">
        <v>230</v>
      </c>
      <c r="C6" s="70"/>
      <c r="D6" s="69"/>
      <c r="E6" s="69"/>
      <c r="F6" s="69"/>
      <c r="G6" s="69"/>
      <c r="H6" s="69"/>
      <c r="I6" s="69"/>
    </row>
    <row r="7" spans="2:9" ht="12.75">
      <c r="B7" s="69" t="s">
        <v>1</v>
      </c>
      <c r="C7" s="69"/>
      <c r="D7" s="69"/>
      <c r="E7" s="69"/>
      <c r="F7" s="69"/>
      <c r="G7" s="69"/>
      <c r="H7" s="69"/>
      <c r="I7" s="69"/>
    </row>
    <row r="9" spans="2:9" ht="12.75">
      <c r="B9" s="71"/>
      <c r="C9" s="71"/>
      <c r="D9" s="71"/>
      <c r="E9" s="71"/>
      <c r="F9" s="71"/>
      <c r="G9" s="71"/>
      <c r="H9" s="71"/>
      <c r="I9" s="71"/>
    </row>
    <row r="10" spans="2:9" ht="12.75">
      <c r="B10" s="72" t="s">
        <v>45</v>
      </c>
      <c r="C10" s="72"/>
      <c r="D10" s="203" t="s">
        <v>200</v>
      </c>
      <c r="E10" s="203"/>
      <c r="F10" s="203" t="s">
        <v>201</v>
      </c>
      <c r="G10" s="203"/>
      <c r="H10" s="203" t="s">
        <v>202</v>
      </c>
      <c r="I10" s="203"/>
    </row>
    <row r="11" spans="2:9" ht="12.75">
      <c r="B11" s="73"/>
      <c r="C11" s="73"/>
      <c r="D11" s="204" t="s">
        <v>203</v>
      </c>
      <c r="E11" s="204"/>
      <c r="F11" s="204" t="s">
        <v>204</v>
      </c>
      <c r="G11" s="204"/>
      <c r="H11" s="204" t="s">
        <v>205</v>
      </c>
      <c r="I11" s="204"/>
    </row>
    <row r="12" spans="2:9" ht="13.5" thickBot="1">
      <c r="B12" s="74"/>
      <c r="C12" s="74"/>
      <c r="D12" s="74"/>
      <c r="E12" s="74"/>
      <c r="F12" s="74"/>
      <c r="G12" s="74"/>
      <c r="H12" s="74"/>
      <c r="I12" s="74"/>
    </row>
    <row r="14" spans="2:11" ht="12.75">
      <c r="B14" s="68" t="s">
        <v>92</v>
      </c>
      <c r="D14" s="75">
        <v>3115562.855627453</v>
      </c>
      <c r="E14" s="75"/>
      <c r="F14" s="75">
        <v>1373834.7486798589</v>
      </c>
      <c r="G14" s="75"/>
      <c r="H14" s="75">
        <v>1741728.1069475943</v>
      </c>
      <c r="K14" s="75"/>
    </row>
    <row r="15" spans="3:11" ht="12.75">
      <c r="C15" s="68" t="s">
        <v>206</v>
      </c>
      <c r="D15" s="75">
        <v>839882.0014897971</v>
      </c>
      <c r="E15" s="75"/>
      <c r="F15" s="75">
        <v>458154.8133458966</v>
      </c>
      <c r="G15" s="75"/>
      <c r="H15" s="75">
        <v>381727.1881439006</v>
      </c>
      <c r="K15" s="75"/>
    </row>
    <row r="16" spans="3:11" ht="12.75">
      <c r="C16" s="68" t="s">
        <v>207</v>
      </c>
      <c r="D16" s="75">
        <v>1065246.3566435946</v>
      </c>
      <c r="E16" s="75"/>
      <c r="F16" s="75">
        <v>382935.94734352385</v>
      </c>
      <c r="G16" s="75"/>
      <c r="H16" s="75">
        <v>682310.4093000704</v>
      </c>
      <c r="K16" s="75"/>
    </row>
    <row r="17" spans="3:11" ht="12.75">
      <c r="C17" s="68" t="s">
        <v>224</v>
      </c>
      <c r="D17" s="75">
        <v>1210434.4974940612</v>
      </c>
      <c r="E17" s="75"/>
      <c r="F17" s="75">
        <v>532743.9879904385</v>
      </c>
      <c r="G17" s="75"/>
      <c r="H17" s="75">
        <v>677690.5095036234</v>
      </c>
      <c r="K17" s="75"/>
    </row>
    <row r="18" ht="12.75">
      <c r="K18" s="75"/>
    </row>
    <row r="19" spans="2:11" ht="12.75">
      <c r="B19" s="68" t="s">
        <v>93</v>
      </c>
      <c r="D19" s="75">
        <v>1057656.4023036254</v>
      </c>
      <c r="E19" s="75"/>
      <c r="F19" s="75">
        <v>547618.6505798294</v>
      </c>
      <c r="G19" s="75"/>
      <c r="H19" s="75">
        <v>510037.75172379636</v>
      </c>
      <c r="K19" s="75"/>
    </row>
    <row r="20" ht="12.75">
      <c r="K20" s="75"/>
    </row>
    <row r="21" spans="2:11" ht="12.75">
      <c r="B21" s="68" t="s">
        <v>94</v>
      </c>
      <c r="D21" s="75">
        <v>5801778.855839877</v>
      </c>
      <c r="E21" s="75"/>
      <c r="F21" s="75">
        <v>2923879.108114839</v>
      </c>
      <c r="G21" s="75"/>
      <c r="H21" s="75">
        <v>2877899.747725037</v>
      </c>
      <c r="K21" s="75"/>
    </row>
    <row r="22" spans="3:11" ht="12.75">
      <c r="C22" s="68" t="s">
        <v>208</v>
      </c>
      <c r="D22" s="75">
        <v>4864974.524861689</v>
      </c>
      <c r="E22" s="75"/>
      <c r="F22" s="75">
        <v>2404588.464851933</v>
      </c>
      <c r="G22" s="75"/>
      <c r="H22" s="75">
        <v>2460386.0600097543</v>
      </c>
      <c r="K22" s="75"/>
    </row>
    <row r="23" spans="3:11" ht="12.75">
      <c r="C23" s="68" t="s">
        <v>224</v>
      </c>
      <c r="D23" s="75">
        <v>936804.3309781885</v>
      </c>
      <c r="E23" s="75"/>
      <c r="F23" s="75">
        <v>519290.64326290594</v>
      </c>
      <c r="G23" s="75"/>
      <c r="H23" s="75">
        <v>417513.68771528255</v>
      </c>
      <c r="K23" s="75"/>
    </row>
    <row r="24" ht="12.75">
      <c r="K24" s="75"/>
    </row>
    <row r="25" spans="2:11" ht="12.75">
      <c r="B25" s="68" t="s">
        <v>95</v>
      </c>
      <c r="D25" s="76">
        <v>17794856.16230939</v>
      </c>
      <c r="E25" s="76"/>
      <c r="F25" s="76">
        <v>10799541.742319643</v>
      </c>
      <c r="G25" s="76"/>
      <c r="H25" s="76">
        <v>6995314.419989747</v>
      </c>
      <c r="K25" s="75"/>
    </row>
    <row r="26" spans="3:11" ht="12.75">
      <c r="C26" s="68" t="s">
        <v>209</v>
      </c>
      <c r="D26" s="76">
        <v>6175799.014910927</v>
      </c>
      <c r="E26" s="76"/>
      <c r="F26" s="76">
        <v>4008317.166497618</v>
      </c>
      <c r="G26" s="76"/>
      <c r="H26" s="76">
        <v>2167481.8484133105</v>
      </c>
      <c r="K26" s="75"/>
    </row>
    <row r="27" spans="3:11" ht="12.75">
      <c r="C27" s="68" t="s">
        <v>187</v>
      </c>
      <c r="D27" s="76">
        <v>927689.4184751889</v>
      </c>
      <c r="E27" s="76"/>
      <c r="F27" s="76">
        <v>590815.2526163865</v>
      </c>
      <c r="G27" s="76"/>
      <c r="H27" s="76">
        <v>336874.16585880204</v>
      </c>
      <c r="K27" s="75"/>
    </row>
    <row r="28" spans="3:11" ht="12.75">
      <c r="C28" s="68" t="s">
        <v>188</v>
      </c>
      <c r="D28" s="76">
        <v>1226478.6790654813</v>
      </c>
      <c r="E28" s="76"/>
      <c r="F28" s="76">
        <v>757341.0416670566</v>
      </c>
      <c r="G28" s="76"/>
      <c r="H28" s="76">
        <v>469137.6373984243</v>
      </c>
      <c r="K28" s="75"/>
    </row>
    <row r="29" spans="3:11" ht="12.75">
      <c r="C29" s="68" t="s">
        <v>189</v>
      </c>
      <c r="D29" s="76">
        <v>2032311.305227478</v>
      </c>
      <c r="E29" s="76"/>
      <c r="F29" s="76">
        <v>996154.6623919499</v>
      </c>
      <c r="G29" s="76"/>
      <c r="H29" s="76">
        <v>1036156.6428355284</v>
      </c>
      <c r="K29" s="75"/>
    </row>
    <row r="30" spans="3:11" ht="12.75">
      <c r="C30" s="68" t="s">
        <v>190</v>
      </c>
      <c r="D30" s="76">
        <v>4313415.85404688</v>
      </c>
      <c r="E30" s="76"/>
      <c r="F30" s="76">
        <v>2626345.596545736</v>
      </c>
      <c r="G30" s="76"/>
      <c r="H30" s="76">
        <v>1687070.2575011451</v>
      </c>
      <c r="K30" s="75"/>
    </row>
    <row r="31" spans="3:11" ht="12.75">
      <c r="C31" s="68" t="s">
        <v>191</v>
      </c>
      <c r="D31" s="76">
        <v>822346.8062228002</v>
      </c>
      <c r="E31" s="76"/>
      <c r="F31" s="76">
        <v>486520.59385619237</v>
      </c>
      <c r="G31" s="76"/>
      <c r="H31" s="76">
        <v>335826.21236660815</v>
      </c>
      <c r="K31" s="75"/>
    </row>
    <row r="32" spans="3:11" ht="12.75">
      <c r="C32" s="68" t="s">
        <v>192</v>
      </c>
      <c r="D32" s="76">
        <v>522134.83026060497</v>
      </c>
      <c r="E32" s="76"/>
      <c r="F32" s="76">
        <v>268094.5659727964</v>
      </c>
      <c r="G32" s="76"/>
      <c r="H32" s="76">
        <v>254040.26428780874</v>
      </c>
      <c r="K32" s="75"/>
    </row>
    <row r="33" spans="3:11" ht="12.75">
      <c r="C33" s="68" t="s">
        <v>193</v>
      </c>
      <c r="D33" s="76">
        <v>1724837.8146903494</v>
      </c>
      <c r="E33" s="76"/>
      <c r="F33" s="76">
        <v>1036899.5465344859</v>
      </c>
      <c r="G33" s="76"/>
      <c r="H33" s="76">
        <v>687938.268155864</v>
      </c>
      <c r="K33" s="75"/>
    </row>
    <row r="34" spans="3:11" ht="12.75">
      <c r="C34" s="68" t="s">
        <v>186</v>
      </c>
      <c r="D34" s="76">
        <v>49842.439409679</v>
      </c>
      <c r="E34" s="76"/>
      <c r="F34" s="76">
        <v>29053.316237422565</v>
      </c>
      <c r="G34" s="76"/>
      <c r="H34" s="76">
        <v>20789.123172256426</v>
      </c>
      <c r="K34" s="75"/>
    </row>
    <row r="35" spans="4:11" ht="12.75">
      <c r="D35" s="76"/>
      <c r="E35" s="76"/>
      <c r="F35" s="76"/>
      <c r="G35" s="76"/>
      <c r="H35" s="76"/>
      <c r="K35" s="75"/>
    </row>
    <row r="36" spans="2:11" ht="12.75">
      <c r="B36" s="68" t="s">
        <v>96</v>
      </c>
      <c r="D36" s="76">
        <v>2377435.1564059625</v>
      </c>
      <c r="E36" s="76"/>
      <c r="F36" s="76">
        <v>1225390.18424178</v>
      </c>
      <c r="G36" s="76"/>
      <c r="H36" s="76">
        <v>1152044.9721641825</v>
      </c>
      <c r="K36" s="75"/>
    </row>
    <row r="37" spans="4:11" ht="12.75">
      <c r="D37" s="76"/>
      <c r="E37" s="76"/>
      <c r="F37" s="76"/>
      <c r="G37" s="76"/>
      <c r="H37" s="76"/>
      <c r="K37" s="75"/>
    </row>
    <row r="38" spans="2:11" ht="12.75">
      <c r="B38" s="68" t="s">
        <v>97</v>
      </c>
      <c r="D38" s="76">
        <v>5543483.508669034</v>
      </c>
      <c r="E38" s="76"/>
      <c r="F38" s="76">
        <v>2621088.835268182</v>
      </c>
      <c r="G38" s="76"/>
      <c r="H38" s="76">
        <v>2922394.67340085</v>
      </c>
      <c r="K38" s="75"/>
    </row>
    <row r="39" spans="4:11" ht="12.75">
      <c r="D39" s="76"/>
      <c r="E39" s="76"/>
      <c r="F39" s="76"/>
      <c r="G39" s="76"/>
      <c r="H39" s="76"/>
      <c r="K39" s="75"/>
    </row>
    <row r="40" spans="2:11" ht="12.75">
      <c r="B40" s="68" t="s">
        <v>98</v>
      </c>
      <c r="D40" s="76">
        <v>8550481.81643971</v>
      </c>
      <c r="E40" s="76"/>
      <c r="F40" s="76">
        <v>4358541.340902152</v>
      </c>
      <c r="G40" s="76"/>
      <c r="H40" s="76">
        <v>4191940.4755375637</v>
      </c>
      <c r="K40" s="75"/>
    </row>
    <row r="41" spans="4:11" ht="12.75">
      <c r="D41" s="76"/>
      <c r="E41" s="76"/>
      <c r="F41" s="76"/>
      <c r="G41" s="76"/>
      <c r="H41" s="76"/>
      <c r="K41" s="75"/>
    </row>
    <row r="42" spans="2:11" ht="12.75">
      <c r="B42" s="68" t="s">
        <v>99</v>
      </c>
      <c r="D42" s="76">
        <v>7192030.433388645</v>
      </c>
      <c r="E42" s="76"/>
      <c r="F42" s="76">
        <v>4305004.655248429</v>
      </c>
      <c r="G42" s="76"/>
      <c r="H42" s="76">
        <v>2887025.7781402157</v>
      </c>
      <c r="K42" s="75"/>
    </row>
    <row r="43" spans="3:11" ht="12.75">
      <c r="C43" s="68" t="s">
        <v>210</v>
      </c>
      <c r="D43" s="76">
        <v>5449588.61517404</v>
      </c>
      <c r="E43" s="76"/>
      <c r="F43" s="76">
        <v>3458198.8902246626</v>
      </c>
      <c r="G43" s="76"/>
      <c r="H43" s="76">
        <v>1991389.7249493776</v>
      </c>
      <c r="K43" s="75"/>
    </row>
    <row r="44" spans="3:11" ht="12.75">
      <c r="C44" s="68" t="s">
        <v>211</v>
      </c>
      <c r="D44" s="76">
        <v>1742441.818214605</v>
      </c>
      <c r="E44" s="76"/>
      <c r="F44" s="76">
        <v>846805.765023766</v>
      </c>
      <c r="G44" s="76"/>
      <c r="H44" s="76">
        <v>895636.053190838</v>
      </c>
      <c r="K44" s="75"/>
    </row>
    <row r="45" spans="4:11" ht="12.75">
      <c r="D45" s="76"/>
      <c r="E45" s="76"/>
      <c r="F45" s="76"/>
      <c r="G45" s="76"/>
      <c r="H45" s="76"/>
      <c r="K45" s="75"/>
    </row>
    <row r="46" spans="2:11" ht="12.75">
      <c r="B46" s="68" t="s">
        <v>100</v>
      </c>
      <c r="D46" s="76">
        <v>8298451.041477429</v>
      </c>
      <c r="E46" s="76"/>
      <c r="F46" s="76">
        <v>2800092.9490942527</v>
      </c>
      <c r="G46" s="76"/>
      <c r="H46" s="76">
        <v>5498358.09238318</v>
      </c>
      <c r="K46" s="75"/>
    </row>
    <row r="47" spans="4:11" ht="12.75">
      <c r="D47" s="76"/>
      <c r="E47" s="76"/>
      <c r="F47" s="76"/>
      <c r="G47" s="76"/>
      <c r="H47" s="76"/>
      <c r="K47" s="75"/>
    </row>
    <row r="48" spans="2:11" ht="12.75">
      <c r="B48" s="68" t="s">
        <v>101</v>
      </c>
      <c r="D48" s="76">
        <v>2632028.3878264413</v>
      </c>
      <c r="E48" s="76"/>
      <c r="F48" s="76">
        <v>312185.3097705147</v>
      </c>
      <c r="G48" s="76"/>
      <c r="H48" s="76">
        <v>2319843.078055927</v>
      </c>
      <c r="K48" s="75"/>
    </row>
    <row r="49" spans="4:11" ht="12.75">
      <c r="D49" s="76"/>
      <c r="E49" s="76"/>
      <c r="F49" s="76"/>
      <c r="G49" s="76"/>
      <c r="H49" s="76"/>
      <c r="K49" s="75"/>
    </row>
    <row r="50" spans="2:11" ht="12.75">
      <c r="B50" s="68" t="s">
        <v>102</v>
      </c>
      <c r="D50" s="76">
        <v>6549296.759817859</v>
      </c>
      <c r="E50" s="76"/>
      <c r="F50" s="76">
        <v>1502446.9889660138</v>
      </c>
      <c r="G50" s="76"/>
      <c r="H50" s="76">
        <v>5046849.770851846</v>
      </c>
      <c r="K50" s="75"/>
    </row>
    <row r="51" spans="3:11" ht="12.75">
      <c r="C51" s="68" t="s">
        <v>214</v>
      </c>
      <c r="D51" s="76">
        <v>2468509.5171027137</v>
      </c>
      <c r="E51" s="76"/>
      <c r="F51" s="76">
        <v>398777.55775895575</v>
      </c>
      <c r="G51" s="76"/>
      <c r="H51" s="76">
        <v>2069731.9593437577</v>
      </c>
      <c r="K51" s="75"/>
    </row>
    <row r="52" spans="3:11" ht="12.75">
      <c r="C52" s="68" t="s">
        <v>215</v>
      </c>
      <c r="D52" s="76">
        <v>2594943.291619944</v>
      </c>
      <c r="E52" s="76"/>
      <c r="F52" s="76">
        <v>547864.1839871348</v>
      </c>
      <c r="G52" s="76"/>
      <c r="H52" s="76">
        <v>2047079.1076328082</v>
      </c>
      <c r="K52" s="75"/>
    </row>
    <row r="53" spans="3:11" ht="12.75">
      <c r="C53" s="68" t="s">
        <v>224</v>
      </c>
      <c r="D53" s="76">
        <v>1485843.9510952015</v>
      </c>
      <c r="E53" s="76"/>
      <c r="F53" s="76">
        <v>555805.2472199232</v>
      </c>
      <c r="G53" s="76"/>
      <c r="H53" s="76">
        <v>930038.7038752798</v>
      </c>
      <c r="K53" s="75"/>
    </row>
    <row r="54" spans="4:11" ht="12.75">
      <c r="D54" s="76"/>
      <c r="E54" s="76"/>
      <c r="F54" s="76"/>
      <c r="G54" s="76"/>
      <c r="H54" s="76"/>
      <c r="K54" s="75"/>
    </row>
    <row r="55" spans="2:11" ht="12.75">
      <c r="B55" s="68" t="s">
        <v>103</v>
      </c>
      <c r="D55" s="76">
        <v>3011231.53493312</v>
      </c>
      <c r="E55" s="76"/>
      <c r="F55" s="76">
        <v>1190787.000001</v>
      </c>
      <c r="G55" s="76"/>
      <c r="H55" s="76">
        <v>1820444.53493212</v>
      </c>
      <c r="K55" s="75"/>
    </row>
    <row r="56" spans="4:11" ht="12.75">
      <c r="D56" s="76"/>
      <c r="E56" s="76"/>
      <c r="F56" s="76"/>
      <c r="G56" s="76"/>
      <c r="H56" s="76"/>
      <c r="K56" s="75"/>
    </row>
    <row r="57" spans="4:11" ht="12.75">
      <c r="D57" s="76"/>
      <c r="E57" s="76"/>
      <c r="F57" s="76"/>
      <c r="G57" s="76"/>
      <c r="H57" s="76"/>
      <c r="K57" s="75"/>
    </row>
    <row r="58" spans="2:11" ht="12.75">
      <c r="B58" s="72" t="s">
        <v>104</v>
      </c>
      <c r="D58" s="77">
        <v>71924292.91503856</v>
      </c>
      <c r="E58" s="77"/>
      <c r="F58" s="77">
        <v>33960411.51318649</v>
      </c>
      <c r="G58" s="77"/>
      <c r="H58" s="77">
        <v>37963881.40185206</v>
      </c>
      <c r="K58" s="75"/>
    </row>
    <row r="59" spans="4:11" ht="12.75">
      <c r="D59" s="76"/>
      <c r="E59" s="76"/>
      <c r="F59" s="76"/>
      <c r="G59" s="76"/>
      <c r="H59" s="76"/>
      <c r="K59" s="75"/>
    </row>
    <row r="60" spans="2:11" ht="12.75">
      <c r="B60" s="68" t="s">
        <v>216</v>
      </c>
      <c r="D60" s="76"/>
      <c r="E60" s="76"/>
      <c r="F60" s="76">
        <v>1407850</v>
      </c>
      <c r="G60" s="76"/>
      <c r="H60" s="76">
        <v>-1407850</v>
      </c>
      <c r="K60" s="75"/>
    </row>
    <row r="61" spans="2:11" ht="12.75">
      <c r="B61" s="68" t="s">
        <v>217</v>
      </c>
      <c r="D61" s="76">
        <v>3128291.9999990007</v>
      </c>
      <c r="E61" s="76"/>
      <c r="F61" s="76"/>
      <c r="G61" s="76"/>
      <c r="H61" s="76">
        <v>3128291.9999990007</v>
      </c>
      <c r="K61" s="75"/>
    </row>
    <row r="62" spans="2:11" ht="12.75">
      <c r="B62" s="68" t="s">
        <v>218</v>
      </c>
      <c r="D62" s="76">
        <v>709140.1863603427</v>
      </c>
      <c r="E62" s="76"/>
      <c r="F62" s="76"/>
      <c r="G62" s="76"/>
      <c r="H62" s="76">
        <v>709140.1863603427</v>
      </c>
      <c r="K62" s="75"/>
    </row>
    <row r="63" spans="4:11" ht="12.75">
      <c r="D63" s="76"/>
      <c r="E63" s="76"/>
      <c r="F63" s="76"/>
      <c r="G63" s="76"/>
      <c r="H63" s="76"/>
      <c r="K63" s="75"/>
    </row>
    <row r="64" spans="2:11" ht="12.75">
      <c r="B64" s="68" t="s">
        <v>6</v>
      </c>
      <c r="D64" s="77">
        <v>75761725.1013979</v>
      </c>
      <c r="E64" s="77"/>
      <c r="F64" s="77">
        <v>35368261.51318649</v>
      </c>
      <c r="G64" s="77"/>
      <c r="H64" s="77">
        <v>40393463.5882114</v>
      </c>
      <c r="K64" s="75"/>
    </row>
    <row r="65" spans="4:11" ht="12.75">
      <c r="D65" s="76"/>
      <c r="E65" s="76"/>
      <c r="F65" s="76"/>
      <c r="G65" s="76"/>
      <c r="H65" s="76"/>
      <c r="K65" s="75"/>
    </row>
    <row r="66" spans="2:11" ht="13.5" thickBot="1">
      <c r="B66" s="74"/>
      <c r="C66" s="74"/>
      <c r="D66" s="78"/>
      <c r="E66" s="78"/>
      <c r="F66" s="78"/>
      <c r="G66" s="78"/>
      <c r="H66" s="78"/>
      <c r="I66" s="78"/>
      <c r="K66" s="75"/>
    </row>
    <row r="67" spans="4:11" ht="12.75">
      <c r="D67" s="76"/>
      <c r="E67" s="76"/>
      <c r="F67" s="76"/>
      <c r="G67" s="76"/>
      <c r="H67" s="76"/>
      <c r="K67" s="75"/>
    </row>
    <row r="68" spans="2:11" ht="12.75">
      <c r="B68" s="68" t="s">
        <v>63</v>
      </c>
      <c r="D68" s="76"/>
      <c r="E68" s="76"/>
      <c r="F68" s="76"/>
      <c r="G68" s="76"/>
      <c r="H68" s="76"/>
      <c r="K68" s="75"/>
    </row>
    <row r="69" spans="2:11" ht="12.75">
      <c r="B69" s="68" t="s">
        <v>231</v>
      </c>
      <c r="D69" s="76"/>
      <c r="E69" s="76"/>
      <c r="F69" s="76"/>
      <c r="G69" s="76"/>
      <c r="H69" s="76"/>
      <c r="K69" s="75"/>
    </row>
    <row r="70" spans="2:11" ht="12.75">
      <c r="B70" s="68" t="s">
        <v>109</v>
      </c>
      <c r="D70" s="76"/>
      <c r="E70" s="76"/>
      <c r="F70" s="76"/>
      <c r="G70" s="76"/>
      <c r="H70" s="76"/>
      <c r="K70" s="75"/>
    </row>
    <row r="71" spans="2:11" ht="12.75">
      <c r="B71" s="68" t="s">
        <v>221</v>
      </c>
      <c r="D71" s="76"/>
      <c r="E71" s="76"/>
      <c r="F71" s="76"/>
      <c r="G71" s="76"/>
      <c r="H71" s="76"/>
      <c r="K71" s="75"/>
    </row>
    <row r="72" spans="4:11" ht="12.75">
      <c r="D72" s="76"/>
      <c r="E72" s="76"/>
      <c r="F72" s="76"/>
      <c r="G72" s="76"/>
      <c r="H72" s="76"/>
      <c r="K72" s="75"/>
    </row>
    <row r="73" spans="4:11" ht="12.75">
      <c r="D73" s="76"/>
      <c r="E73" s="76"/>
      <c r="F73" s="76"/>
      <c r="G73" s="76"/>
      <c r="H73" s="76"/>
      <c r="K73" s="75"/>
    </row>
    <row r="74" spans="4:11" ht="12.75">
      <c r="D74" s="76"/>
      <c r="E74" s="76"/>
      <c r="F74" s="76"/>
      <c r="G74" s="76"/>
      <c r="H74" s="76"/>
      <c r="K74" s="75"/>
    </row>
    <row r="75" ht="12.75">
      <c r="K75" s="75"/>
    </row>
    <row r="76" ht="12.75">
      <c r="K76" s="75"/>
    </row>
    <row r="77" ht="12.75">
      <c r="K77" s="75"/>
    </row>
    <row r="78" ht="12.75">
      <c r="K78" s="75"/>
    </row>
    <row r="79" ht="12.75">
      <c r="K79" s="75"/>
    </row>
    <row r="80" ht="12.75">
      <c r="K80" s="75"/>
    </row>
    <row r="81" ht="12.75">
      <c r="K81" s="75"/>
    </row>
    <row r="82" ht="12.75">
      <c r="K82" s="75"/>
    </row>
    <row r="83" ht="12.75">
      <c r="K83" s="75"/>
    </row>
    <row r="84" ht="12.75">
      <c r="K84" s="75"/>
    </row>
    <row r="85" ht="12.75">
      <c r="K85" s="75"/>
    </row>
    <row r="86" ht="12.75">
      <c r="K86" s="75"/>
    </row>
    <row r="87" ht="12.75">
      <c r="K87" s="75"/>
    </row>
    <row r="88" ht="12.75">
      <c r="K88" s="75"/>
    </row>
    <row r="89" ht="12.75">
      <c r="K89" s="75"/>
    </row>
    <row r="90" ht="12.75">
      <c r="K90" s="75"/>
    </row>
    <row r="91" ht="12.75">
      <c r="K91" s="75"/>
    </row>
    <row r="92" ht="12.75">
      <c r="K92" s="75"/>
    </row>
    <row r="93" ht="12.75">
      <c r="K93" s="75"/>
    </row>
    <row r="94" ht="12.75">
      <c r="K94" s="75"/>
    </row>
  </sheetData>
  <mergeCells count="6">
    <mergeCell ref="H10:I10"/>
    <mergeCell ref="H11:I11"/>
    <mergeCell ref="D10:E10"/>
    <mergeCell ref="D11:E11"/>
    <mergeCell ref="F10:G10"/>
    <mergeCell ref="F11:G11"/>
  </mergeCells>
  <printOptions horizontalCentered="1" verticalCentered="1"/>
  <pageMargins left="0.75" right="0.75" top="1" bottom="1" header="0" footer="0"/>
  <pageSetup fitToHeight="1" fitToWidth="1" horizontalDpi="300" verticalDpi="300" orientation="portrait" scale="8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74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68" customWidth="1"/>
    <col min="2" max="2" width="9" style="68" customWidth="1"/>
    <col min="3" max="3" width="39.16015625" style="68" customWidth="1"/>
    <col min="4" max="4" width="18.5" style="68" customWidth="1"/>
    <col min="5" max="5" width="7.83203125" style="68" customWidth="1"/>
    <col min="6" max="6" width="15.83203125" style="68" customWidth="1"/>
    <col min="7" max="7" width="5.83203125" style="68" customWidth="1"/>
    <col min="8" max="8" width="19.5" style="68" customWidth="1"/>
    <col min="9" max="16384" width="10.66015625" style="68" customWidth="1"/>
  </cols>
  <sheetData>
    <row r="3" spans="2:9" ht="12.75">
      <c r="B3" s="69" t="s">
        <v>232</v>
      </c>
      <c r="C3" s="69"/>
      <c r="D3" s="69"/>
      <c r="E3" s="69"/>
      <c r="F3" s="69"/>
      <c r="G3" s="69"/>
      <c r="H3" s="69"/>
      <c r="I3" s="69"/>
    </row>
    <row r="4" spans="2:9" ht="12.75">
      <c r="B4" s="69"/>
      <c r="C4" s="69"/>
      <c r="D4" s="69"/>
      <c r="E4" s="69"/>
      <c r="F4" s="69"/>
      <c r="G4" s="69"/>
      <c r="H4" s="69"/>
      <c r="I4" s="69"/>
    </row>
    <row r="5" spans="2:9" ht="12.75">
      <c r="B5" s="70" t="s">
        <v>198</v>
      </c>
      <c r="C5" s="70"/>
      <c r="D5" s="69"/>
      <c r="E5" s="69"/>
      <c r="F5" s="69"/>
      <c r="G5" s="69"/>
      <c r="H5" s="69"/>
      <c r="I5" s="69"/>
    </row>
    <row r="6" spans="2:9" ht="12.75">
      <c r="B6" s="70" t="s">
        <v>233</v>
      </c>
      <c r="C6" s="70"/>
      <c r="D6" s="69"/>
      <c r="E6" s="69"/>
      <c r="F6" s="69"/>
      <c r="G6" s="69"/>
      <c r="H6" s="69"/>
      <c r="I6" s="69"/>
    </row>
    <row r="7" spans="2:9" ht="12.75">
      <c r="B7" s="69" t="s">
        <v>1</v>
      </c>
      <c r="C7" s="69"/>
      <c r="D7" s="69"/>
      <c r="E7" s="69"/>
      <c r="F7" s="69"/>
      <c r="G7" s="69"/>
      <c r="H7" s="69"/>
      <c r="I7" s="69"/>
    </row>
    <row r="9" spans="2:9" ht="12.75">
      <c r="B9" s="71"/>
      <c r="C9" s="71"/>
      <c r="D9" s="71"/>
      <c r="E9" s="71"/>
      <c r="F9" s="71"/>
      <c r="G9" s="71"/>
      <c r="H9" s="71"/>
      <c r="I9" s="71"/>
    </row>
    <row r="10" spans="2:9" ht="12.75">
      <c r="B10" s="72" t="s">
        <v>45</v>
      </c>
      <c r="C10" s="72"/>
      <c r="D10" s="203" t="s">
        <v>200</v>
      </c>
      <c r="E10" s="203"/>
      <c r="F10" s="203" t="s">
        <v>201</v>
      </c>
      <c r="G10" s="203"/>
      <c r="H10" s="203" t="s">
        <v>202</v>
      </c>
      <c r="I10" s="203"/>
    </row>
    <row r="11" spans="2:9" ht="12.75">
      <c r="B11" s="73"/>
      <c r="C11" s="73"/>
      <c r="D11" s="204" t="s">
        <v>203</v>
      </c>
      <c r="E11" s="204"/>
      <c r="F11" s="204" t="s">
        <v>204</v>
      </c>
      <c r="G11" s="204"/>
      <c r="H11" s="204" t="s">
        <v>205</v>
      </c>
      <c r="I11" s="204"/>
    </row>
    <row r="12" spans="2:9" ht="13.5" thickBot="1">
      <c r="B12" s="74"/>
      <c r="C12" s="74"/>
      <c r="D12" s="74"/>
      <c r="E12" s="74"/>
      <c r="F12" s="74"/>
      <c r="G12" s="74"/>
      <c r="H12" s="74"/>
      <c r="I12" s="74"/>
    </row>
    <row r="14" spans="2:11" ht="12.75">
      <c r="B14" s="68" t="s">
        <v>92</v>
      </c>
      <c r="D14" s="75">
        <v>3158297.402165166</v>
      </c>
      <c r="E14" s="75"/>
      <c r="F14" s="75">
        <v>1549572.3885489018</v>
      </c>
      <c r="G14" s="75"/>
      <c r="H14" s="75">
        <v>1608725.0136162643</v>
      </c>
      <c r="K14" s="75"/>
    </row>
    <row r="15" spans="3:11" ht="12.75">
      <c r="C15" s="68" t="s">
        <v>206</v>
      </c>
      <c r="D15" s="75">
        <v>910787.9947836846</v>
      </c>
      <c r="E15" s="75"/>
      <c r="F15" s="75">
        <v>526073.2078776788</v>
      </c>
      <c r="G15" s="75"/>
      <c r="H15" s="75">
        <v>384714.7869060059</v>
      </c>
      <c r="K15" s="75"/>
    </row>
    <row r="16" spans="3:11" ht="12.75">
      <c r="C16" s="68" t="s">
        <v>207</v>
      </c>
      <c r="D16" s="75">
        <v>916471.3398381638</v>
      </c>
      <c r="E16" s="75"/>
      <c r="F16" s="75">
        <v>410137.58840100956</v>
      </c>
      <c r="G16" s="75"/>
      <c r="H16" s="75">
        <v>506333.7514371542</v>
      </c>
      <c r="K16" s="75"/>
    </row>
    <row r="17" spans="3:11" ht="12.75">
      <c r="C17" s="68" t="s">
        <v>224</v>
      </c>
      <c r="D17" s="75">
        <v>1331038.0675433176</v>
      </c>
      <c r="E17" s="75"/>
      <c r="F17" s="75">
        <v>613361.5922702134</v>
      </c>
      <c r="G17" s="75"/>
      <c r="H17" s="75">
        <v>717676.4752731042</v>
      </c>
      <c r="K17" s="75"/>
    </row>
    <row r="18" ht="12.75">
      <c r="K18" s="75"/>
    </row>
    <row r="19" spans="2:11" ht="12.75">
      <c r="B19" s="68" t="s">
        <v>93</v>
      </c>
      <c r="D19" s="75">
        <v>1142880.323181389</v>
      </c>
      <c r="E19" s="75"/>
      <c r="F19" s="75">
        <v>613712.174581413</v>
      </c>
      <c r="G19" s="75"/>
      <c r="H19" s="75">
        <v>529168.1485999761</v>
      </c>
      <c r="K19" s="75"/>
    </row>
    <row r="20" ht="12.75">
      <c r="K20" s="75"/>
    </row>
    <row r="21" spans="2:11" ht="12.75">
      <c r="B21" s="68" t="s">
        <v>94</v>
      </c>
      <c r="D21" s="75">
        <v>6321571.460944289</v>
      </c>
      <c r="E21" s="75"/>
      <c r="F21" s="75">
        <v>3263985.432988849</v>
      </c>
      <c r="G21" s="75"/>
      <c r="H21" s="75">
        <v>3057586.0279554375</v>
      </c>
      <c r="K21" s="75"/>
    </row>
    <row r="22" spans="3:11" ht="12.75">
      <c r="C22" s="68" t="s">
        <v>208</v>
      </c>
      <c r="D22" s="75">
        <v>5210503.900564734</v>
      </c>
      <c r="E22" s="75"/>
      <c r="F22" s="75">
        <v>2640892.2546333945</v>
      </c>
      <c r="G22" s="75"/>
      <c r="H22" s="75">
        <v>2569611.645931337</v>
      </c>
      <c r="K22" s="75"/>
    </row>
    <row r="23" spans="3:11" ht="12.75">
      <c r="C23" s="68" t="s">
        <v>224</v>
      </c>
      <c r="D23" s="75">
        <v>1111067.5603795552</v>
      </c>
      <c r="E23" s="75"/>
      <c r="F23" s="75">
        <v>623093.1783554545</v>
      </c>
      <c r="G23" s="75"/>
      <c r="H23" s="75">
        <v>487974.3820241007</v>
      </c>
      <c r="K23" s="75"/>
    </row>
    <row r="24" ht="12.75">
      <c r="K24" s="75"/>
    </row>
    <row r="25" spans="2:11" ht="12.75">
      <c r="B25" s="68" t="s">
        <v>95</v>
      </c>
      <c r="D25" s="76">
        <v>19340562.71211961</v>
      </c>
      <c r="E25" s="76"/>
      <c r="F25" s="76">
        <v>11471968.402799398</v>
      </c>
      <c r="G25" s="76"/>
      <c r="H25" s="76">
        <v>7868594.309320217</v>
      </c>
      <c r="K25" s="75"/>
    </row>
    <row r="26" spans="3:11" ht="12.75">
      <c r="C26" s="68" t="s">
        <v>209</v>
      </c>
      <c r="D26" s="76">
        <v>6842375.936840508</v>
      </c>
      <c r="E26" s="76"/>
      <c r="F26" s="76">
        <v>4247206.713323053</v>
      </c>
      <c r="G26" s="76"/>
      <c r="H26" s="76">
        <v>2595169.223517455</v>
      </c>
      <c r="K26" s="75"/>
    </row>
    <row r="27" spans="3:11" ht="12.75">
      <c r="C27" s="68" t="s">
        <v>187</v>
      </c>
      <c r="D27" s="76">
        <v>782507.9489912493</v>
      </c>
      <c r="E27" s="76"/>
      <c r="F27" s="76">
        <v>540081.9799478723</v>
      </c>
      <c r="G27" s="76"/>
      <c r="H27" s="76">
        <v>242425.96904337683</v>
      </c>
      <c r="K27" s="75"/>
    </row>
    <row r="28" spans="3:11" ht="12.75">
      <c r="C28" s="68" t="s">
        <v>188</v>
      </c>
      <c r="D28" s="76">
        <v>1300315.8566336976</v>
      </c>
      <c r="E28" s="76"/>
      <c r="F28" s="76">
        <v>790973.2029551679</v>
      </c>
      <c r="G28" s="76"/>
      <c r="H28" s="76">
        <v>509342.6536785301</v>
      </c>
      <c r="K28" s="75"/>
    </row>
    <row r="29" spans="3:11" ht="12.75">
      <c r="C29" s="68" t="s">
        <v>189</v>
      </c>
      <c r="D29" s="76">
        <v>2315940.390128021</v>
      </c>
      <c r="E29" s="76"/>
      <c r="F29" s="76">
        <v>1100222.765834256</v>
      </c>
      <c r="G29" s="76"/>
      <c r="H29" s="76">
        <v>1215717.6242937665</v>
      </c>
      <c r="K29" s="75"/>
    </row>
    <row r="30" spans="3:11" ht="12.75">
      <c r="C30" s="68" t="s">
        <v>190</v>
      </c>
      <c r="D30" s="76">
        <v>4761118.330953935</v>
      </c>
      <c r="E30" s="76"/>
      <c r="F30" s="76">
        <v>2809383.869575373</v>
      </c>
      <c r="G30" s="76"/>
      <c r="H30" s="76">
        <v>1951734.4613785658</v>
      </c>
      <c r="K30" s="75"/>
    </row>
    <row r="31" spans="3:11" ht="12.75">
      <c r="C31" s="68" t="s">
        <v>191</v>
      </c>
      <c r="D31" s="76">
        <v>920363.5133122349</v>
      </c>
      <c r="E31" s="76"/>
      <c r="F31" s="76">
        <v>538088.3805366149</v>
      </c>
      <c r="G31" s="76"/>
      <c r="H31" s="76">
        <v>382275.1327756197</v>
      </c>
      <c r="K31" s="75"/>
    </row>
    <row r="32" spans="3:11" ht="12.75">
      <c r="C32" s="68" t="s">
        <v>192</v>
      </c>
      <c r="D32" s="76">
        <v>555124.6837691829</v>
      </c>
      <c r="E32" s="76"/>
      <c r="F32" s="76">
        <v>281610.53739734594</v>
      </c>
      <c r="G32" s="76"/>
      <c r="H32" s="76">
        <v>273514.14637183666</v>
      </c>
      <c r="K32" s="75"/>
    </row>
    <row r="33" spans="3:11" ht="12.75">
      <c r="C33" s="68" t="s">
        <v>193</v>
      </c>
      <c r="D33" s="76">
        <v>1812226.8147270964</v>
      </c>
      <c r="E33" s="76"/>
      <c r="F33" s="76">
        <v>1135535.0664572984</v>
      </c>
      <c r="G33" s="76"/>
      <c r="H33" s="76">
        <v>676691.7482697977</v>
      </c>
      <c r="K33" s="75"/>
    </row>
    <row r="34" spans="3:11" ht="12.75">
      <c r="C34" s="68" t="s">
        <v>186</v>
      </c>
      <c r="D34" s="76">
        <v>50589.23676368635</v>
      </c>
      <c r="E34" s="76"/>
      <c r="F34" s="76">
        <v>28865.886772418282</v>
      </c>
      <c r="G34" s="76"/>
      <c r="H34" s="76">
        <v>21723.349991268064</v>
      </c>
      <c r="K34" s="75"/>
    </row>
    <row r="35" spans="4:11" ht="12.75">
      <c r="D35" s="76"/>
      <c r="E35" s="76"/>
      <c r="F35" s="76"/>
      <c r="G35" s="76"/>
      <c r="H35" s="76"/>
      <c r="K35" s="75"/>
    </row>
    <row r="36" spans="2:11" ht="12.75">
      <c r="B36" s="68" t="s">
        <v>96</v>
      </c>
      <c r="D36" s="76">
        <v>2689703.744815736</v>
      </c>
      <c r="E36" s="76"/>
      <c r="F36" s="76">
        <v>1417394.545447899</v>
      </c>
      <c r="G36" s="76"/>
      <c r="H36" s="76">
        <v>1272309.1993678368</v>
      </c>
      <c r="K36" s="75"/>
    </row>
    <row r="37" spans="4:11" ht="12.75">
      <c r="D37" s="76"/>
      <c r="E37" s="76"/>
      <c r="F37" s="76"/>
      <c r="G37" s="76"/>
      <c r="H37" s="76"/>
      <c r="K37" s="75"/>
    </row>
    <row r="38" spans="2:11" ht="12.75">
      <c r="B38" s="68" t="s">
        <v>97</v>
      </c>
      <c r="D38" s="76">
        <v>6035692.96119965</v>
      </c>
      <c r="E38" s="76"/>
      <c r="F38" s="76">
        <v>2961598.0723807733</v>
      </c>
      <c r="G38" s="76"/>
      <c r="H38" s="76">
        <v>3074094.8888188787</v>
      </c>
      <c r="K38" s="75"/>
    </row>
    <row r="39" spans="4:11" ht="12.75">
      <c r="D39" s="76"/>
      <c r="E39" s="76"/>
      <c r="F39" s="76"/>
      <c r="G39" s="76"/>
      <c r="H39" s="76"/>
      <c r="K39" s="75"/>
    </row>
    <row r="40" spans="2:11" ht="12.75">
      <c r="B40" s="68" t="s">
        <v>98</v>
      </c>
      <c r="D40" s="76">
        <v>9254325.053136466</v>
      </c>
      <c r="E40" s="76"/>
      <c r="F40" s="76">
        <v>4716533.287824966</v>
      </c>
      <c r="G40" s="76"/>
      <c r="H40" s="76">
        <v>4537791.765311498</v>
      </c>
      <c r="K40" s="75"/>
    </row>
    <row r="41" spans="4:11" ht="12.75">
      <c r="D41" s="76"/>
      <c r="E41" s="76"/>
      <c r="F41" s="76"/>
      <c r="G41" s="76"/>
      <c r="H41" s="76"/>
      <c r="K41" s="75"/>
    </row>
    <row r="42" spans="2:11" ht="12.75">
      <c r="B42" s="68" t="s">
        <v>99</v>
      </c>
      <c r="D42" s="76">
        <v>7960995.487705968</v>
      </c>
      <c r="E42" s="76"/>
      <c r="F42" s="76">
        <v>4809990.81988229</v>
      </c>
      <c r="G42" s="76"/>
      <c r="H42" s="76">
        <v>3151004.6678236835</v>
      </c>
      <c r="K42" s="75"/>
    </row>
    <row r="43" spans="3:11" ht="12.75">
      <c r="C43" s="68" t="s">
        <v>210</v>
      </c>
      <c r="D43" s="76">
        <v>6026661.624906024</v>
      </c>
      <c r="E43" s="76"/>
      <c r="F43" s="76">
        <v>3777464.170397481</v>
      </c>
      <c r="G43" s="76"/>
      <c r="H43" s="76">
        <v>2249197.4545085477</v>
      </c>
      <c r="K43" s="75"/>
    </row>
    <row r="44" spans="3:11" ht="12.75">
      <c r="C44" s="68" t="s">
        <v>211</v>
      </c>
      <c r="D44" s="76">
        <v>1934333.8627999446</v>
      </c>
      <c r="E44" s="76"/>
      <c r="F44" s="76">
        <v>1032526.6494848093</v>
      </c>
      <c r="G44" s="76"/>
      <c r="H44" s="76">
        <v>901807.2133151357</v>
      </c>
      <c r="K44" s="75"/>
    </row>
    <row r="45" spans="4:11" ht="12.75">
      <c r="D45" s="76"/>
      <c r="E45" s="76"/>
      <c r="F45" s="76"/>
      <c r="G45" s="76"/>
      <c r="H45" s="76"/>
      <c r="K45" s="75"/>
    </row>
    <row r="46" spans="2:11" ht="12.75">
      <c r="B46" s="68" t="s">
        <v>100</v>
      </c>
      <c r="D46" s="76">
        <v>9158513.635510385</v>
      </c>
      <c r="E46" s="76"/>
      <c r="F46" s="76">
        <v>3201274.9111111606</v>
      </c>
      <c r="G46" s="76"/>
      <c r="H46" s="76">
        <v>5957238.724399226</v>
      </c>
      <c r="K46" s="75"/>
    </row>
    <row r="47" spans="4:11" ht="12.75">
      <c r="D47" s="76"/>
      <c r="E47" s="76"/>
      <c r="F47" s="76"/>
      <c r="G47" s="76"/>
      <c r="H47" s="76"/>
      <c r="K47" s="75"/>
    </row>
    <row r="48" spans="2:11" ht="12.75">
      <c r="B48" s="68" t="s">
        <v>101</v>
      </c>
      <c r="D48" s="76">
        <v>2786087.266149245</v>
      </c>
      <c r="E48" s="76"/>
      <c r="F48" s="76">
        <v>327291.78442181885</v>
      </c>
      <c r="G48" s="76"/>
      <c r="H48" s="76">
        <v>2458795.4817274264</v>
      </c>
      <c r="K48" s="75"/>
    </row>
    <row r="49" spans="4:11" ht="12.75">
      <c r="D49" s="76"/>
      <c r="E49" s="76"/>
      <c r="F49" s="76"/>
      <c r="G49" s="76"/>
      <c r="H49" s="76"/>
      <c r="K49" s="75"/>
    </row>
    <row r="50" spans="2:11" ht="12.75">
      <c r="B50" s="68" t="s">
        <v>102</v>
      </c>
      <c r="D50" s="76">
        <v>7169786.2738187155</v>
      </c>
      <c r="E50" s="76"/>
      <c r="F50" s="76">
        <v>1644647.3026886918</v>
      </c>
      <c r="G50" s="76"/>
      <c r="H50" s="76">
        <v>5525138.971130024</v>
      </c>
      <c r="K50" s="75"/>
    </row>
    <row r="51" spans="3:11" ht="12.75">
      <c r="C51" s="68" t="s">
        <v>214</v>
      </c>
      <c r="D51" s="76">
        <v>2725893.130828323</v>
      </c>
      <c r="E51" s="76"/>
      <c r="F51" s="76">
        <v>434776.7613756652</v>
      </c>
      <c r="G51" s="76"/>
      <c r="H51" s="76">
        <v>2291116.3694526576</v>
      </c>
      <c r="K51" s="75"/>
    </row>
    <row r="52" spans="3:11" ht="12.75">
      <c r="C52" s="68" t="s">
        <v>215</v>
      </c>
      <c r="D52" s="76">
        <v>2833861.0881076353</v>
      </c>
      <c r="E52" s="76"/>
      <c r="F52" s="76">
        <v>605946.8183682727</v>
      </c>
      <c r="G52" s="76"/>
      <c r="H52" s="76">
        <v>2227914.2697393633</v>
      </c>
      <c r="K52" s="75"/>
    </row>
    <row r="53" spans="3:11" ht="12.75">
      <c r="C53" s="68" t="s">
        <v>224</v>
      </c>
      <c r="D53" s="76">
        <v>1610032.0548827571</v>
      </c>
      <c r="E53" s="76"/>
      <c r="F53" s="76">
        <v>603923.7229447538</v>
      </c>
      <c r="G53" s="76"/>
      <c r="H53" s="76">
        <v>1006108.3319380034</v>
      </c>
      <c r="K53" s="75"/>
    </row>
    <row r="54" spans="4:11" ht="12.75">
      <c r="D54" s="76"/>
      <c r="E54" s="76"/>
      <c r="F54" s="76"/>
      <c r="G54" s="76"/>
      <c r="H54" s="76"/>
      <c r="K54" s="75"/>
    </row>
    <row r="55" spans="2:11" ht="12.75">
      <c r="B55" s="68" t="s">
        <v>103</v>
      </c>
      <c r="D55" s="76">
        <v>3208074.410657886</v>
      </c>
      <c r="E55" s="76"/>
      <c r="F55" s="76">
        <v>1307584</v>
      </c>
      <c r="G55" s="76"/>
      <c r="H55" s="76">
        <v>1900490.410657886</v>
      </c>
      <c r="K55" s="75"/>
    </row>
    <row r="56" spans="4:11" ht="12.75">
      <c r="D56" s="76"/>
      <c r="E56" s="76"/>
      <c r="F56" s="76"/>
      <c r="G56" s="76"/>
      <c r="H56" s="76"/>
      <c r="K56" s="75"/>
    </row>
    <row r="57" spans="4:11" ht="12.75">
      <c r="D57" s="76"/>
      <c r="E57" s="76"/>
      <c r="F57" s="76"/>
      <c r="G57" s="76"/>
      <c r="H57" s="76"/>
      <c r="K57" s="75"/>
    </row>
    <row r="58" spans="2:11" ht="12.75">
      <c r="B58" s="72" t="s">
        <v>104</v>
      </c>
      <c r="D58" s="77">
        <v>78226490.7314045</v>
      </c>
      <c r="E58" s="77"/>
      <c r="F58" s="77">
        <v>37285553.122676164</v>
      </c>
      <c r="G58" s="77"/>
      <c r="H58" s="77">
        <v>40940937.60872835</v>
      </c>
      <c r="K58" s="75"/>
    </row>
    <row r="59" spans="4:11" ht="12.75">
      <c r="D59" s="76"/>
      <c r="E59" s="76"/>
      <c r="F59" s="76"/>
      <c r="G59" s="76"/>
      <c r="H59" s="76"/>
      <c r="K59" s="75"/>
    </row>
    <row r="60" spans="2:11" ht="12.75">
      <c r="B60" s="68" t="s">
        <v>216</v>
      </c>
      <c r="D60" s="76"/>
      <c r="E60" s="76"/>
      <c r="F60" s="76">
        <v>1619793</v>
      </c>
      <c r="G60" s="76"/>
      <c r="H60" s="76">
        <v>-1619793</v>
      </c>
      <c r="K60" s="75"/>
    </row>
    <row r="61" spans="2:11" ht="12.75">
      <c r="B61" s="68" t="s">
        <v>217</v>
      </c>
      <c r="D61" s="76">
        <v>3353527.9999989998</v>
      </c>
      <c r="E61" s="76"/>
      <c r="F61" s="76"/>
      <c r="G61" s="76"/>
      <c r="H61" s="76">
        <v>3353527.9999989998</v>
      </c>
      <c r="K61" s="75"/>
    </row>
    <row r="62" spans="2:11" ht="12.75">
      <c r="B62" s="68" t="s">
        <v>218</v>
      </c>
      <c r="D62" s="76">
        <v>668911.2713167822</v>
      </c>
      <c r="E62" s="76"/>
      <c r="F62" s="76"/>
      <c r="G62" s="76"/>
      <c r="H62" s="76">
        <v>668911.2713167822</v>
      </c>
      <c r="K62" s="75"/>
    </row>
    <row r="63" spans="4:11" ht="12.75">
      <c r="D63" s="76"/>
      <c r="E63" s="76"/>
      <c r="F63" s="76"/>
      <c r="G63" s="76"/>
      <c r="H63" s="76"/>
      <c r="K63" s="75"/>
    </row>
    <row r="64" spans="2:11" ht="12.75">
      <c r="B64" s="68" t="s">
        <v>6</v>
      </c>
      <c r="D64" s="77">
        <v>82248930.00272028</v>
      </c>
      <c r="E64" s="77"/>
      <c r="F64" s="77">
        <v>38905346.122676164</v>
      </c>
      <c r="G64" s="77"/>
      <c r="H64" s="77">
        <v>43343583.88004413</v>
      </c>
      <c r="K64" s="75"/>
    </row>
    <row r="65" spans="4:8" ht="12.75">
      <c r="D65" s="76"/>
      <c r="E65" s="76"/>
      <c r="F65" s="76"/>
      <c r="G65" s="76"/>
      <c r="H65" s="76"/>
    </row>
    <row r="66" spans="2:9" ht="13.5" thickBot="1">
      <c r="B66" s="74"/>
      <c r="C66" s="74"/>
      <c r="D66" s="78"/>
      <c r="E66" s="78"/>
      <c r="F66" s="78"/>
      <c r="G66" s="78"/>
      <c r="H66" s="78"/>
      <c r="I66" s="78"/>
    </row>
    <row r="67" spans="4:8" ht="12.75">
      <c r="D67" s="76"/>
      <c r="E67" s="76"/>
      <c r="F67" s="76"/>
      <c r="G67" s="76"/>
      <c r="H67" s="76"/>
    </row>
    <row r="68" spans="2:8" ht="12.75">
      <c r="B68" s="68" t="s">
        <v>63</v>
      </c>
      <c r="D68" s="76"/>
      <c r="E68" s="76"/>
      <c r="F68" s="76"/>
      <c r="G68" s="76"/>
      <c r="H68" s="76"/>
    </row>
    <row r="69" spans="2:8" ht="12.75">
      <c r="B69" s="68" t="s">
        <v>231</v>
      </c>
      <c r="D69" s="76"/>
      <c r="E69" s="76"/>
      <c r="F69" s="76"/>
      <c r="G69" s="76"/>
      <c r="H69" s="76"/>
    </row>
    <row r="70" spans="2:8" ht="12.75">
      <c r="B70" s="68" t="s">
        <v>109</v>
      </c>
      <c r="D70" s="76"/>
      <c r="E70" s="76"/>
      <c r="F70" s="76"/>
      <c r="G70" s="76"/>
      <c r="H70" s="76"/>
    </row>
    <row r="71" spans="2:8" ht="12.75">
      <c r="B71" s="68" t="s">
        <v>221</v>
      </c>
      <c r="D71" s="76"/>
      <c r="E71" s="76"/>
      <c r="F71" s="76"/>
      <c r="G71" s="76"/>
      <c r="H71" s="76"/>
    </row>
    <row r="72" spans="4:8" ht="12.75">
      <c r="D72" s="76"/>
      <c r="E72" s="76"/>
      <c r="F72" s="76"/>
      <c r="G72" s="76"/>
      <c r="H72" s="76"/>
    </row>
    <row r="73" spans="4:8" ht="12.75">
      <c r="D73" s="76"/>
      <c r="E73" s="76"/>
      <c r="F73" s="76"/>
      <c r="G73" s="76"/>
      <c r="H73" s="76"/>
    </row>
    <row r="74" spans="4:8" ht="12.75">
      <c r="D74" s="76"/>
      <c r="E74" s="76"/>
      <c r="F74" s="76"/>
      <c r="G74" s="76"/>
      <c r="H74" s="76"/>
    </row>
  </sheetData>
  <mergeCells count="6">
    <mergeCell ref="H10:I10"/>
    <mergeCell ref="H11:I11"/>
    <mergeCell ref="D10:E10"/>
    <mergeCell ref="D11:E11"/>
    <mergeCell ref="F10:G10"/>
    <mergeCell ref="F11:G11"/>
  </mergeCells>
  <printOptions horizontalCentered="1" verticalCentered="1"/>
  <pageMargins left="0.75" right="0.75" top="1" bottom="1" header="0" footer="0"/>
  <pageSetup fitToHeight="1" fitToWidth="1" horizontalDpi="300" verticalDpi="300" orientation="portrait" scale="8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74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68" customWidth="1"/>
    <col min="2" max="2" width="9" style="68" customWidth="1"/>
    <col min="3" max="3" width="39.16015625" style="68" customWidth="1"/>
    <col min="4" max="4" width="18.5" style="68" customWidth="1"/>
    <col min="5" max="5" width="7.83203125" style="68" customWidth="1"/>
    <col min="6" max="6" width="15.83203125" style="68" customWidth="1"/>
    <col min="7" max="7" width="5.83203125" style="68" customWidth="1"/>
    <col min="8" max="8" width="19.5" style="68" customWidth="1"/>
    <col min="9" max="16384" width="10.66015625" style="68" customWidth="1"/>
  </cols>
  <sheetData>
    <row r="3" spans="2:9" ht="12.75">
      <c r="B3" s="69" t="s">
        <v>234</v>
      </c>
      <c r="C3" s="69"/>
      <c r="D3" s="69"/>
      <c r="E3" s="69"/>
      <c r="F3" s="69"/>
      <c r="G3" s="69"/>
      <c r="H3" s="69"/>
      <c r="I3" s="69"/>
    </row>
    <row r="4" spans="2:9" ht="12.75">
      <c r="B4" s="69"/>
      <c r="C4" s="69"/>
      <c r="D4" s="69"/>
      <c r="E4" s="69"/>
      <c r="F4" s="69"/>
      <c r="G4" s="69"/>
      <c r="H4" s="69"/>
      <c r="I4" s="69"/>
    </row>
    <row r="5" spans="2:9" ht="12.75">
      <c r="B5" s="70" t="s">
        <v>198</v>
      </c>
      <c r="C5" s="70"/>
      <c r="D5" s="69"/>
      <c r="E5" s="69"/>
      <c r="F5" s="69"/>
      <c r="G5" s="69"/>
      <c r="H5" s="69"/>
      <c r="I5" s="69"/>
    </row>
    <row r="6" spans="2:9" ht="12.75">
      <c r="B6" s="70" t="s">
        <v>235</v>
      </c>
      <c r="C6" s="70"/>
      <c r="D6" s="69"/>
      <c r="E6" s="69"/>
      <c r="F6" s="69"/>
      <c r="G6" s="69"/>
      <c r="H6" s="69"/>
      <c r="I6" s="69"/>
    </row>
    <row r="7" spans="2:9" ht="12.75">
      <c r="B7" s="69" t="s">
        <v>16</v>
      </c>
      <c r="C7" s="69"/>
      <c r="D7" s="69"/>
      <c r="E7" s="69"/>
      <c r="F7" s="69"/>
      <c r="G7" s="69"/>
      <c r="H7" s="69"/>
      <c r="I7" s="69"/>
    </row>
    <row r="9" spans="2:9" ht="12.75">
      <c r="B9" s="71"/>
      <c r="C9" s="71"/>
      <c r="D9" s="71"/>
      <c r="E9" s="71"/>
      <c r="F9" s="71"/>
      <c r="G9" s="71"/>
      <c r="H9" s="71"/>
      <c r="I9" s="71"/>
    </row>
    <row r="10" spans="2:9" ht="12.75">
      <c r="B10" s="72" t="s">
        <v>45</v>
      </c>
      <c r="C10" s="72"/>
      <c r="D10" s="203" t="s">
        <v>200</v>
      </c>
      <c r="E10" s="203"/>
      <c r="F10" s="203" t="s">
        <v>201</v>
      </c>
      <c r="G10" s="203"/>
      <c r="H10" s="203" t="s">
        <v>202</v>
      </c>
      <c r="I10" s="203"/>
    </row>
    <row r="11" spans="2:9" ht="12.75">
      <c r="B11" s="73"/>
      <c r="C11" s="73"/>
      <c r="D11" s="204" t="s">
        <v>203</v>
      </c>
      <c r="E11" s="204"/>
      <c r="F11" s="204" t="s">
        <v>204</v>
      </c>
      <c r="G11" s="204"/>
      <c r="H11" s="204" t="s">
        <v>205</v>
      </c>
      <c r="I11" s="204"/>
    </row>
    <row r="12" spans="2:9" ht="13.5" thickBot="1">
      <c r="B12" s="74"/>
      <c r="C12" s="74"/>
      <c r="D12" s="74"/>
      <c r="E12" s="74"/>
      <c r="F12" s="74"/>
      <c r="G12" s="74"/>
      <c r="H12" s="74"/>
      <c r="I12" s="74"/>
    </row>
    <row r="14" spans="2:11" ht="12.75">
      <c r="B14" s="68" t="s">
        <v>92</v>
      </c>
      <c r="D14" s="75">
        <v>2402306.6210213895</v>
      </c>
      <c r="E14" s="75"/>
      <c r="F14" s="75">
        <v>1078814.5014751088</v>
      </c>
      <c r="G14" s="75"/>
      <c r="H14" s="75">
        <v>1323492.1195462812</v>
      </c>
      <c r="K14" s="75"/>
    </row>
    <row r="15" spans="3:11" ht="12.75">
      <c r="C15" s="68" t="s">
        <v>206</v>
      </c>
      <c r="D15" s="75">
        <v>718763</v>
      </c>
      <c r="E15" s="75"/>
      <c r="F15" s="75">
        <v>359139.2907417604</v>
      </c>
      <c r="G15" s="75"/>
      <c r="H15" s="75">
        <v>359623.7092582395</v>
      </c>
      <c r="K15" s="75"/>
    </row>
    <row r="16" spans="3:11" ht="12.75">
      <c r="C16" s="68" t="s">
        <v>207</v>
      </c>
      <c r="D16" s="75">
        <v>622527</v>
      </c>
      <c r="E16" s="75"/>
      <c r="F16" s="75">
        <v>229384.4314989283</v>
      </c>
      <c r="G16" s="75"/>
      <c r="H16" s="75">
        <v>393142.56850107166</v>
      </c>
      <c r="K16" s="75"/>
    </row>
    <row r="17" spans="3:11" ht="12.75">
      <c r="C17" s="68" t="s">
        <v>224</v>
      </c>
      <c r="D17" s="75">
        <v>1061016.6210213895</v>
      </c>
      <c r="E17" s="75"/>
      <c r="F17" s="75">
        <v>490290.7792344199</v>
      </c>
      <c r="G17" s="75"/>
      <c r="H17" s="75">
        <v>570725.84178697</v>
      </c>
      <c r="K17" s="75"/>
    </row>
    <row r="18" ht="12.75">
      <c r="K18" s="75"/>
    </row>
    <row r="19" spans="2:11" ht="12.75">
      <c r="B19" s="68" t="s">
        <v>93</v>
      </c>
      <c r="D19" s="75">
        <v>732456.7519603177</v>
      </c>
      <c r="E19" s="75"/>
      <c r="F19" s="75">
        <v>349525.63778338005</v>
      </c>
      <c r="G19" s="75"/>
      <c r="H19" s="75">
        <v>382931.11417693814</v>
      </c>
      <c r="K19" s="75"/>
    </row>
    <row r="20" ht="12.75">
      <c r="K20" s="75"/>
    </row>
    <row r="21" spans="2:11" ht="12.75">
      <c r="B21" s="68" t="s">
        <v>94</v>
      </c>
      <c r="D21" s="75">
        <v>3982480.314784933</v>
      </c>
      <c r="E21" s="75"/>
      <c r="F21" s="75">
        <v>1893037.9991108065</v>
      </c>
      <c r="G21" s="75"/>
      <c r="H21" s="75">
        <v>2089442.3156741264</v>
      </c>
      <c r="K21" s="75"/>
    </row>
    <row r="22" spans="3:11" ht="12.75">
      <c r="C22" s="68" t="s">
        <v>208</v>
      </c>
      <c r="D22" s="75">
        <v>3244541.9483849327</v>
      </c>
      <c r="E22" s="75"/>
      <c r="F22" s="75">
        <v>1499523.8548268555</v>
      </c>
      <c r="G22" s="75"/>
      <c r="H22" s="75">
        <v>1745018.0935580768</v>
      </c>
      <c r="K22" s="75"/>
    </row>
    <row r="23" spans="3:11" ht="12.75">
      <c r="C23" s="68" t="s">
        <v>224</v>
      </c>
      <c r="D23" s="75">
        <v>737938.3663999999</v>
      </c>
      <c r="E23" s="75"/>
      <c r="F23" s="75">
        <v>393514.14428395097</v>
      </c>
      <c r="G23" s="75"/>
      <c r="H23" s="75">
        <v>344424.22211604955</v>
      </c>
      <c r="K23" s="75"/>
    </row>
    <row r="24" ht="12.75">
      <c r="K24" s="75"/>
    </row>
    <row r="25" spans="2:11" ht="12.75">
      <c r="B25" s="68" t="s">
        <v>95</v>
      </c>
      <c r="D25" s="76">
        <v>13971477.062675958</v>
      </c>
      <c r="E25" s="76"/>
      <c r="F25" s="76">
        <v>8503162.958710736</v>
      </c>
      <c r="G25" s="76"/>
      <c r="H25" s="76">
        <v>5468314.103965211</v>
      </c>
      <c r="K25" s="75"/>
    </row>
    <row r="26" spans="3:11" ht="12.75">
      <c r="C26" s="68" t="s">
        <v>209</v>
      </c>
      <c r="D26" s="76">
        <v>5040774.312158485</v>
      </c>
      <c r="E26" s="76"/>
      <c r="F26" s="76">
        <v>3330810.149501231</v>
      </c>
      <c r="G26" s="76"/>
      <c r="H26" s="76">
        <v>1709964.16265724</v>
      </c>
      <c r="K26" s="75"/>
    </row>
    <row r="27" spans="3:11" ht="12.75">
      <c r="C27" s="68" t="s">
        <v>187</v>
      </c>
      <c r="D27" s="76">
        <v>1138214.920098014</v>
      </c>
      <c r="E27" s="76"/>
      <c r="F27" s="76">
        <v>653965.6959994669</v>
      </c>
      <c r="G27" s="76"/>
      <c r="H27" s="76">
        <v>484249.22409854527</v>
      </c>
      <c r="K27" s="75"/>
    </row>
    <row r="28" spans="3:11" ht="12.75">
      <c r="C28" s="68" t="s">
        <v>188</v>
      </c>
      <c r="D28" s="76">
        <v>960147.747762689</v>
      </c>
      <c r="E28" s="76"/>
      <c r="F28" s="76">
        <v>533301.4732542698</v>
      </c>
      <c r="G28" s="76"/>
      <c r="H28" s="76">
        <v>426846.2745084196</v>
      </c>
      <c r="K28" s="75"/>
    </row>
    <row r="29" spans="3:11" ht="12.75">
      <c r="C29" s="68" t="s">
        <v>189</v>
      </c>
      <c r="D29" s="76">
        <v>1446874.9389100221</v>
      </c>
      <c r="E29" s="76"/>
      <c r="F29" s="76">
        <v>813621.1044168535</v>
      </c>
      <c r="G29" s="76"/>
      <c r="H29" s="76">
        <v>633253.8344931691</v>
      </c>
      <c r="K29" s="75"/>
    </row>
    <row r="30" spans="3:11" ht="12.75">
      <c r="C30" s="68" t="s">
        <v>190</v>
      </c>
      <c r="D30" s="76">
        <v>2697587.6313121687</v>
      </c>
      <c r="E30" s="76"/>
      <c r="F30" s="76">
        <v>1619443.710631478</v>
      </c>
      <c r="G30" s="76"/>
      <c r="H30" s="76">
        <v>1078143.9206806943</v>
      </c>
      <c r="K30" s="75"/>
    </row>
    <row r="31" spans="3:11" ht="12.75">
      <c r="C31" s="68" t="s">
        <v>191</v>
      </c>
      <c r="D31" s="76">
        <v>673311.9341554858</v>
      </c>
      <c r="E31" s="76"/>
      <c r="F31" s="76">
        <v>371039.4125886745</v>
      </c>
      <c r="G31" s="76"/>
      <c r="H31" s="76">
        <v>302272.52156681125</v>
      </c>
      <c r="K31" s="75"/>
    </row>
    <row r="32" spans="3:11" ht="12.75">
      <c r="C32" s="68" t="s">
        <v>192</v>
      </c>
      <c r="D32" s="76">
        <v>440033.18020543666</v>
      </c>
      <c r="E32" s="76"/>
      <c r="F32" s="76">
        <v>240948.8337726518</v>
      </c>
      <c r="G32" s="76"/>
      <c r="H32" s="76">
        <v>199084.3464327848</v>
      </c>
      <c r="K32" s="75"/>
    </row>
    <row r="33" spans="3:11" ht="12.75">
      <c r="C33" s="68" t="s">
        <v>193</v>
      </c>
      <c r="D33" s="76">
        <v>1524005.1634148308</v>
      </c>
      <c r="E33" s="76"/>
      <c r="F33" s="76">
        <v>910984.2930368106</v>
      </c>
      <c r="G33" s="76"/>
      <c r="H33" s="76">
        <v>613020.8703780216</v>
      </c>
      <c r="K33" s="75"/>
    </row>
    <row r="34" spans="3:11" ht="12.75">
      <c r="C34" s="68" t="s">
        <v>186</v>
      </c>
      <c r="D34" s="76">
        <v>50527.23465882625</v>
      </c>
      <c r="E34" s="76"/>
      <c r="F34" s="76">
        <v>29048.285509300364</v>
      </c>
      <c r="G34" s="76"/>
      <c r="H34" s="76">
        <v>21478.949149525884</v>
      </c>
      <c r="K34" s="75"/>
    </row>
    <row r="35" spans="4:11" ht="12.75">
      <c r="D35" s="76"/>
      <c r="E35" s="76"/>
      <c r="F35" s="76"/>
      <c r="G35" s="76"/>
      <c r="H35" s="76"/>
      <c r="K35" s="75"/>
    </row>
    <row r="36" spans="2:11" ht="12.75">
      <c r="B36" s="68" t="s">
        <v>96</v>
      </c>
      <c r="D36" s="76">
        <v>1773216.5256101547</v>
      </c>
      <c r="E36" s="76"/>
      <c r="F36" s="76">
        <v>883840.6617087908</v>
      </c>
      <c r="G36" s="76"/>
      <c r="H36" s="76">
        <v>889375.8639013638</v>
      </c>
      <c r="K36" s="75"/>
    </row>
    <row r="37" spans="4:11" ht="12.75">
      <c r="D37" s="76"/>
      <c r="E37" s="76"/>
      <c r="F37" s="76"/>
      <c r="G37" s="76"/>
      <c r="H37" s="76"/>
      <c r="K37" s="75"/>
    </row>
    <row r="38" spans="2:11" ht="12.75">
      <c r="B38" s="68" t="s">
        <v>97</v>
      </c>
      <c r="D38" s="76">
        <v>5420439.602674844</v>
      </c>
      <c r="E38" s="76"/>
      <c r="F38" s="76">
        <v>2508712.0195202027</v>
      </c>
      <c r="G38" s="76"/>
      <c r="H38" s="76">
        <v>2911727.58315464</v>
      </c>
      <c r="K38" s="75"/>
    </row>
    <row r="39" spans="4:11" ht="12.75">
      <c r="D39" s="76"/>
      <c r="E39" s="76"/>
      <c r="F39" s="76"/>
      <c r="G39" s="76"/>
      <c r="H39" s="76"/>
      <c r="K39" s="75"/>
    </row>
    <row r="40" spans="2:11" ht="12.75">
      <c r="B40" s="68" t="s">
        <v>98</v>
      </c>
      <c r="D40" s="76">
        <v>6893190.641070708</v>
      </c>
      <c r="E40" s="76"/>
      <c r="F40" s="76">
        <v>3416017.6973275156</v>
      </c>
      <c r="G40" s="76"/>
      <c r="H40" s="76">
        <v>3477172.94374319</v>
      </c>
      <c r="K40" s="75"/>
    </row>
    <row r="41" spans="4:11" ht="12.75">
      <c r="D41" s="76"/>
      <c r="E41" s="76"/>
      <c r="F41" s="76"/>
      <c r="G41" s="76"/>
      <c r="H41" s="76"/>
      <c r="K41" s="75"/>
    </row>
    <row r="42" spans="2:11" ht="12.75">
      <c r="B42" s="68" t="s">
        <v>99</v>
      </c>
      <c r="D42" s="76">
        <v>4639470.680190234</v>
      </c>
      <c r="E42" s="76"/>
      <c r="F42" s="76">
        <v>2635314.9596415902</v>
      </c>
      <c r="G42" s="76"/>
      <c r="H42" s="76">
        <v>2004155.72054864</v>
      </c>
      <c r="K42" s="75"/>
    </row>
    <row r="43" spans="3:11" ht="12.75">
      <c r="C43" s="68" t="s">
        <v>210</v>
      </c>
      <c r="D43" s="76">
        <v>3623529.389489196</v>
      </c>
      <c r="E43" s="76"/>
      <c r="F43" s="76">
        <v>2203373.128076867</v>
      </c>
      <c r="G43" s="76"/>
      <c r="H43" s="76">
        <v>1420156.2614123244</v>
      </c>
      <c r="K43" s="75"/>
    </row>
    <row r="44" spans="3:11" ht="12.75">
      <c r="C44" s="68" t="s">
        <v>211</v>
      </c>
      <c r="D44" s="76">
        <v>1015941.2907010384</v>
      </c>
      <c r="E44" s="76"/>
      <c r="F44" s="76">
        <v>431941.83156472293</v>
      </c>
      <c r="G44" s="76"/>
      <c r="H44" s="76">
        <v>583999.4591363156</v>
      </c>
      <c r="K44" s="75"/>
    </row>
    <row r="45" spans="4:11" ht="12.75">
      <c r="D45" s="76"/>
      <c r="E45" s="76"/>
      <c r="F45" s="76"/>
      <c r="G45" s="76"/>
      <c r="H45" s="76"/>
      <c r="K45" s="75"/>
    </row>
    <row r="46" spans="2:11" ht="12.75">
      <c r="B46" s="68" t="s">
        <v>212</v>
      </c>
      <c r="D46" s="76">
        <v>5720327.760761394</v>
      </c>
      <c r="E46" s="76"/>
      <c r="F46" s="76">
        <v>1934515.2963494647</v>
      </c>
      <c r="G46" s="76"/>
      <c r="H46" s="76">
        <v>3785812.46441193</v>
      </c>
      <c r="K46" s="75"/>
    </row>
    <row r="47" spans="4:11" ht="12.75">
      <c r="D47" s="76"/>
      <c r="E47" s="76"/>
      <c r="F47" s="76"/>
      <c r="G47" s="76"/>
      <c r="H47" s="76"/>
      <c r="K47" s="75"/>
    </row>
    <row r="48" spans="2:11" ht="12.75">
      <c r="B48" s="68" t="s">
        <v>101</v>
      </c>
      <c r="D48" s="76">
        <v>2603949</v>
      </c>
      <c r="E48" s="76"/>
      <c r="F48" s="76">
        <v>251364</v>
      </c>
      <c r="G48" s="76"/>
      <c r="H48" s="76">
        <v>2352585</v>
      </c>
      <c r="K48" s="75"/>
    </row>
    <row r="49" spans="4:11" ht="12.75">
      <c r="D49" s="76"/>
      <c r="E49" s="76"/>
      <c r="F49" s="76"/>
      <c r="G49" s="76"/>
      <c r="H49" s="76"/>
      <c r="K49" s="75"/>
    </row>
    <row r="50" spans="2:11" ht="12.75">
      <c r="B50" s="68" t="s">
        <v>213</v>
      </c>
      <c r="D50" s="76">
        <v>4371578.801674943</v>
      </c>
      <c r="E50" s="76"/>
      <c r="F50" s="76">
        <v>1058661.6741069565</v>
      </c>
      <c r="G50" s="76"/>
      <c r="H50" s="76">
        <v>3312917.1275679874</v>
      </c>
      <c r="K50" s="75"/>
    </row>
    <row r="51" spans="3:11" ht="12.75">
      <c r="C51" s="68" t="s">
        <v>214</v>
      </c>
      <c r="D51" s="76">
        <v>1546080.2306897093</v>
      </c>
      <c r="E51" s="76"/>
      <c r="F51" s="76">
        <v>262631.0664301437</v>
      </c>
      <c r="G51" s="76"/>
      <c r="H51" s="76">
        <v>1283449.1642595655</v>
      </c>
      <c r="K51" s="75"/>
    </row>
    <row r="52" spans="3:11" ht="12.75">
      <c r="C52" s="68" t="s">
        <v>215</v>
      </c>
      <c r="D52" s="76">
        <v>1762444.7855636994</v>
      </c>
      <c r="E52" s="76"/>
      <c r="F52" s="76">
        <v>395360.9866528271</v>
      </c>
      <c r="G52" s="76"/>
      <c r="H52" s="76">
        <v>1367083.7989108723</v>
      </c>
      <c r="K52" s="75"/>
    </row>
    <row r="53" spans="3:11" ht="12.75">
      <c r="C53" s="68" t="s">
        <v>224</v>
      </c>
      <c r="D53" s="76">
        <v>1063053.785421534</v>
      </c>
      <c r="E53" s="76"/>
      <c r="F53" s="76">
        <v>400669.62102398544</v>
      </c>
      <c r="G53" s="76"/>
      <c r="H53" s="76">
        <v>662384.1643975492</v>
      </c>
      <c r="K53" s="75"/>
    </row>
    <row r="54" spans="4:11" ht="12.75">
      <c r="D54" s="76"/>
      <c r="E54" s="76"/>
      <c r="F54" s="76"/>
      <c r="G54" s="76"/>
      <c r="H54" s="76"/>
      <c r="K54" s="75"/>
    </row>
    <row r="55" spans="2:11" ht="12.75">
      <c r="B55" s="68" t="s">
        <v>103</v>
      </c>
      <c r="D55" s="76">
        <v>2083386.9606942176</v>
      </c>
      <c r="E55" s="76"/>
      <c r="F55" s="76">
        <v>825784.744077972</v>
      </c>
      <c r="G55" s="76"/>
      <c r="H55" s="76">
        <v>1257602.216616246</v>
      </c>
      <c r="K55" s="75"/>
    </row>
    <row r="56" spans="4:11" ht="12.75">
      <c r="D56" s="76"/>
      <c r="E56" s="76"/>
      <c r="F56" s="76"/>
      <c r="G56" s="76"/>
      <c r="H56" s="76"/>
      <c r="K56" s="75"/>
    </row>
    <row r="57" spans="4:11" ht="12.75">
      <c r="D57" s="76"/>
      <c r="E57" s="76"/>
      <c r="F57" s="76"/>
      <c r="G57" s="76"/>
      <c r="H57" s="76"/>
      <c r="K57" s="75"/>
    </row>
    <row r="58" spans="2:11" ht="12.75">
      <c r="B58" s="72" t="s">
        <v>104</v>
      </c>
      <c r="D58" s="77">
        <v>54594280.7231191</v>
      </c>
      <c r="E58" s="77"/>
      <c r="F58" s="77">
        <v>25338752.149812527</v>
      </c>
      <c r="G58" s="77"/>
      <c r="H58" s="77">
        <v>29255528.573306553</v>
      </c>
      <c r="K58" s="75"/>
    </row>
    <row r="59" spans="4:11" ht="12.75">
      <c r="D59" s="76"/>
      <c r="E59" s="76"/>
      <c r="F59" s="76"/>
      <c r="G59" s="76"/>
      <c r="H59" s="76"/>
      <c r="K59" s="75"/>
    </row>
    <row r="60" spans="2:11" ht="12.75">
      <c r="B60" s="68" t="s">
        <v>216</v>
      </c>
      <c r="D60" s="76"/>
      <c r="E60" s="76"/>
      <c r="F60" s="76">
        <v>1015444</v>
      </c>
      <c r="G60" s="76"/>
      <c r="H60" s="76">
        <v>-1015444</v>
      </c>
      <c r="K60" s="75"/>
    </row>
    <row r="61" spans="2:11" ht="12.75">
      <c r="B61" s="68" t="s">
        <v>217</v>
      </c>
      <c r="D61" s="76">
        <v>2309491</v>
      </c>
      <c r="E61" s="76"/>
      <c r="F61" s="76"/>
      <c r="G61" s="76"/>
      <c r="H61" s="76">
        <v>2309491</v>
      </c>
      <c r="K61" s="75"/>
    </row>
    <row r="62" spans="2:11" ht="12.75">
      <c r="B62" s="68" t="s">
        <v>218</v>
      </c>
      <c r="D62" s="76">
        <v>687713</v>
      </c>
      <c r="E62" s="76"/>
      <c r="F62" s="76"/>
      <c r="G62" s="76"/>
      <c r="H62" s="76">
        <v>687713</v>
      </c>
      <c r="K62" s="75"/>
    </row>
    <row r="63" spans="4:11" ht="12.75">
      <c r="D63" s="76"/>
      <c r="E63" s="76"/>
      <c r="F63" s="76"/>
      <c r="G63" s="76"/>
      <c r="H63" s="76"/>
      <c r="K63" s="75"/>
    </row>
    <row r="64" spans="2:11" ht="12.75">
      <c r="B64" s="68" t="s">
        <v>6</v>
      </c>
      <c r="D64" s="77">
        <v>57591484.7231191</v>
      </c>
      <c r="E64" s="77"/>
      <c r="F64" s="77">
        <v>26354196.149812527</v>
      </c>
      <c r="G64" s="77"/>
      <c r="H64" s="77">
        <v>31237288.573306553</v>
      </c>
      <c r="K64" s="75"/>
    </row>
    <row r="65" spans="4:11" ht="12.75">
      <c r="D65" s="76"/>
      <c r="E65" s="76"/>
      <c r="F65" s="76"/>
      <c r="G65" s="76"/>
      <c r="H65" s="76"/>
      <c r="K65" s="75"/>
    </row>
    <row r="66" spans="2:9" ht="13.5" thickBot="1">
      <c r="B66" s="74"/>
      <c r="C66" s="74"/>
      <c r="D66" s="78"/>
      <c r="E66" s="78"/>
      <c r="F66" s="78"/>
      <c r="G66" s="78"/>
      <c r="H66" s="78"/>
      <c r="I66" s="78"/>
    </row>
    <row r="67" spans="4:8" ht="12.75">
      <c r="D67" s="76"/>
      <c r="E67" s="76"/>
      <c r="F67" s="76"/>
      <c r="G67" s="76"/>
      <c r="H67" s="76"/>
    </row>
    <row r="68" spans="2:8" ht="12.75">
      <c r="B68" s="68" t="s">
        <v>219</v>
      </c>
      <c r="D68" s="76"/>
      <c r="E68" s="76"/>
      <c r="F68" s="76"/>
      <c r="G68" s="76"/>
      <c r="H68" s="76"/>
    </row>
    <row r="69" spans="2:8" ht="12.75">
      <c r="B69" s="68" t="s">
        <v>220</v>
      </c>
      <c r="D69" s="76"/>
      <c r="E69" s="76"/>
      <c r="F69" s="76"/>
      <c r="G69" s="76"/>
      <c r="H69" s="76"/>
    </row>
    <row r="70" spans="2:8" ht="12.75">
      <c r="B70" s="68" t="s">
        <v>221</v>
      </c>
      <c r="D70" s="76"/>
      <c r="E70" s="76"/>
      <c r="F70" s="76"/>
      <c r="G70" s="76"/>
      <c r="H70" s="76"/>
    </row>
    <row r="71" spans="4:8" ht="12.75">
      <c r="D71" s="76"/>
      <c r="E71" s="76"/>
      <c r="F71" s="76"/>
      <c r="G71" s="76"/>
      <c r="H71" s="76"/>
    </row>
    <row r="72" spans="4:8" ht="12.75">
      <c r="D72" s="76"/>
      <c r="E72" s="76"/>
      <c r="F72" s="76"/>
      <c r="G72" s="76"/>
      <c r="H72" s="76"/>
    </row>
    <row r="73" spans="4:8" ht="12.75">
      <c r="D73" s="76"/>
      <c r="E73" s="76"/>
      <c r="F73" s="76"/>
      <c r="G73" s="76"/>
      <c r="H73" s="76"/>
    </row>
    <row r="74" spans="4:8" ht="12.75">
      <c r="D74" s="76"/>
      <c r="E74" s="76"/>
      <c r="F74" s="76"/>
      <c r="G74" s="76"/>
      <c r="H74" s="76"/>
    </row>
  </sheetData>
  <mergeCells count="6">
    <mergeCell ref="H10:I10"/>
    <mergeCell ref="H11:I11"/>
    <mergeCell ref="D10:E10"/>
    <mergeCell ref="D11:E11"/>
    <mergeCell ref="F10:G10"/>
    <mergeCell ref="F11:G11"/>
  </mergeCells>
  <printOptions horizontalCentered="1" verticalCentered="1"/>
  <pageMargins left="0.75" right="0.75" top="1" bottom="1" header="0" footer="0"/>
  <pageSetup fitToHeight="1" fitToWidth="1" horizontalDpi="300" verticalDpi="300" orientation="portrait" scale="8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74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68" customWidth="1"/>
    <col min="2" max="2" width="9" style="68" customWidth="1"/>
    <col min="3" max="3" width="39.16015625" style="68" customWidth="1"/>
    <col min="4" max="4" width="18.5" style="68" customWidth="1"/>
    <col min="5" max="5" width="7.83203125" style="68" customWidth="1"/>
    <col min="6" max="6" width="15.83203125" style="68" customWidth="1"/>
    <col min="7" max="7" width="5.83203125" style="68" customWidth="1"/>
    <col min="8" max="8" width="19.5" style="68" customWidth="1"/>
    <col min="9" max="16384" width="10.66015625" style="68" customWidth="1"/>
  </cols>
  <sheetData>
    <row r="3" spans="2:9" ht="12.75">
      <c r="B3" s="69" t="s">
        <v>236</v>
      </c>
      <c r="C3" s="69"/>
      <c r="D3" s="69"/>
      <c r="E3" s="69"/>
      <c r="F3" s="69"/>
      <c r="G3" s="69"/>
      <c r="H3" s="69"/>
      <c r="I3" s="69"/>
    </row>
    <row r="4" spans="2:9" ht="12.75">
      <c r="B4" s="69"/>
      <c r="C4" s="69"/>
      <c r="D4" s="69"/>
      <c r="E4" s="69"/>
      <c r="F4" s="69"/>
      <c r="G4" s="69"/>
      <c r="H4" s="69"/>
      <c r="I4" s="69"/>
    </row>
    <row r="5" spans="2:9" ht="12.75">
      <c r="B5" s="70" t="s">
        <v>198</v>
      </c>
      <c r="C5" s="70"/>
      <c r="D5" s="69"/>
      <c r="E5" s="69"/>
      <c r="F5" s="69"/>
      <c r="G5" s="69"/>
      <c r="H5" s="69"/>
      <c r="I5" s="69"/>
    </row>
    <row r="6" spans="2:9" ht="12.75">
      <c r="B6" s="70" t="s">
        <v>237</v>
      </c>
      <c r="C6" s="70"/>
      <c r="D6" s="69"/>
      <c r="E6" s="69"/>
      <c r="F6" s="69"/>
      <c r="G6" s="69"/>
      <c r="H6" s="69"/>
      <c r="I6" s="69"/>
    </row>
    <row r="7" spans="2:9" ht="12.75">
      <c r="B7" s="69" t="s">
        <v>16</v>
      </c>
      <c r="C7" s="69"/>
      <c r="D7" s="69"/>
      <c r="E7" s="69"/>
      <c r="F7" s="69"/>
      <c r="G7" s="69"/>
      <c r="H7" s="69"/>
      <c r="I7" s="69"/>
    </row>
    <row r="9" spans="2:9" ht="12.75">
      <c r="B9" s="71"/>
      <c r="C9" s="71"/>
      <c r="D9" s="71"/>
      <c r="E9" s="71"/>
      <c r="F9" s="71"/>
      <c r="G9" s="71"/>
      <c r="H9" s="71"/>
      <c r="I9" s="71"/>
    </row>
    <row r="10" spans="2:9" ht="12.75">
      <c r="B10" s="72" t="s">
        <v>45</v>
      </c>
      <c r="C10" s="72"/>
      <c r="D10" s="203" t="s">
        <v>200</v>
      </c>
      <c r="E10" s="203"/>
      <c r="F10" s="203" t="s">
        <v>201</v>
      </c>
      <c r="G10" s="203"/>
      <c r="H10" s="203" t="s">
        <v>202</v>
      </c>
      <c r="I10" s="203"/>
    </row>
    <row r="11" spans="2:9" ht="12.75">
      <c r="B11" s="73"/>
      <c r="C11" s="73"/>
      <c r="D11" s="204" t="s">
        <v>203</v>
      </c>
      <c r="E11" s="204"/>
      <c r="F11" s="204" t="s">
        <v>204</v>
      </c>
      <c r="G11" s="204"/>
      <c r="H11" s="204" t="s">
        <v>205</v>
      </c>
      <c r="I11" s="204"/>
    </row>
    <row r="12" spans="2:9" ht="13.5" thickBot="1">
      <c r="B12" s="74"/>
      <c r="C12" s="74"/>
      <c r="D12" s="74"/>
      <c r="E12" s="74"/>
      <c r="F12" s="74"/>
      <c r="G12" s="74"/>
      <c r="H12" s="74"/>
      <c r="I12" s="74"/>
    </row>
    <row r="14" spans="2:11" ht="12.75">
      <c r="B14" s="68" t="s">
        <v>92</v>
      </c>
      <c r="D14" s="75">
        <v>2443070.25696845</v>
      </c>
      <c r="E14" s="75"/>
      <c r="F14" s="75">
        <v>1097601.0494608288</v>
      </c>
      <c r="G14" s="75"/>
      <c r="H14" s="75">
        <v>1345469.2075076215</v>
      </c>
      <c r="K14" s="75"/>
    </row>
    <row r="15" spans="3:11" ht="12.75">
      <c r="C15" s="68" t="s">
        <v>206</v>
      </c>
      <c r="D15" s="75">
        <v>744034.446</v>
      </c>
      <c r="E15" s="75"/>
      <c r="F15" s="75">
        <v>354538</v>
      </c>
      <c r="G15" s="75"/>
      <c r="H15" s="75">
        <v>389496.446</v>
      </c>
      <c r="K15" s="75"/>
    </row>
    <row r="16" spans="3:11" ht="12.75">
      <c r="C16" s="68" t="s">
        <v>207</v>
      </c>
      <c r="D16" s="75">
        <v>601390.037</v>
      </c>
      <c r="E16" s="75"/>
      <c r="F16" s="75">
        <v>243816</v>
      </c>
      <c r="G16" s="75"/>
      <c r="H16" s="75">
        <v>357574.037</v>
      </c>
      <c r="K16" s="75"/>
    </row>
    <row r="17" spans="3:11" ht="12.75">
      <c r="C17" s="68" t="s">
        <v>224</v>
      </c>
      <c r="D17" s="75">
        <v>1097645.7739684498</v>
      </c>
      <c r="E17" s="75"/>
      <c r="F17" s="75">
        <v>499247.04946082865</v>
      </c>
      <c r="G17" s="75"/>
      <c r="H17" s="75">
        <v>598398.7245076214</v>
      </c>
      <c r="K17" s="75"/>
    </row>
    <row r="18" ht="12.75">
      <c r="K18" s="75"/>
    </row>
    <row r="19" spans="2:11" ht="12.75">
      <c r="B19" s="68" t="s">
        <v>93</v>
      </c>
      <c r="D19" s="75">
        <v>792479.3611520167</v>
      </c>
      <c r="E19" s="75"/>
      <c r="F19" s="75">
        <v>373060.600872603</v>
      </c>
      <c r="G19" s="75"/>
      <c r="H19" s="75">
        <v>419418.7602794136</v>
      </c>
      <c r="K19" s="75"/>
    </row>
    <row r="20" ht="12.75">
      <c r="K20" s="75"/>
    </row>
    <row r="21" spans="2:11" ht="12.75">
      <c r="B21" s="68" t="s">
        <v>94</v>
      </c>
      <c r="D21" s="75">
        <v>4286949</v>
      </c>
      <c r="E21" s="75"/>
      <c r="F21" s="75">
        <v>1961884.024235457</v>
      </c>
      <c r="G21" s="75"/>
      <c r="H21" s="75">
        <v>2325064.975764543</v>
      </c>
      <c r="K21" s="75"/>
    </row>
    <row r="22" spans="3:11" ht="12.75">
      <c r="C22" s="68" t="s">
        <v>208</v>
      </c>
      <c r="D22" s="75">
        <v>3540340</v>
      </c>
      <c r="E22" s="75"/>
      <c r="F22" s="75">
        <v>1589286</v>
      </c>
      <c r="G22" s="75"/>
      <c r="H22" s="75">
        <v>1951054</v>
      </c>
      <c r="K22" s="75"/>
    </row>
    <row r="23" spans="3:11" ht="12.75">
      <c r="C23" s="68" t="s">
        <v>224</v>
      </c>
      <c r="D23" s="75">
        <v>746609</v>
      </c>
      <c r="E23" s="75"/>
      <c r="F23" s="75">
        <v>372598.02423545695</v>
      </c>
      <c r="G23" s="75"/>
      <c r="H23" s="75">
        <v>374010.9757645429</v>
      </c>
      <c r="K23" s="75"/>
    </row>
    <row r="24" ht="12.75">
      <c r="K24" s="75"/>
    </row>
    <row r="25" spans="2:11" ht="12.75">
      <c r="B25" s="68" t="s">
        <v>95</v>
      </c>
      <c r="D25" s="76">
        <v>14605572.41999711</v>
      </c>
      <c r="E25" s="76"/>
      <c r="F25" s="76">
        <v>8878505.253034381</v>
      </c>
      <c r="G25" s="76"/>
      <c r="H25" s="76">
        <v>5727067.166913954</v>
      </c>
      <c r="K25" s="75"/>
    </row>
    <row r="26" spans="3:11" ht="12.75">
      <c r="C26" s="68" t="s">
        <v>209</v>
      </c>
      <c r="D26" s="76">
        <v>5142870.6922972165</v>
      </c>
      <c r="E26" s="76"/>
      <c r="F26" s="76">
        <v>3402660.4957116162</v>
      </c>
      <c r="G26" s="76"/>
      <c r="H26" s="76">
        <v>1740210.196536825</v>
      </c>
      <c r="K26" s="75"/>
    </row>
    <row r="27" spans="3:11" ht="12.75">
      <c r="C27" s="68" t="s">
        <v>187</v>
      </c>
      <c r="D27" s="76">
        <v>1138065.7679602113</v>
      </c>
      <c r="E27" s="76"/>
      <c r="F27" s="76">
        <v>642490.2822069159</v>
      </c>
      <c r="G27" s="76"/>
      <c r="H27" s="76">
        <v>495575.4857532955</v>
      </c>
      <c r="K27" s="75"/>
    </row>
    <row r="28" spans="3:11" ht="12.75">
      <c r="C28" s="68" t="s">
        <v>188</v>
      </c>
      <c r="D28" s="76">
        <v>1084609.8540831823</v>
      </c>
      <c r="E28" s="76"/>
      <c r="F28" s="76">
        <v>599078.9145869865</v>
      </c>
      <c r="G28" s="76"/>
      <c r="H28" s="76">
        <v>485530.9394961955</v>
      </c>
      <c r="K28" s="75"/>
    </row>
    <row r="29" spans="3:11" ht="12.75">
      <c r="C29" s="68" t="s">
        <v>189</v>
      </c>
      <c r="D29" s="76">
        <v>1476783.6086415316</v>
      </c>
      <c r="E29" s="76"/>
      <c r="F29" s="76">
        <v>830955.2823964328</v>
      </c>
      <c r="G29" s="76"/>
      <c r="H29" s="76">
        <v>645828.3262451021</v>
      </c>
      <c r="K29" s="75"/>
    </row>
    <row r="30" spans="3:11" ht="12.75">
      <c r="C30" s="68" t="s">
        <v>190</v>
      </c>
      <c r="D30" s="76">
        <v>2817208.506256459</v>
      </c>
      <c r="E30" s="76"/>
      <c r="F30" s="76">
        <v>1674932.2474454725</v>
      </c>
      <c r="G30" s="76"/>
      <c r="H30" s="76">
        <v>1142276.258810985</v>
      </c>
      <c r="K30" s="75"/>
    </row>
    <row r="31" spans="3:11" ht="12.75">
      <c r="C31" s="68" t="s">
        <v>191</v>
      </c>
      <c r="D31" s="76">
        <v>726285.518517233</v>
      </c>
      <c r="E31" s="76"/>
      <c r="F31" s="76">
        <v>409570.0294895098</v>
      </c>
      <c r="G31" s="76"/>
      <c r="H31" s="76">
        <v>316715.48902772344</v>
      </c>
      <c r="K31" s="75"/>
    </row>
    <row r="32" spans="3:11" ht="12.75">
      <c r="C32" s="68" t="s">
        <v>192</v>
      </c>
      <c r="D32" s="76">
        <v>476515.37270127557</v>
      </c>
      <c r="E32" s="76"/>
      <c r="F32" s="76">
        <v>264967.8093727119</v>
      </c>
      <c r="G32" s="76"/>
      <c r="H32" s="76">
        <v>211547.56332856364</v>
      </c>
      <c r="K32" s="75"/>
    </row>
    <row r="33" spans="3:11" ht="12.75">
      <c r="C33" s="68" t="s">
        <v>193</v>
      </c>
      <c r="D33" s="76">
        <v>1689663.0086997275</v>
      </c>
      <c r="E33" s="76"/>
      <c r="F33" s="76">
        <v>1023058.557558885</v>
      </c>
      <c r="G33" s="76"/>
      <c r="H33" s="76">
        <v>666604.4511408441</v>
      </c>
      <c r="K33" s="75"/>
    </row>
    <row r="34" spans="3:11" ht="12.75">
      <c r="C34" s="68" t="s">
        <v>186</v>
      </c>
      <c r="D34" s="76">
        <v>53570.09084027029</v>
      </c>
      <c r="E34" s="76"/>
      <c r="F34" s="76">
        <v>30791.634265850284</v>
      </c>
      <c r="G34" s="76"/>
      <c r="H34" s="76">
        <v>22778.45657441992</v>
      </c>
      <c r="K34" s="75"/>
    </row>
    <row r="35" spans="4:11" ht="12.75">
      <c r="D35" s="76"/>
      <c r="E35" s="76"/>
      <c r="F35" s="76"/>
      <c r="G35" s="76"/>
      <c r="H35" s="76"/>
      <c r="K35" s="75"/>
    </row>
    <row r="36" spans="2:11" ht="12.75">
      <c r="B36" s="68" t="s">
        <v>96</v>
      </c>
      <c r="D36" s="76">
        <v>1903380</v>
      </c>
      <c r="E36" s="76"/>
      <c r="F36" s="76">
        <v>940385</v>
      </c>
      <c r="G36" s="76"/>
      <c r="H36" s="76">
        <v>962995</v>
      </c>
      <c r="K36" s="75"/>
    </row>
    <row r="37" spans="4:11" ht="12.75">
      <c r="D37" s="76"/>
      <c r="E37" s="76"/>
      <c r="F37" s="76"/>
      <c r="G37" s="76"/>
      <c r="H37" s="76"/>
      <c r="K37" s="75"/>
    </row>
    <row r="38" spans="2:11" ht="12.75">
      <c r="B38" s="68" t="s">
        <v>97</v>
      </c>
      <c r="D38" s="76">
        <v>5749609.1116</v>
      </c>
      <c r="E38" s="76"/>
      <c r="F38" s="76">
        <v>2655366.3753517545</v>
      </c>
      <c r="G38" s="76"/>
      <c r="H38" s="76">
        <v>3094242.7362482455</v>
      </c>
      <c r="K38" s="75"/>
    </row>
    <row r="39" spans="4:11" ht="12.75">
      <c r="D39" s="76"/>
      <c r="E39" s="76"/>
      <c r="F39" s="76"/>
      <c r="G39" s="76"/>
      <c r="H39" s="76"/>
      <c r="K39" s="75"/>
    </row>
    <row r="40" spans="2:11" ht="12.75">
      <c r="B40" s="68" t="s">
        <v>98</v>
      </c>
      <c r="D40" s="76">
        <v>7343236.381141421</v>
      </c>
      <c r="E40" s="76"/>
      <c r="F40" s="76">
        <v>3603364.2001029756</v>
      </c>
      <c r="G40" s="76"/>
      <c r="H40" s="76">
        <v>3739872.181038444</v>
      </c>
      <c r="K40" s="75"/>
    </row>
    <row r="41" spans="4:11" ht="12.75">
      <c r="D41" s="76"/>
      <c r="E41" s="76"/>
      <c r="F41" s="76"/>
      <c r="G41" s="76"/>
      <c r="H41" s="76"/>
      <c r="K41" s="75"/>
    </row>
    <row r="42" spans="2:11" ht="12.75">
      <c r="B42" s="68" t="s">
        <v>99</v>
      </c>
      <c r="D42" s="76">
        <v>5147923</v>
      </c>
      <c r="E42" s="76"/>
      <c r="F42" s="76">
        <v>2925892.345538939</v>
      </c>
      <c r="G42" s="76"/>
      <c r="H42" s="76">
        <v>2222030.654461059</v>
      </c>
      <c r="K42" s="75"/>
    </row>
    <row r="43" spans="3:11" ht="12.75">
      <c r="C43" s="68" t="s">
        <v>210</v>
      </c>
      <c r="D43" s="76">
        <v>3985257</v>
      </c>
      <c r="E43" s="76"/>
      <c r="F43" s="76">
        <v>2436345.777616279</v>
      </c>
      <c r="G43" s="76"/>
      <c r="H43" s="76">
        <v>1548911.222383719</v>
      </c>
      <c r="K43" s="75"/>
    </row>
    <row r="44" spans="3:11" ht="12.75">
      <c r="C44" s="68" t="s">
        <v>211</v>
      </c>
      <c r="D44" s="76">
        <v>1162666</v>
      </c>
      <c r="E44" s="76"/>
      <c r="F44" s="76">
        <v>489546.5679226598</v>
      </c>
      <c r="G44" s="76"/>
      <c r="H44" s="76">
        <v>673119.4320773401</v>
      </c>
      <c r="K44" s="75"/>
    </row>
    <row r="45" spans="4:11" ht="12.75">
      <c r="D45" s="76"/>
      <c r="E45" s="76"/>
      <c r="F45" s="76"/>
      <c r="G45" s="76"/>
      <c r="H45" s="76"/>
      <c r="K45" s="75"/>
    </row>
    <row r="46" spans="2:11" ht="12.75">
      <c r="B46" s="68" t="s">
        <v>212</v>
      </c>
      <c r="D46" s="76">
        <v>6066452.050787861</v>
      </c>
      <c r="E46" s="76"/>
      <c r="F46" s="76">
        <v>2011978.3710730835</v>
      </c>
      <c r="G46" s="76"/>
      <c r="H46" s="76">
        <v>4054473.679714778</v>
      </c>
      <c r="K46" s="75"/>
    </row>
    <row r="47" spans="4:11" ht="12.75">
      <c r="D47" s="76"/>
      <c r="E47" s="76"/>
      <c r="F47" s="76"/>
      <c r="G47" s="76"/>
      <c r="H47" s="76"/>
      <c r="K47" s="75"/>
    </row>
    <row r="48" spans="2:11" ht="12.75">
      <c r="B48" s="68" t="s">
        <v>101</v>
      </c>
      <c r="D48" s="76">
        <v>2706280</v>
      </c>
      <c r="E48" s="76"/>
      <c r="F48" s="76">
        <v>262893</v>
      </c>
      <c r="G48" s="76"/>
      <c r="H48" s="76">
        <v>2443387</v>
      </c>
      <c r="K48" s="75"/>
    </row>
    <row r="49" spans="4:11" ht="12.75">
      <c r="D49" s="76"/>
      <c r="E49" s="76"/>
      <c r="F49" s="76"/>
      <c r="G49" s="76"/>
      <c r="H49" s="76"/>
      <c r="K49" s="75"/>
    </row>
    <row r="50" spans="2:11" ht="12.75">
      <c r="B50" s="68" t="s">
        <v>213</v>
      </c>
      <c r="D50" s="76">
        <v>4634108.096</v>
      </c>
      <c r="E50" s="76"/>
      <c r="F50" s="76">
        <v>1118926.4287727019</v>
      </c>
      <c r="G50" s="76"/>
      <c r="H50" s="76">
        <v>3515181.667227298</v>
      </c>
      <c r="K50" s="75"/>
    </row>
    <row r="51" spans="3:11" ht="12.75">
      <c r="C51" s="68" t="s">
        <v>214</v>
      </c>
      <c r="D51" s="76">
        <v>1592102.617</v>
      </c>
      <c r="E51" s="76"/>
      <c r="F51" s="76">
        <v>270783.96337822155</v>
      </c>
      <c r="G51" s="76"/>
      <c r="H51" s="76">
        <v>1321318.6536217784</v>
      </c>
      <c r="K51" s="75"/>
    </row>
    <row r="52" spans="3:11" ht="12.75">
      <c r="C52" s="68" t="s">
        <v>215</v>
      </c>
      <c r="D52" s="76">
        <v>1883715</v>
      </c>
      <c r="E52" s="76"/>
      <c r="F52" s="76">
        <v>407583.4028332402</v>
      </c>
      <c r="G52" s="76"/>
      <c r="H52" s="76">
        <v>1476131.5971667597</v>
      </c>
      <c r="K52" s="75"/>
    </row>
    <row r="53" spans="3:11" ht="12.75">
      <c r="C53" s="68" t="s">
        <v>224</v>
      </c>
      <c r="D53" s="76">
        <v>1158290.479</v>
      </c>
      <c r="E53" s="76"/>
      <c r="F53" s="76">
        <v>440559.06256124005</v>
      </c>
      <c r="G53" s="76"/>
      <c r="H53" s="76">
        <v>717731.41643876</v>
      </c>
      <c r="K53" s="75"/>
    </row>
    <row r="54" spans="4:11" ht="12.75">
      <c r="D54" s="76"/>
      <c r="E54" s="76"/>
      <c r="F54" s="76"/>
      <c r="G54" s="76"/>
      <c r="H54" s="76"/>
      <c r="K54" s="75"/>
    </row>
    <row r="55" spans="2:11" ht="12.75">
      <c r="B55" s="68" t="s">
        <v>103</v>
      </c>
      <c r="D55" s="76">
        <v>2195073</v>
      </c>
      <c r="E55" s="76"/>
      <c r="F55" s="76">
        <v>918984</v>
      </c>
      <c r="G55" s="76"/>
      <c r="H55" s="76">
        <v>1276089</v>
      </c>
      <c r="K55" s="75"/>
    </row>
    <row r="56" spans="4:11" ht="12.75">
      <c r="D56" s="76"/>
      <c r="E56" s="76"/>
      <c r="F56" s="76"/>
      <c r="G56" s="76"/>
      <c r="H56" s="76"/>
      <c r="K56" s="75"/>
    </row>
    <row r="57" spans="4:11" ht="12.75">
      <c r="D57" s="76"/>
      <c r="E57" s="76"/>
      <c r="F57" s="76"/>
      <c r="G57" s="76"/>
      <c r="H57" s="76"/>
      <c r="K57" s="75"/>
    </row>
    <row r="58" spans="2:11" ht="12.75">
      <c r="B58" s="72" t="s">
        <v>104</v>
      </c>
      <c r="D58" s="77">
        <v>57874132.67764686</v>
      </c>
      <c r="E58" s="77"/>
      <c r="F58" s="77">
        <v>26748840.648442727</v>
      </c>
      <c r="G58" s="77"/>
      <c r="H58" s="77">
        <v>31125292.029155355</v>
      </c>
      <c r="K58" s="75"/>
    </row>
    <row r="59" spans="4:11" ht="12.75">
      <c r="D59" s="76"/>
      <c r="E59" s="76"/>
      <c r="F59" s="76"/>
      <c r="G59" s="76"/>
      <c r="H59" s="76"/>
      <c r="K59" s="75"/>
    </row>
    <row r="60" spans="2:11" ht="12.75">
      <c r="B60" s="68" t="s">
        <v>216</v>
      </c>
      <c r="D60" s="76"/>
      <c r="E60" s="76"/>
      <c r="F60" s="76">
        <v>1090351</v>
      </c>
      <c r="G60" s="76"/>
      <c r="H60" s="76">
        <v>-1090351</v>
      </c>
      <c r="K60" s="75"/>
    </row>
    <row r="61" spans="2:11" ht="12.75">
      <c r="B61" s="68" t="s">
        <v>217</v>
      </c>
      <c r="D61" s="76">
        <v>2490341.399437671</v>
      </c>
      <c r="E61" s="76"/>
      <c r="F61" s="76"/>
      <c r="G61" s="76"/>
      <c r="H61" s="76">
        <v>2490341.399437671</v>
      </c>
      <c r="K61" s="75"/>
    </row>
    <row r="62" spans="2:11" ht="12.75">
      <c r="B62" s="68" t="s">
        <v>218</v>
      </c>
      <c r="D62" s="76">
        <v>775411.0437577047</v>
      </c>
      <c r="E62" s="76"/>
      <c r="F62" s="76"/>
      <c r="G62" s="76"/>
      <c r="H62" s="76">
        <v>775411.0437577047</v>
      </c>
      <c r="K62" s="75"/>
    </row>
    <row r="63" spans="4:11" ht="12.75">
      <c r="D63" s="76"/>
      <c r="E63" s="76"/>
      <c r="F63" s="76"/>
      <c r="G63" s="76"/>
      <c r="H63" s="76"/>
      <c r="K63" s="75"/>
    </row>
    <row r="64" spans="2:11" ht="12.75">
      <c r="B64" s="68" t="s">
        <v>6</v>
      </c>
      <c r="D64" s="77">
        <v>61139885.12084223</v>
      </c>
      <c r="E64" s="77"/>
      <c r="F64" s="77">
        <v>27839191.648442727</v>
      </c>
      <c r="G64" s="77"/>
      <c r="H64" s="77">
        <v>33300693.47235073</v>
      </c>
      <c r="K64" s="75"/>
    </row>
    <row r="65" spans="4:11" ht="12.75">
      <c r="D65" s="76"/>
      <c r="E65" s="76"/>
      <c r="F65" s="76"/>
      <c r="G65" s="76"/>
      <c r="H65" s="76"/>
      <c r="K65" s="75"/>
    </row>
    <row r="66" spans="2:11" ht="13.5" thickBot="1">
      <c r="B66" s="74"/>
      <c r="C66" s="74"/>
      <c r="D66" s="78"/>
      <c r="E66" s="78"/>
      <c r="F66" s="78"/>
      <c r="G66" s="78"/>
      <c r="H66" s="78"/>
      <c r="I66" s="78"/>
      <c r="K66" s="75"/>
    </row>
    <row r="67" spans="4:8" ht="12.75">
      <c r="D67" s="76"/>
      <c r="E67" s="76"/>
      <c r="F67" s="76"/>
      <c r="G67" s="76"/>
      <c r="H67" s="76"/>
    </row>
    <row r="68" spans="2:8" ht="12.75">
      <c r="B68" s="68" t="s">
        <v>219</v>
      </c>
      <c r="D68" s="76"/>
      <c r="E68" s="76"/>
      <c r="F68" s="76"/>
      <c r="G68" s="76"/>
      <c r="H68" s="76"/>
    </row>
    <row r="69" spans="2:8" ht="12.75">
      <c r="B69" s="68" t="s">
        <v>220</v>
      </c>
      <c r="D69" s="76"/>
      <c r="E69" s="76"/>
      <c r="F69" s="76"/>
      <c r="G69" s="76"/>
      <c r="H69" s="76"/>
    </row>
    <row r="70" spans="2:8" ht="12.75">
      <c r="B70" s="68" t="s">
        <v>221</v>
      </c>
      <c r="D70" s="76"/>
      <c r="E70" s="76"/>
      <c r="F70" s="76"/>
      <c r="G70" s="76"/>
      <c r="H70" s="76"/>
    </row>
    <row r="71" spans="4:8" ht="12.75">
      <c r="D71" s="76"/>
      <c r="E71" s="76"/>
      <c r="F71" s="76"/>
      <c r="G71" s="76"/>
      <c r="H71" s="76"/>
    </row>
    <row r="72" spans="4:8" ht="12.75">
      <c r="D72" s="76"/>
      <c r="E72" s="76"/>
      <c r="F72" s="76"/>
      <c r="G72" s="76"/>
      <c r="H72" s="76"/>
    </row>
    <row r="73" spans="4:8" ht="12.75">
      <c r="D73" s="76"/>
      <c r="E73" s="76"/>
      <c r="F73" s="76"/>
      <c r="G73" s="76"/>
      <c r="H73" s="76"/>
    </row>
    <row r="74" spans="4:8" ht="12.75">
      <c r="D74" s="76"/>
      <c r="E74" s="76"/>
      <c r="F74" s="76"/>
      <c r="G74" s="76"/>
      <c r="H74" s="76"/>
    </row>
  </sheetData>
  <mergeCells count="6">
    <mergeCell ref="H10:I10"/>
    <mergeCell ref="H11:I11"/>
    <mergeCell ref="D10:E10"/>
    <mergeCell ref="D11:E11"/>
    <mergeCell ref="F10:G10"/>
    <mergeCell ref="F11:G11"/>
  </mergeCells>
  <printOptions horizontalCentered="1" verticalCentered="1"/>
  <pageMargins left="0.75" right="0.75" top="1" bottom="1" header="0" footer="0"/>
  <pageSetup fitToHeight="1" fitToWidth="1" horizontalDpi="300" verticalDpi="300" orientation="portrait" scale="8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94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68" customWidth="1"/>
    <col min="2" max="2" width="9" style="68" customWidth="1"/>
    <col min="3" max="3" width="39.16015625" style="68" customWidth="1"/>
    <col min="4" max="4" width="18.5" style="68" customWidth="1"/>
    <col min="5" max="5" width="7.83203125" style="68" customWidth="1"/>
    <col min="6" max="6" width="15.83203125" style="68" customWidth="1"/>
    <col min="7" max="7" width="5.83203125" style="68" customWidth="1"/>
    <col min="8" max="8" width="19.5" style="68" customWidth="1"/>
    <col min="9" max="16384" width="10.66015625" style="68" customWidth="1"/>
  </cols>
  <sheetData>
    <row r="3" spans="2:9" ht="12.75">
      <c r="B3" s="69" t="s">
        <v>238</v>
      </c>
      <c r="C3" s="69"/>
      <c r="D3" s="69"/>
      <c r="E3" s="69"/>
      <c r="F3" s="69"/>
      <c r="G3" s="69"/>
      <c r="H3" s="69"/>
      <c r="I3" s="69"/>
    </row>
    <row r="4" spans="2:9" ht="12.75">
      <c r="B4" s="69"/>
      <c r="C4" s="69"/>
      <c r="D4" s="69"/>
      <c r="E4" s="69"/>
      <c r="F4" s="69"/>
      <c r="G4" s="69"/>
      <c r="H4" s="69"/>
      <c r="I4" s="69"/>
    </row>
    <row r="5" spans="2:9" ht="12.75">
      <c r="B5" s="70" t="s">
        <v>198</v>
      </c>
      <c r="C5" s="70"/>
      <c r="D5" s="69"/>
      <c r="E5" s="69"/>
      <c r="F5" s="69"/>
      <c r="G5" s="69"/>
      <c r="H5" s="69"/>
      <c r="I5" s="69"/>
    </row>
    <row r="6" spans="2:9" ht="12.75">
      <c r="B6" s="70" t="s">
        <v>239</v>
      </c>
      <c r="C6" s="70"/>
      <c r="D6" s="69"/>
      <c r="E6" s="69"/>
      <c r="F6" s="69"/>
      <c r="G6" s="69"/>
      <c r="H6" s="69"/>
      <c r="I6" s="69"/>
    </row>
    <row r="7" spans="2:9" ht="12.75">
      <c r="B7" s="69" t="s">
        <v>16</v>
      </c>
      <c r="C7" s="69"/>
      <c r="D7" s="69"/>
      <c r="E7" s="69"/>
      <c r="F7" s="69"/>
      <c r="G7" s="69"/>
      <c r="H7" s="69"/>
      <c r="I7" s="69"/>
    </row>
    <row r="9" spans="2:9" ht="12.75">
      <c r="B9" s="71"/>
      <c r="C9" s="71"/>
      <c r="D9" s="71"/>
      <c r="E9" s="71"/>
      <c r="F9" s="71"/>
      <c r="G9" s="71"/>
      <c r="H9" s="71"/>
      <c r="I9" s="71"/>
    </row>
    <row r="10" spans="2:9" ht="12.75">
      <c r="B10" s="72" t="s">
        <v>45</v>
      </c>
      <c r="C10" s="72"/>
      <c r="D10" s="203" t="s">
        <v>200</v>
      </c>
      <c r="E10" s="203"/>
      <c r="F10" s="203" t="s">
        <v>201</v>
      </c>
      <c r="G10" s="203"/>
      <c r="H10" s="203" t="s">
        <v>202</v>
      </c>
      <c r="I10" s="203"/>
    </row>
    <row r="11" spans="2:9" ht="12.75">
      <c r="B11" s="73"/>
      <c r="C11" s="73"/>
      <c r="D11" s="204" t="s">
        <v>203</v>
      </c>
      <c r="E11" s="204"/>
      <c r="F11" s="204" t="s">
        <v>204</v>
      </c>
      <c r="G11" s="204"/>
      <c r="H11" s="204" t="s">
        <v>205</v>
      </c>
      <c r="I11" s="204"/>
    </row>
    <row r="12" spans="2:9" ht="13.5" thickBot="1">
      <c r="B12" s="74"/>
      <c r="C12" s="74"/>
      <c r="D12" s="74"/>
      <c r="E12" s="74"/>
      <c r="F12" s="74"/>
      <c r="G12" s="74"/>
      <c r="H12" s="74"/>
      <c r="I12" s="74"/>
    </row>
    <row r="14" spans="2:11" ht="12.75">
      <c r="B14" s="68" t="s">
        <v>92</v>
      </c>
      <c r="D14" s="75">
        <v>2528150.879250226</v>
      </c>
      <c r="E14" s="75"/>
      <c r="F14" s="75">
        <v>1115637.9147890564</v>
      </c>
      <c r="G14" s="75"/>
      <c r="H14" s="75">
        <v>1412512.96446117</v>
      </c>
      <c r="K14" s="75"/>
    </row>
    <row r="15" spans="3:11" ht="12.75">
      <c r="C15" s="68" t="s">
        <v>206</v>
      </c>
      <c r="D15" s="75">
        <v>773071</v>
      </c>
      <c r="E15" s="75"/>
      <c r="F15" s="75">
        <v>354273.23123208573</v>
      </c>
      <c r="G15" s="75"/>
      <c r="H15" s="75">
        <v>418797.7687679142</v>
      </c>
      <c r="K15" s="75"/>
    </row>
    <row r="16" spans="3:11" ht="12.75">
      <c r="C16" s="68" t="s">
        <v>207</v>
      </c>
      <c r="D16" s="75">
        <v>675112.091</v>
      </c>
      <c r="E16" s="75"/>
      <c r="F16" s="75">
        <v>272619.38732404937</v>
      </c>
      <c r="G16" s="75"/>
      <c r="H16" s="75">
        <v>402492.7036759507</v>
      </c>
      <c r="K16" s="75"/>
    </row>
    <row r="17" spans="3:11" ht="12.75">
      <c r="C17" s="68" t="s">
        <v>224</v>
      </c>
      <c r="D17" s="75">
        <v>1079967.788250226</v>
      </c>
      <c r="E17" s="75"/>
      <c r="F17" s="75">
        <v>488745.29623292136</v>
      </c>
      <c r="G17" s="75"/>
      <c r="H17" s="75">
        <v>591222.492017305</v>
      </c>
      <c r="K17" s="75"/>
    </row>
    <row r="18" ht="12.75">
      <c r="K18" s="75"/>
    </row>
    <row r="19" spans="2:11" ht="12.75">
      <c r="B19" s="68" t="s">
        <v>93</v>
      </c>
      <c r="D19" s="75">
        <v>736226.2989324827</v>
      </c>
      <c r="E19" s="75"/>
      <c r="F19" s="75">
        <v>342734.0738820702</v>
      </c>
      <c r="G19" s="75"/>
      <c r="H19" s="75">
        <v>393492.2250504126</v>
      </c>
      <c r="K19" s="75"/>
    </row>
    <row r="20" ht="12.75">
      <c r="K20" s="75"/>
    </row>
    <row r="21" spans="2:11" ht="12.75">
      <c r="B21" s="68" t="s">
        <v>94</v>
      </c>
      <c r="D21" s="75">
        <v>4559704.388709117</v>
      </c>
      <c r="E21" s="75"/>
      <c r="F21" s="75">
        <v>2041992.353569372</v>
      </c>
      <c r="G21" s="75"/>
      <c r="H21" s="75">
        <v>2517712.035139745</v>
      </c>
      <c r="K21" s="75"/>
    </row>
    <row r="22" spans="3:11" ht="12.75">
      <c r="C22" s="68" t="s">
        <v>208</v>
      </c>
      <c r="D22" s="75">
        <v>3727371.388709117</v>
      </c>
      <c r="E22" s="75"/>
      <c r="F22" s="75">
        <v>1615740.132084631</v>
      </c>
      <c r="G22" s="75"/>
      <c r="H22" s="75">
        <v>2111631.2566244863</v>
      </c>
      <c r="K22" s="75"/>
    </row>
    <row r="23" spans="3:11" ht="12.75">
      <c r="C23" s="68" t="s">
        <v>224</v>
      </c>
      <c r="D23" s="75">
        <v>832333</v>
      </c>
      <c r="E23" s="75"/>
      <c r="F23" s="75">
        <v>426252.2214847413</v>
      </c>
      <c r="G23" s="75"/>
      <c r="H23" s="75">
        <v>406080.77851525875</v>
      </c>
      <c r="K23" s="75"/>
    </row>
    <row r="24" ht="12.75">
      <c r="K24" s="75"/>
    </row>
    <row r="25" spans="2:11" ht="12.75">
      <c r="B25" s="68" t="s">
        <v>95</v>
      </c>
      <c r="D25" s="76">
        <v>14366566.292095946</v>
      </c>
      <c r="E25" s="76"/>
      <c r="F25" s="76">
        <v>8771183.05215996</v>
      </c>
      <c r="G25" s="76"/>
      <c r="H25" s="76">
        <v>5595383.239935992</v>
      </c>
      <c r="K25" s="75"/>
    </row>
    <row r="26" spans="3:11" ht="12.75">
      <c r="C26" s="68" t="s">
        <v>209</v>
      </c>
      <c r="D26" s="76">
        <v>5118396.887332964</v>
      </c>
      <c r="E26" s="76"/>
      <c r="F26" s="76">
        <v>3401229.6050815633</v>
      </c>
      <c r="G26" s="76"/>
      <c r="H26" s="76">
        <v>1717167.2822514027</v>
      </c>
      <c r="K26" s="75"/>
    </row>
    <row r="27" spans="3:11" ht="12.75">
      <c r="C27" s="68" t="s">
        <v>187</v>
      </c>
      <c r="D27" s="76">
        <v>1071066.723364461</v>
      </c>
      <c r="E27" s="76"/>
      <c r="F27" s="76">
        <v>603313.0360937917</v>
      </c>
      <c r="G27" s="76"/>
      <c r="H27" s="76">
        <v>467753.68727066915</v>
      </c>
      <c r="K27" s="75"/>
    </row>
    <row r="28" spans="3:11" ht="12.75">
      <c r="C28" s="68" t="s">
        <v>188</v>
      </c>
      <c r="D28" s="76">
        <v>1042206.2254096416</v>
      </c>
      <c r="E28" s="76"/>
      <c r="F28" s="76">
        <v>575697.5447437138</v>
      </c>
      <c r="G28" s="76"/>
      <c r="H28" s="76">
        <v>466508.6806659278</v>
      </c>
      <c r="K28" s="75"/>
    </row>
    <row r="29" spans="3:11" ht="12.75">
      <c r="C29" s="68" t="s">
        <v>189</v>
      </c>
      <c r="D29" s="76">
        <v>1466758.078485313</v>
      </c>
      <c r="E29" s="76"/>
      <c r="F29" s="76">
        <v>815665.0303900018</v>
      </c>
      <c r="G29" s="76"/>
      <c r="H29" s="76">
        <v>651093.0480953112</v>
      </c>
      <c r="K29" s="75"/>
    </row>
    <row r="30" spans="3:11" ht="12.75">
      <c r="C30" s="68" t="s">
        <v>190</v>
      </c>
      <c r="D30" s="76">
        <v>2874495.432588319</v>
      </c>
      <c r="E30" s="76"/>
      <c r="F30" s="76">
        <v>1730194.6360738557</v>
      </c>
      <c r="G30" s="76"/>
      <c r="H30" s="76">
        <v>1144300.7965144666</v>
      </c>
      <c r="K30" s="75"/>
    </row>
    <row r="31" spans="3:11" ht="12.75">
      <c r="C31" s="68" t="s">
        <v>191</v>
      </c>
      <c r="D31" s="76">
        <v>743684.1991917948</v>
      </c>
      <c r="E31" s="76"/>
      <c r="F31" s="76">
        <v>420791.8711483908</v>
      </c>
      <c r="G31" s="76"/>
      <c r="H31" s="76">
        <v>322892.328043404</v>
      </c>
      <c r="K31" s="75"/>
    </row>
    <row r="32" spans="3:11" ht="12.75">
      <c r="C32" s="68" t="s">
        <v>192</v>
      </c>
      <c r="D32" s="76">
        <v>423872.7422615323</v>
      </c>
      <c r="E32" s="76"/>
      <c r="F32" s="76">
        <v>236440.14115100823</v>
      </c>
      <c r="G32" s="76"/>
      <c r="H32" s="76">
        <v>187432.6011105241</v>
      </c>
      <c r="K32" s="75"/>
    </row>
    <row r="33" spans="3:11" ht="12.75">
      <c r="C33" s="68" t="s">
        <v>193</v>
      </c>
      <c r="D33" s="76">
        <v>1571966.4542727831</v>
      </c>
      <c r="E33" s="76"/>
      <c r="F33" s="76">
        <v>956618.6782846604</v>
      </c>
      <c r="G33" s="76"/>
      <c r="H33" s="76">
        <v>615347.7759881229</v>
      </c>
      <c r="K33" s="75"/>
    </row>
    <row r="34" spans="3:11" ht="12.75">
      <c r="C34" s="68" t="s">
        <v>186</v>
      </c>
      <c r="D34" s="76">
        <v>54119.54918913725</v>
      </c>
      <c r="E34" s="76"/>
      <c r="F34" s="76">
        <v>31232.509192973277</v>
      </c>
      <c r="G34" s="76"/>
      <c r="H34" s="76">
        <v>22887.03999616398</v>
      </c>
      <c r="K34" s="75"/>
    </row>
    <row r="35" spans="4:11" ht="12.75">
      <c r="D35" s="76"/>
      <c r="E35" s="76"/>
      <c r="F35" s="76"/>
      <c r="G35" s="76"/>
      <c r="H35" s="76"/>
      <c r="K35" s="75"/>
    </row>
    <row r="36" spans="2:11" ht="12.75">
      <c r="B36" s="68" t="s">
        <v>96</v>
      </c>
      <c r="D36" s="76">
        <v>2028828.2878614864</v>
      </c>
      <c r="E36" s="76"/>
      <c r="F36" s="76">
        <v>1023346</v>
      </c>
      <c r="G36" s="76"/>
      <c r="H36" s="76">
        <v>1005482.2878614864</v>
      </c>
      <c r="K36" s="75"/>
    </row>
    <row r="37" spans="4:11" ht="12.75">
      <c r="D37" s="76"/>
      <c r="E37" s="76"/>
      <c r="F37" s="76"/>
      <c r="G37" s="76"/>
      <c r="H37" s="76"/>
      <c r="K37" s="75"/>
    </row>
    <row r="38" spans="2:11" ht="12.75">
      <c r="B38" s="68" t="s">
        <v>97</v>
      </c>
      <c r="D38" s="76">
        <v>5879926.059327891</v>
      </c>
      <c r="E38" s="76"/>
      <c r="F38" s="76">
        <v>2727649.90284</v>
      </c>
      <c r="G38" s="76"/>
      <c r="H38" s="76">
        <v>3152276.1564878915</v>
      </c>
      <c r="K38" s="75"/>
    </row>
    <row r="39" spans="4:11" ht="12.75">
      <c r="D39" s="76"/>
      <c r="E39" s="76"/>
      <c r="F39" s="76"/>
      <c r="G39" s="76"/>
      <c r="H39" s="76"/>
      <c r="K39" s="75"/>
    </row>
    <row r="40" spans="2:11" ht="12.75">
      <c r="B40" s="68" t="s">
        <v>98</v>
      </c>
      <c r="D40" s="76">
        <v>7643507.688051209</v>
      </c>
      <c r="E40" s="76"/>
      <c r="F40" s="76">
        <v>3770951.579284259</v>
      </c>
      <c r="G40" s="76"/>
      <c r="H40" s="76">
        <v>3872556.1087669474</v>
      </c>
      <c r="K40" s="75"/>
    </row>
    <row r="41" spans="4:11" ht="12.75">
      <c r="D41" s="76"/>
      <c r="E41" s="76"/>
      <c r="F41" s="76"/>
      <c r="G41" s="76"/>
      <c r="H41" s="76"/>
      <c r="K41" s="75"/>
    </row>
    <row r="42" spans="2:11" ht="12.75">
      <c r="B42" s="68" t="s">
        <v>99</v>
      </c>
      <c r="D42" s="76">
        <v>5478783.791063495</v>
      </c>
      <c r="E42" s="76"/>
      <c r="F42" s="76">
        <v>3109217.650092204</v>
      </c>
      <c r="G42" s="76"/>
      <c r="H42" s="76">
        <v>2369566.140971289</v>
      </c>
      <c r="K42" s="75"/>
    </row>
    <row r="43" spans="3:11" ht="12.75">
      <c r="C43" s="68" t="s">
        <v>210</v>
      </c>
      <c r="D43" s="76">
        <v>4149585.7910634945</v>
      </c>
      <c r="E43" s="76"/>
      <c r="F43" s="76">
        <v>2549041.498456514</v>
      </c>
      <c r="G43" s="76"/>
      <c r="H43" s="76">
        <v>1600544.2926069791</v>
      </c>
      <c r="K43" s="75"/>
    </row>
    <row r="44" spans="3:11" ht="12.75">
      <c r="C44" s="68" t="s">
        <v>211</v>
      </c>
      <c r="D44" s="76">
        <v>1329198</v>
      </c>
      <c r="E44" s="76"/>
      <c r="F44" s="76">
        <v>560176.1516356904</v>
      </c>
      <c r="G44" s="76"/>
      <c r="H44" s="76">
        <v>769021.8483643096</v>
      </c>
      <c r="K44" s="75"/>
    </row>
    <row r="45" spans="4:11" ht="12.75">
      <c r="D45" s="76"/>
      <c r="E45" s="76"/>
      <c r="F45" s="76"/>
      <c r="G45" s="76"/>
      <c r="H45" s="76"/>
      <c r="K45" s="75"/>
    </row>
    <row r="46" spans="2:11" ht="12.75">
      <c r="B46" s="68" t="s">
        <v>212</v>
      </c>
      <c r="D46" s="76">
        <v>6433947.877034435</v>
      </c>
      <c r="E46" s="76"/>
      <c r="F46" s="76">
        <v>2137555.8026016545</v>
      </c>
      <c r="G46" s="76"/>
      <c r="H46" s="76">
        <v>4296392.074432781</v>
      </c>
      <c r="K46" s="75"/>
    </row>
    <row r="47" spans="4:11" ht="12.75">
      <c r="D47" s="76"/>
      <c r="E47" s="76"/>
      <c r="F47" s="76"/>
      <c r="G47" s="76"/>
      <c r="H47" s="76"/>
      <c r="K47" s="75"/>
    </row>
    <row r="48" spans="2:11" ht="12.75">
      <c r="B48" s="68" t="s">
        <v>101</v>
      </c>
      <c r="D48" s="76">
        <v>2799843</v>
      </c>
      <c r="E48" s="76"/>
      <c r="F48" s="76">
        <v>272166</v>
      </c>
      <c r="G48" s="76"/>
      <c r="H48" s="76">
        <v>2527677</v>
      </c>
      <c r="K48" s="75"/>
    </row>
    <row r="49" spans="4:11" ht="12.75">
      <c r="D49" s="76"/>
      <c r="E49" s="76"/>
      <c r="F49" s="76"/>
      <c r="G49" s="76"/>
      <c r="H49" s="76"/>
      <c r="K49" s="75"/>
    </row>
    <row r="50" spans="2:11" ht="12.75">
      <c r="B50" s="68" t="s">
        <v>213</v>
      </c>
      <c r="D50" s="76">
        <v>4811849.892289156</v>
      </c>
      <c r="E50" s="76"/>
      <c r="F50" s="76">
        <v>1185653.071652895</v>
      </c>
      <c r="G50" s="76"/>
      <c r="H50" s="76">
        <v>3626196.8206362613</v>
      </c>
      <c r="K50" s="75"/>
    </row>
    <row r="51" spans="3:11" ht="12.75">
      <c r="C51" s="68" t="s">
        <v>214</v>
      </c>
      <c r="D51" s="76">
        <v>1627975.6980000003</v>
      </c>
      <c r="E51" s="76"/>
      <c r="F51" s="76">
        <v>283387.2496851437</v>
      </c>
      <c r="G51" s="76"/>
      <c r="H51" s="76">
        <v>1344588.4483148563</v>
      </c>
      <c r="K51" s="75"/>
    </row>
    <row r="52" spans="3:11" ht="12.75">
      <c r="C52" s="68" t="s">
        <v>215</v>
      </c>
      <c r="D52" s="76">
        <v>1966062.0722891565</v>
      </c>
      <c r="E52" s="76"/>
      <c r="F52" s="76">
        <v>437149.18455599755</v>
      </c>
      <c r="G52" s="76"/>
      <c r="H52" s="76">
        <v>1528912.887733159</v>
      </c>
      <c r="K52" s="75"/>
    </row>
    <row r="53" spans="3:11" ht="12.75">
      <c r="C53" s="68" t="s">
        <v>224</v>
      </c>
      <c r="D53" s="76">
        <v>1217812.122</v>
      </c>
      <c r="E53" s="76"/>
      <c r="F53" s="76">
        <v>465116.6374117539</v>
      </c>
      <c r="G53" s="76"/>
      <c r="H53" s="76">
        <v>752695.4845882461</v>
      </c>
      <c r="K53" s="75"/>
    </row>
    <row r="54" spans="4:11" ht="12.75">
      <c r="D54" s="76"/>
      <c r="E54" s="76"/>
      <c r="F54" s="76"/>
      <c r="G54" s="76"/>
      <c r="H54" s="76"/>
      <c r="K54" s="75"/>
    </row>
    <row r="55" spans="2:11" ht="12.75">
      <c r="B55" s="68" t="s">
        <v>103</v>
      </c>
      <c r="D55" s="76">
        <v>2255901.7232654784</v>
      </c>
      <c r="E55" s="76"/>
      <c r="F55" s="76">
        <v>960544.3557840829</v>
      </c>
      <c r="G55" s="76"/>
      <c r="H55" s="76">
        <v>1295357.3674814051</v>
      </c>
      <c r="K55" s="75"/>
    </row>
    <row r="56" spans="4:11" ht="12.75">
      <c r="D56" s="76"/>
      <c r="E56" s="76"/>
      <c r="F56" s="76"/>
      <c r="G56" s="76"/>
      <c r="H56" s="76"/>
      <c r="K56" s="75"/>
    </row>
    <row r="57" spans="4:11" ht="12.75">
      <c r="D57" s="76"/>
      <c r="E57" s="76"/>
      <c r="F57" s="76"/>
      <c r="G57" s="76"/>
      <c r="H57" s="76"/>
      <c r="K57" s="75"/>
    </row>
    <row r="58" spans="2:11" ht="12.75">
      <c r="B58" s="72" t="s">
        <v>104</v>
      </c>
      <c r="D58" s="77">
        <v>59523236.17788091</v>
      </c>
      <c r="E58" s="77"/>
      <c r="F58" s="77">
        <v>27458631.756655555</v>
      </c>
      <c r="G58" s="77"/>
      <c r="H58" s="77">
        <v>32064604.421225384</v>
      </c>
      <c r="K58" s="75"/>
    </row>
    <row r="59" spans="4:11" ht="12.75">
      <c r="D59" s="76"/>
      <c r="E59" s="76"/>
      <c r="F59" s="76"/>
      <c r="G59" s="76"/>
      <c r="H59" s="76"/>
      <c r="K59" s="75"/>
    </row>
    <row r="60" spans="2:11" ht="12.75">
      <c r="B60" s="68" t="s">
        <v>216</v>
      </c>
      <c r="D60" s="76"/>
      <c r="E60" s="76"/>
      <c r="F60" s="76">
        <v>1131784</v>
      </c>
      <c r="G60" s="76"/>
      <c r="H60" s="76">
        <v>-1131784</v>
      </c>
      <c r="K60" s="75"/>
    </row>
    <row r="61" spans="2:11" ht="12.75">
      <c r="B61" s="68" t="s">
        <v>217</v>
      </c>
      <c r="D61" s="76">
        <v>2613345.7676573773</v>
      </c>
      <c r="E61" s="76"/>
      <c r="F61" s="76"/>
      <c r="G61" s="76"/>
      <c r="H61" s="76">
        <v>2613345.7676573773</v>
      </c>
      <c r="K61" s="75"/>
    </row>
    <row r="62" spans="2:11" ht="12.75">
      <c r="B62" s="68" t="s">
        <v>218</v>
      </c>
      <c r="D62" s="76">
        <v>830431.3405457968</v>
      </c>
      <c r="E62" s="76"/>
      <c r="F62" s="76"/>
      <c r="G62" s="76"/>
      <c r="H62" s="76">
        <v>830431.3405457968</v>
      </c>
      <c r="K62" s="75"/>
    </row>
    <row r="63" spans="4:11" ht="12.75">
      <c r="D63" s="76"/>
      <c r="E63" s="76"/>
      <c r="F63" s="76"/>
      <c r="G63" s="76"/>
      <c r="H63" s="76"/>
      <c r="K63" s="75"/>
    </row>
    <row r="64" spans="2:11" ht="12.75">
      <c r="B64" s="68" t="s">
        <v>6</v>
      </c>
      <c r="D64" s="77">
        <v>62967013.286084086</v>
      </c>
      <c r="E64" s="77"/>
      <c r="F64" s="77">
        <v>28590415.756655555</v>
      </c>
      <c r="G64" s="77"/>
      <c r="H64" s="77">
        <v>34376597.52942856</v>
      </c>
      <c r="K64" s="75"/>
    </row>
    <row r="65" spans="4:11" ht="12.75">
      <c r="D65" s="76"/>
      <c r="E65" s="76"/>
      <c r="F65" s="76"/>
      <c r="G65" s="76"/>
      <c r="H65" s="76"/>
      <c r="K65" s="75"/>
    </row>
    <row r="66" spans="2:11" ht="13.5" thickBot="1">
      <c r="B66" s="74"/>
      <c r="C66" s="74"/>
      <c r="D66" s="78"/>
      <c r="E66" s="78"/>
      <c r="F66" s="78"/>
      <c r="G66" s="78"/>
      <c r="H66" s="78"/>
      <c r="I66" s="78"/>
      <c r="K66" s="75"/>
    </row>
    <row r="67" spans="4:11" ht="12.75">
      <c r="D67" s="76"/>
      <c r="E67" s="76"/>
      <c r="F67" s="76"/>
      <c r="G67" s="76"/>
      <c r="H67" s="76"/>
      <c r="K67" s="75"/>
    </row>
    <row r="68" spans="2:11" ht="12.75">
      <c r="B68" s="68" t="s">
        <v>219</v>
      </c>
      <c r="D68" s="76"/>
      <c r="E68" s="76"/>
      <c r="F68" s="76"/>
      <c r="G68" s="76"/>
      <c r="H68" s="76"/>
      <c r="K68" s="75"/>
    </row>
    <row r="69" spans="2:11" ht="12.75">
      <c r="B69" s="68" t="s">
        <v>220</v>
      </c>
      <c r="D69" s="76"/>
      <c r="E69" s="76"/>
      <c r="F69" s="76"/>
      <c r="G69" s="76"/>
      <c r="H69" s="76"/>
      <c r="K69" s="75"/>
    </row>
    <row r="70" spans="2:11" ht="12.75">
      <c r="B70" s="68" t="s">
        <v>221</v>
      </c>
      <c r="D70" s="76"/>
      <c r="E70" s="76"/>
      <c r="F70" s="76"/>
      <c r="G70" s="76"/>
      <c r="H70" s="76"/>
      <c r="K70" s="75"/>
    </row>
    <row r="71" spans="4:11" ht="12.75">
      <c r="D71" s="76"/>
      <c r="E71" s="76"/>
      <c r="F71" s="76"/>
      <c r="G71" s="76"/>
      <c r="H71" s="76"/>
      <c r="K71" s="75"/>
    </row>
    <row r="72" spans="4:11" ht="12.75">
      <c r="D72" s="76"/>
      <c r="E72" s="76"/>
      <c r="F72" s="76"/>
      <c r="G72" s="76"/>
      <c r="H72" s="76"/>
      <c r="K72" s="75"/>
    </row>
    <row r="73" spans="4:11" ht="12.75">
      <c r="D73" s="76"/>
      <c r="E73" s="76"/>
      <c r="F73" s="76"/>
      <c r="G73" s="76"/>
      <c r="H73" s="76"/>
      <c r="K73" s="75"/>
    </row>
    <row r="74" spans="4:11" ht="12.75">
      <c r="D74" s="76"/>
      <c r="E74" s="76"/>
      <c r="F74" s="76"/>
      <c r="G74" s="76"/>
      <c r="H74" s="76"/>
      <c r="K74" s="75"/>
    </row>
    <row r="75" ht="12.75">
      <c r="K75" s="75"/>
    </row>
    <row r="76" ht="12.75">
      <c r="K76" s="75"/>
    </row>
    <row r="77" ht="12.75">
      <c r="K77" s="75"/>
    </row>
    <row r="78" ht="12.75">
      <c r="K78" s="75"/>
    </row>
    <row r="79" ht="12.75">
      <c r="K79" s="75"/>
    </row>
    <row r="80" ht="12.75">
      <c r="K80" s="75"/>
    </row>
    <row r="81" ht="12.75">
      <c r="K81" s="75"/>
    </row>
    <row r="82" ht="12.75">
      <c r="K82" s="75"/>
    </row>
    <row r="83" ht="12.75">
      <c r="K83" s="75"/>
    </row>
    <row r="84" ht="12.75">
      <c r="K84" s="75"/>
    </row>
    <row r="85" ht="12.75">
      <c r="K85" s="75"/>
    </row>
    <row r="86" ht="12.75">
      <c r="K86" s="75"/>
    </row>
    <row r="87" ht="12.75">
      <c r="K87" s="75"/>
    </row>
    <row r="88" ht="12.75">
      <c r="K88" s="75"/>
    </row>
    <row r="89" ht="12.75">
      <c r="K89" s="75"/>
    </row>
    <row r="90" ht="12.75">
      <c r="K90" s="75"/>
    </row>
    <row r="91" ht="12.75">
      <c r="K91" s="75"/>
    </row>
    <row r="92" ht="12.75">
      <c r="K92" s="75"/>
    </row>
    <row r="93" ht="12.75">
      <c r="K93" s="75"/>
    </row>
    <row r="94" ht="12.75">
      <c r="K94" s="75"/>
    </row>
  </sheetData>
  <mergeCells count="6">
    <mergeCell ref="H10:I10"/>
    <mergeCell ref="H11:I11"/>
    <mergeCell ref="D10:E10"/>
    <mergeCell ref="D11:E11"/>
    <mergeCell ref="F10:G10"/>
    <mergeCell ref="F11:G11"/>
  </mergeCells>
  <printOptions horizontalCentered="1" verticalCentered="1"/>
  <pageMargins left="0.75" right="0.75" top="1" bottom="1" header="0" footer="0"/>
  <pageSetup fitToHeight="1" fitToWidth="1" horizontalDpi="300" verticalDpi="300" orientation="portrait" scale="8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94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68" customWidth="1"/>
    <col min="2" max="2" width="9" style="68" customWidth="1"/>
    <col min="3" max="3" width="39.16015625" style="68" customWidth="1"/>
    <col min="4" max="4" width="18.5" style="68" customWidth="1"/>
    <col min="5" max="5" width="7.83203125" style="68" customWidth="1"/>
    <col min="6" max="6" width="15.83203125" style="68" customWidth="1"/>
    <col min="7" max="7" width="5.83203125" style="68" customWidth="1"/>
    <col min="8" max="8" width="19.5" style="68" customWidth="1"/>
    <col min="9" max="16384" width="10.66015625" style="68" customWidth="1"/>
  </cols>
  <sheetData>
    <row r="3" spans="2:9" ht="12.75">
      <c r="B3" s="69" t="s">
        <v>240</v>
      </c>
      <c r="C3" s="69"/>
      <c r="D3" s="69"/>
      <c r="E3" s="69"/>
      <c r="F3" s="69"/>
      <c r="G3" s="69"/>
      <c r="H3" s="69"/>
      <c r="I3" s="69"/>
    </row>
    <row r="4" spans="2:9" ht="12.75">
      <c r="B4" s="69"/>
      <c r="C4" s="69"/>
      <c r="D4" s="69"/>
      <c r="E4" s="69"/>
      <c r="F4" s="69"/>
      <c r="G4" s="69"/>
      <c r="H4" s="69"/>
      <c r="I4" s="69"/>
    </row>
    <row r="5" spans="2:9" ht="12.75">
      <c r="B5" s="70" t="s">
        <v>198</v>
      </c>
      <c r="C5" s="70"/>
      <c r="D5" s="69"/>
      <c r="E5" s="69"/>
      <c r="F5" s="69"/>
      <c r="G5" s="69"/>
      <c r="H5" s="69"/>
      <c r="I5" s="69"/>
    </row>
    <row r="6" spans="2:9" ht="12.75">
      <c r="B6" s="70" t="s">
        <v>241</v>
      </c>
      <c r="C6" s="70"/>
      <c r="D6" s="69"/>
      <c r="E6" s="69"/>
      <c r="F6" s="69"/>
      <c r="G6" s="69"/>
      <c r="H6" s="69"/>
      <c r="I6" s="69"/>
    </row>
    <row r="7" spans="2:9" ht="12.75">
      <c r="B7" s="69" t="s">
        <v>16</v>
      </c>
      <c r="C7" s="69"/>
      <c r="D7" s="69"/>
      <c r="E7" s="69"/>
      <c r="F7" s="69"/>
      <c r="G7" s="69"/>
      <c r="H7" s="69"/>
      <c r="I7" s="69"/>
    </row>
    <row r="9" spans="2:9" ht="12.75">
      <c r="B9" s="71"/>
      <c r="C9" s="71"/>
      <c r="D9" s="71"/>
      <c r="E9" s="71"/>
      <c r="F9" s="71"/>
      <c r="G9" s="71"/>
      <c r="H9" s="71"/>
      <c r="I9" s="71"/>
    </row>
    <row r="10" spans="2:9" ht="12.75">
      <c r="B10" s="72" t="s">
        <v>45</v>
      </c>
      <c r="C10" s="72"/>
      <c r="D10" s="203" t="s">
        <v>200</v>
      </c>
      <c r="E10" s="203"/>
      <c r="F10" s="203" t="s">
        <v>201</v>
      </c>
      <c r="G10" s="203"/>
      <c r="H10" s="203" t="s">
        <v>202</v>
      </c>
      <c r="I10" s="203"/>
    </row>
    <row r="11" spans="2:9" ht="12.75">
      <c r="B11" s="73"/>
      <c r="C11" s="73"/>
      <c r="D11" s="204" t="s">
        <v>203</v>
      </c>
      <c r="E11" s="204"/>
      <c r="F11" s="204" t="s">
        <v>204</v>
      </c>
      <c r="G11" s="204"/>
      <c r="H11" s="204" t="s">
        <v>205</v>
      </c>
      <c r="I11" s="204"/>
    </row>
    <row r="12" spans="2:9" ht="13.5" thickBot="1">
      <c r="B12" s="74"/>
      <c r="C12" s="74"/>
      <c r="D12" s="74"/>
      <c r="E12" s="74"/>
      <c r="F12" s="74"/>
      <c r="G12" s="74"/>
      <c r="H12" s="74"/>
      <c r="I12" s="74"/>
    </row>
    <row r="14" spans="2:11" ht="12.75">
      <c r="B14" s="68" t="s">
        <v>92</v>
      </c>
      <c r="D14" s="75">
        <v>2516462.4189221533</v>
      </c>
      <c r="E14" s="75"/>
      <c r="F14" s="75">
        <v>1114966.1878128657</v>
      </c>
      <c r="G14" s="75"/>
      <c r="H14" s="75">
        <v>1401496.231109287</v>
      </c>
      <c r="K14" s="75"/>
    </row>
    <row r="15" spans="3:11" ht="12.75">
      <c r="C15" s="68" t="s">
        <v>206</v>
      </c>
      <c r="D15" s="75">
        <v>723234.5897491421</v>
      </c>
      <c r="E15" s="75"/>
      <c r="F15" s="75">
        <v>358172.55130805745</v>
      </c>
      <c r="G15" s="75"/>
      <c r="H15" s="75">
        <v>365062.03844108444</v>
      </c>
      <c r="K15" s="75"/>
    </row>
    <row r="16" spans="3:11" ht="12.75">
      <c r="C16" s="68" t="s">
        <v>207</v>
      </c>
      <c r="D16" s="75">
        <v>695307.64027926</v>
      </c>
      <c r="E16" s="75"/>
      <c r="F16" s="75">
        <v>277725.3780970769</v>
      </c>
      <c r="G16" s="75"/>
      <c r="H16" s="75">
        <v>417582.262182183</v>
      </c>
      <c r="K16" s="75"/>
    </row>
    <row r="17" spans="3:11" ht="12.75">
      <c r="C17" s="68" t="s">
        <v>224</v>
      </c>
      <c r="D17" s="75">
        <v>1097920.1888937512</v>
      </c>
      <c r="E17" s="75"/>
      <c r="F17" s="75">
        <v>479068.2584077314</v>
      </c>
      <c r="G17" s="75"/>
      <c r="H17" s="75">
        <v>618851.9304860195</v>
      </c>
      <c r="K17" s="75"/>
    </row>
    <row r="18" ht="12.75">
      <c r="K18" s="75"/>
    </row>
    <row r="19" spans="2:11" ht="12.75">
      <c r="B19" s="68" t="s">
        <v>93</v>
      </c>
      <c r="D19" s="75">
        <v>806029.3965401484</v>
      </c>
      <c r="E19" s="75"/>
      <c r="F19" s="75">
        <v>387188.13960934733</v>
      </c>
      <c r="G19" s="75"/>
      <c r="H19" s="75">
        <v>418841.2569308008</v>
      </c>
      <c r="K19" s="75"/>
    </row>
    <row r="20" ht="12.75">
      <c r="K20" s="75"/>
    </row>
    <row r="21" spans="2:11" ht="12.75">
      <c r="B21" s="68" t="s">
        <v>94</v>
      </c>
      <c r="D21" s="75">
        <v>5079149.605528786</v>
      </c>
      <c r="E21" s="75"/>
      <c r="F21" s="75">
        <v>2294802.065471517</v>
      </c>
      <c r="G21" s="75"/>
      <c r="H21" s="75">
        <v>2784347.540057269</v>
      </c>
      <c r="K21" s="75"/>
    </row>
    <row r="22" spans="3:11" ht="12.75">
      <c r="C22" s="68" t="s">
        <v>208</v>
      </c>
      <c r="D22" s="75">
        <v>4261659.243289293</v>
      </c>
      <c r="E22" s="75"/>
      <c r="F22" s="75">
        <v>1851013.6578791654</v>
      </c>
      <c r="G22" s="75"/>
      <c r="H22" s="75">
        <v>2410645.585410128</v>
      </c>
      <c r="K22" s="75"/>
    </row>
    <row r="23" spans="3:11" ht="12.75">
      <c r="C23" s="68" t="s">
        <v>224</v>
      </c>
      <c r="D23" s="75">
        <v>817490.3622394928</v>
      </c>
      <c r="E23" s="75"/>
      <c r="F23" s="75">
        <v>443788.40759235143</v>
      </c>
      <c r="G23" s="75"/>
      <c r="H23" s="75">
        <v>373701.9546471412</v>
      </c>
      <c r="K23" s="75"/>
    </row>
    <row r="24" ht="12.75">
      <c r="K24" s="75"/>
    </row>
    <row r="25" spans="2:11" ht="12.75">
      <c r="B25" s="68" t="s">
        <v>95</v>
      </c>
      <c r="D25" s="76">
        <v>14448137.833895214</v>
      </c>
      <c r="E25" s="76"/>
      <c r="F25" s="76">
        <v>8881412.557101855</v>
      </c>
      <c r="G25" s="76"/>
      <c r="H25" s="76">
        <v>5566725.27679336</v>
      </c>
      <c r="K25" s="75"/>
    </row>
    <row r="26" spans="3:11" ht="12.75">
      <c r="C26" s="68" t="s">
        <v>209</v>
      </c>
      <c r="D26" s="76">
        <v>5186400.25328372</v>
      </c>
      <c r="E26" s="76"/>
      <c r="F26" s="76">
        <v>3440847.6347139147</v>
      </c>
      <c r="G26" s="76"/>
      <c r="H26" s="76">
        <v>1745552.618569808</v>
      </c>
      <c r="K26" s="75"/>
    </row>
    <row r="27" spans="3:11" ht="12.75">
      <c r="C27" s="68" t="s">
        <v>187</v>
      </c>
      <c r="D27" s="76">
        <v>1010111.695543686</v>
      </c>
      <c r="E27" s="76"/>
      <c r="F27" s="76">
        <v>570353.6531188283</v>
      </c>
      <c r="G27" s="76"/>
      <c r="H27" s="76">
        <v>439758.0424248577</v>
      </c>
      <c r="K27" s="75"/>
    </row>
    <row r="28" spans="3:11" ht="12.75">
      <c r="C28" s="68" t="s">
        <v>188</v>
      </c>
      <c r="D28" s="76">
        <v>1100570.4215716494</v>
      </c>
      <c r="E28" s="76"/>
      <c r="F28" s="76">
        <v>624920.657583969</v>
      </c>
      <c r="G28" s="76"/>
      <c r="H28" s="76">
        <v>475649.76398768055</v>
      </c>
      <c r="K28" s="75"/>
    </row>
    <row r="29" spans="3:11" ht="12.75">
      <c r="C29" s="68" t="s">
        <v>189</v>
      </c>
      <c r="D29" s="76">
        <v>1521323.4775224712</v>
      </c>
      <c r="E29" s="76"/>
      <c r="F29" s="76">
        <v>843867.6683016886</v>
      </c>
      <c r="G29" s="76"/>
      <c r="H29" s="76">
        <v>677455.8092207831</v>
      </c>
      <c r="K29" s="75"/>
    </row>
    <row r="30" spans="3:11" ht="12.75">
      <c r="C30" s="68" t="s">
        <v>190</v>
      </c>
      <c r="D30" s="76">
        <v>3053797.7287915377</v>
      </c>
      <c r="E30" s="76"/>
      <c r="F30" s="76">
        <v>1886789.0285974743</v>
      </c>
      <c r="G30" s="76"/>
      <c r="H30" s="76">
        <v>1167008.700194063</v>
      </c>
      <c r="K30" s="75"/>
    </row>
    <row r="31" spans="3:11" ht="12.75">
      <c r="C31" s="68" t="s">
        <v>191</v>
      </c>
      <c r="D31" s="76">
        <v>661151.9912894943</v>
      </c>
      <c r="E31" s="76"/>
      <c r="F31" s="76">
        <v>388824.71372323687</v>
      </c>
      <c r="G31" s="76"/>
      <c r="H31" s="76">
        <v>272327.27756625763</v>
      </c>
      <c r="K31" s="75"/>
    </row>
    <row r="32" spans="3:11" ht="12.75">
      <c r="C32" s="68" t="s">
        <v>192</v>
      </c>
      <c r="D32" s="76">
        <v>422044.92844350083</v>
      </c>
      <c r="E32" s="76"/>
      <c r="F32" s="76">
        <v>234084.25005728315</v>
      </c>
      <c r="G32" s="76"/>
      <c r="H32" s="76">
        <v>187960.67838621748</v>
      </c>
      <c r="K32" s="75"/>
    </row>
    <row r="33" spans="3:11" ht="12.75">
      <c r="C33" s="68" t="s">
        <v>193</v>
      </c>
      <c r="D33" s="76">
        <v>1452071.0090632648</v>
      </c>
      <c r="E33" s="76"/>
      <c r="F33" s="76">
        <v>868107.2969986998</v>
      </c>
      <c r="G33" s="76"/>
      <c r="H33" s="76">
        <v>583963.7120645656</v>
      </c>
      <c r="K33" s="75"/>
    </row>
    <row r="34" spans="3:11" ht="12.75">
      <c r="C34" s="68" t="s">
        <v>186</v>
      </c>
      <c r="D34" s="76">
        <v>40666.32838588761</v>
      </c>
      <c r="E34" s="76"/>
      <c r="F34" s="76">
        <v>23617.65400676123</v>
      </c>
      <c r="G34" s="76"/>
      <c r="H34" s="76">
        <v>17048.674379126365</v>
      </c>
      <c r="K34" s="75"/>
    </row>
    <row r="35" spans="4:11" ht="12.75">
      <c r="D35" s="76"/>
      <c r="E35" s="76"/>
      <c r="F35" s="76"/>
      <c r="G35" s="76"/>
      <c r="H35" s="76"/>
      <c r="K35" s="75"/>
    </row>
    <row r="36" spans="2:11" ht="12.75">
      <c r="B36" s="68" t="s">
        <v>96</v>
      </c>
      <c r="D36" s="76">
        <v>2084870.4263842448</v>
      </c>
      <c r="E36" s="76"/>
      <c r="F36" s="76">
        <v>1127135.5616126151</v>
      </c>
      <c r="G36" s="76"/>
      <c r="H36" s="76">
        <v>957734.86477163</v>
      </c>
      <c r="K36" s="75"/>
    </row>
    <row r="37" spans="4:11" ht="12.75">
      <c r="D37" s="76"/>
      <c r="E37" s="76"/>
      <c r="F37" s="76"/>
      <c r="G37" s="76"/>
      <c r="H37" s="76"/>
      <c r="K37" s="75"/>
    </row>
    <row r="38" spans="2:11" ht="12.75">
      <c r="B38" s="68" t="s">
        <v>97</v>
      </c>
      <c r="D38" s="76">
        <v>5199031.892770617</v>
      </c>
      <c r="E38" s="76"/>
      <c r="F38" s="76">
        <v>2358019.634533114</v>
      </c>
      <c r="G38" s="76"/>
      <c r="H38" s="76">
        <v>2841012.258237502</v>
      </c>
      <c r="K38" s="75"/>
    </row>
    <row r="39" spans="4:11" ht="12.75">
      <c r="D39" s="76"/>
      <c r="E39" s="76"/>
      <c r="F39" s="76"/>
      <c r="G39" s="76"/>
      <c r="H39" s="76"/>
      <c r="K39" s="75"/>
    </row>
    <row r="40" spans="2:11" ht="12.75">
      <c r="B40" s="68" t="s">
        <v>98</v>
      </c>
      <c r="D40" s="76">
        <v>7300371.221264968</v>
      </c>
      <c r="E40" s="76"/>
      <c r="F40" s="76">
        <v>3599592.4844003585</v>
      </c>
      <c r="G40" s="76"/>
      <c r="H40" s="76">
        <v>3700778.7368646064</v>
      </c>
      <c r="K40" s="75"/>
    </row>
    <row r="41" spans="4:11" ht="12.75">
      <c r="D41" s="76"/>
      <c r="E41" s="76"/>
      <c r="F41" s="76"/>
      <c r="G41" s="76"/>
      <c r="H41" s="76"/>
      <c r="K41" s="75"/>
    </row>
    <row r="42" spans="2:11" ht="12.75">
      <c r="B42" s="68" t="s">
        <v>99</v>
      </c>
      <c r="D42" s="76">
        <v>5757592.565993223</v>
      </c>
      <c r="E42" s="76"/>
      <c r="F42" s="76">
        <v>3369434.403980298</v>
      </c>
      <c r="G42" s="76"/>
      <c r="H42" s="76">
        <v>2388158.1620129235</v>
      </c>
      <c r="K42" s="75"/>
    </row>
    <row r="43" spans="3:11" ht="12.75">
      <c r="C43" s="68" t="s">
        <v>210</v>
      </c>
      <c r="D43" s="76">
        <v>4218684.803612731</v>
      </c>
      <c r="E43" s="76"/>
      <c r="F43" s="76">
        <v>2704313.196974577</v>
      </c>
      <c r="G43" s="76"/>
      <c r="H43" s="76">
        <v>1514371.6066381529</v>
      </c>
      <c r="K43" s="75"/>
    </row>
    <row r="44" spans="3:11" ht="12.75">
      <c r="C44" s="68" t="s">
        <v>211</v>
      </c>
      <c r="D44" s="76">
        <v>1538907.7623804922</v>
      </c>
      <c r="E44" s="76"/>
      <c r="F44" s="76">
        <v>665121.2070057213</v>
      </c>
      <c r="G44" s="76"/>
      <c r="H44" s="76">
        <v>873786.5553747705</v>
      </c>
      <c r="K44" s="75"/>
    </row>
    <row r="45" spans="4:11" ht="12.75">
      <c r="D45" s="76"/>
      <c r="E45" s="76"/>
      <c r="F45" s="76"/>
      <c r="G45" s="76"/>
      <c r="H45" s="76"/>
      <c r="K45" s="75"/>
    </row>
    <row r="46" spans="2:11" ht="12.75">
      <c r="B46" s="68" t="s">
        <v>212</v>
      </c>
      <c r="D46" s="76">
        <v>6464374.115951423</v>
      </c>
      <c r="E46" s="76"/>
      <c r="F46" s="76">
        <v>2210459.3940898036</v>
      </c>
      <c r="G46" s="76"/>
      <c r="H46" s="76">
        <v>4253914.721861624</v>
      </c>
      <c r="K46" s="75"/>
    </row>
    <row r="47" spans="4:11" ht="12.75">
      <c r="D47" s="76"/>
      <c r="E47" s="76"/>
      <c r="F47" s="76"/>
      <c r="G47" s="76"/>
      <c r="H47" s="76"/>
      <c r="K47" s="75"/>
    </row>
    <row r="48" spans="2:11" ht="12.75">
      <c r="B48" s="68" t="s">
        <v>101</v>
      </c>
      <c r="D48" s="76">
        <v>2884439</v>
      </c>
      <c r="E48" s="76"/>
      <c r="F48" s="76">
        <v>281866.91303769435</v>
      </c>
      <c r="G48" s="76"/>
      <c r="H48" s="76">
        <v>2602572.086962306</v>
      </c>
      <c r="K48" s="75"/>
    </row>
    <row r="49" spans="4:11" ht="12.75">
      <c r="D49" s="76"/>
      <c r="E49" s="76"/>
      <c r="F49" s="76"/>
      <c r="G49" s="76"/>
      <c r="H49" s="76"/>
      <c r="K49" s="75"/>
    </row>
    <row r="50" spans="2:11" ht="12.75">
      <c r="B50" s="68" t="s">
        <v>213</v>
      </c>
      <c r="D50" s="76">
        <v>4923672.595359066</v>
      </c>
      <c r="E50" s="76"/>
      <c r="F50" s="76">
        <v>1227073.8619625203</v>
      </c>
      <c r="G50" s="76"/>
      <c r="H50" s="76">
        <v>3696598.7333965437</v>
      </c>
      <c r="K50" s="75"/>
    </row>
    <row r="51" spans="3:11" ht="12.75">
      <c r="C51" s="68" t="s">
        <v>214</v>
      </c>
      <c r="D51" s="76">
        <v>1674967.2536822096</v>
      </c>
      <c r="E51" s="76"/>
      <c r="F51" s="76">
        <v>293378.2672069899</v>
      </c>
      <c r="G51" s="76"/>
      <c r="H51" s="76">
        <v>1381588.9864752195</v>
      </c>
      <c r="K51" s="75"/>
    </row>
    <row r="52" spans="3:11" ht="12.75">
      <c r="C52" s="68" t="s">
        <v>215</v>
      </c>
      <c r="D52" s="76">
        <v>2014120.9827016406</v>
      </c>
      <c r="E52" s="76"/>
      <c r="F52" s="76">
        <v>465613.27986978326</v>
      </c>
      <c r="G52" s="76"/>
      <c r="H52" s="76">
        <v>1548507.7028318578</v>
      </c>
      <c r="K52" s="75"/>
    </row>
    <row r="53" spans="3:11" ht="12.75">
      <c r="C53" s="68" t="s">
        <v>224</v>
      </c>
      <c r="D53" s="76">
        <v>1234584.3589752153</v>
      </c>
      <c r="E53" s="76"/>
      <c r="F53" s="76">
        <v>468082.3148857471</v>
      </c>
      <c r="G53" s="76"/>
      <c r="H53" s="76">
        <v>766502.0440894664</v>
      </c>
      <c r="K53" s="75"/>
    </row>
    <row r="54" spans="4:11" ht="12.75">
      <c r="D54" s="76"/>
      <c r="E54" s="76"/>
      <c r="F54" s="76"/>
      <c r="G54" s="76"/>
      <c r="H54" s="76"/>
      <c r="K54" s="75"/>
    </row>
    <row r="55" spans="2:11" ht="12.75">
      <c r="B55" s="68" t="s">
        <v>103</v>
      </c>
      <c r="D55" s="76">
        <v>2287626</v>
      </c>
      <c r="E55" s="76"/>
      <c r="F55" s="76">
        <v>973485.9506901148</v>
      </c>
      <c r="G55" s="76"/>
      <c r="H55" s="76">
        <v>1314140.0493098854</v>
      </c>
      <c r="K55" s="75"/>
    </row>
    <row r="56" spans="4:11" ht="12.75">
      <c r="D56" s="76"/>
      <c r="E56" s="76"/>
      <c r="F56" s="76"/>
      <c r="G56" s="76"/>
      <c r="H56" s="76"/>
      <c r="K56" s="75"/>
    </row>
    <row r="57" spans="4:11" ht="12.75">
      <c r="D57" s="76"/>
      <c r="E57" s="76"/>
      <c r="F57" s="76"/>
      <c r="G57" s="76"/>
      <c r="H57" s="76"/>
      <c r="K57" s="75"/>
    </row>
    <row r="58" spans="2:11" ht="12.75">
      <c r="B58" s="72" t="s">
        <v>104</v>
      </c>
      <c r="D58" s="77">
        <v>59751757.07260985</v>
      </c>
      <c r="E58" s="77"/>
      <c r="F58" s="77">
        <v>27825437.154302105</v>
      </c>
      <c r="G58" s="77"/>
      <c r="H58" s="77">
        <v>31926319.918307744</v>
      </c>
      <c r="K58" s="75"/>
    </row>
    <row r="59" spans="4:11" ht="12.75">
      <c r="D59" s="76"/>
      <c r="E59" s="76"/>
      <c r="F59" s="76"/>
      <c r="G59" s="76"/>
      <c r="H59" s="76"/>
      <c r="K59" s="75"/>
    </row>
    <row r="60" spans="2:11" ht="12.75">
      <c r="B60" s="68" t="s">
        <v>216</v>
      </c>
      <c r="D60" s="76"/>
      <c r="E60" s="76"/>
      <c r="F60" s="76">
        <v>1118043</v>
      </c>
      <c r="G60" s="76"/>
      <c r="H60" s="76">
        <v>-1118043</v>
      </c>
      <c r="K60" s="75"/>
    </row>
    <row r="61" spans="2:11" ht="12.75">
      <c r="B61" s="68" t="s">
        <v>217</v>
      </c>
      <c r="D61" s="76">
        <v>2581855.500197879</v>
      </c>
      <c r="E61" s="76"/>
      <c r="F61" s="76"/>
      <c r="G61" s="76"/>
      <c r="H61" s="76">
        <v>2581855.500197879</v>
      </c>
      <c r="K61" s="75"/>
    </row>
    <row r="62" spans="2:11" ht="12.75">
      <c r="B62" s="68" t="s">
        <v>218</v>
      </c>
      <c r="D62" s="76">
        <v>724909.9815369935</v>
      </c>
      <c r="E62" s="76"/>
      <c r="F62" s="76"/>
      <c r="G62" s="76"/>
      <c r="H62" s="76">
        <v>724909.9815369935</v>
      </c>
      <c r="K62" s="75"/>
    </row>
    <row r="63" spans="4:11" ht="12.75">
      <c r="D63" s="76"/>
      <c r="E63" s="76"/>
      <c r="F63" s="76"/>
      <c r="G63" s="76"/>
      <c r="H63" s="76"/>
      <c r="K63" s="75"/>
    </row>
    <row r="64" spans="2:11" ht="12.75">
      <c r="B64" s="68" t="s">
        <v>6</v>
      </c>
      <c r="D64" s="77">
        <v>63058522.55434472</v>
      </c>
      <c r="E64" s="77"/>
      <c r="F64" s="77">
        <v>28943480.154302105</v>
      </c>
      <c r="G64" s="77"/>
      <c r="H64" s="77">
        <v>34115042.400042616</v>
      </c>
      <c r="K64" s="75"/>
    </row>
    <row r="65" spans="4:11" ht="12.75">
      <c r="D65" s="76"/>
      <c r="E65" s="76"/>
      <c r="F65" s="76"/>
      <c r="G65" s="76"/>
      <c r="H65" s="76"/>
      <c r="K65" s="75"/>
    </row>
    <row r="66" spans="2:11" ht="13.5" thickBot="1">
      <c r="B66" s="74"/>
      <c r="C66" s="74"/>
      <c r="D66" s="78"/>
      <c r="E66" s="78"/>
      <c r="F66" s="78"/>
      <c r="G66" s="78"/>
      <c r="H66" s="78"/>
      <c r="I66" s="78"/>
      <c r="K66" s="75"/>
    </row>
    <row r="67" spans="4:11" ht="12.75">
      <c r="D67" s="76"/>
      <c r="E67" s="76"/>
      <c r="F67" s="76"/>
      <c r="G67" s="76"/>
      <c r="H67" s="76"/>
      <c r="K67" s="75"/>
    </row>
    <row r="68" spans="2:11" ht="12.75">
      <c r="B68" s="68" t="s">
        <v>219</v>
      </c>
      <c r="D68" s="76"/>
      <c r="E68" s="76"/>
      <c r="F68" s="76"/>
      <c r="G68" s="76"/>
      <c r="H68" s="76"/>
      <c r="K68" s="75"/>
    </row>
    <row r="69" spans="2:11" ht="12.75">
      <c r="B69" s="68" t="s">
        <v>220</v>
      </c>
      <c r="D69" s="76"/>
      <c r="E69" s="76"/>
      <c r="F69" s="76"/>
      <c r="G69" s="76"/>
      <c r="H69" s="76"/>
      <c r="K69" s="75"/>
    </row>
    <row r="70" spans="2:11" ht="12.75">
      <c r="B70" s="68" t="s">
        <v>221</v>
      </c>
      <c r="D70" s="76"/>
      <c r="E70" s="76"/>
      <c r="F70" s="76"/>
      <c r="G70" s="76"/>
      <c r="H70" s="76"/>
      <c r="K70" s="75"/>
    </row>
    <row r="71" spans="4:11" ht="12.75">
      <c r="D71" s="76"/>
      <c r="E71" s="76"/>
      <c r="F71" s="76"/>
      <c r="G71" s="76"/>
      <c r="H71" s="76"/>
      <c r="K71" s="75"/>
    </row>
    <row r="72" spans="4:11" ht="12.75">
      <c r="D72" s="76"/>
      <c r="E72" s="76"/>
      <c r="F72" s="76"/>
      <c r="G72" s="76"/>
      <c r="H72" s="76"/>
      <c r="K72" s="75"/>
    </row>
    <row r="73" spans="4:11" ht="12.75">
      <c r="D73" s="76"/>
      <c r="E73" s="76"/>
      <c r="F73" s="76"/>
      <c r="G73" s="76"/>
      <c r="H73" s="76"/>
      <c r="K73" s="75"/>
    </row>
    <row r="74" spans="4:11" ht="12.75">
      <c r="D74" s="76"/>
      <c r="E74" s="76"/>
      <c r="F74" s="76"/>
      <c r="G74" s="76"/>
      <c r="H74" s="76"/>
      <c r="K74" s="75"/>
    </row>
    <row r="75" ht="12.75">
      <c r="K75" s="75"/>
    </row>
    <row r="76" ht="12.75">
      <c r="K76" s="75"/>
    </row>
    <row r="77" ht="12.75">
      <c r="K77" s="75"/>
    </row>
    <row r="78" ht="12.75">
      <c r="K78" s="75"/>
    </row>
    <row r="79" ht="12.75">
      <c r="K79" s="75"/>
    </row>
    <row r="80" ht="12.75">
      <c r="K80" s="75"/>
    </row>
    <row r="81" ht="12.75">
      <c r="K81" s="75"/>
    </row>
    <row r="82" ht="12.75">
      <c r="K82" s="75"/>
    </row>
    <row r="83" ht="12.75">
      <c r="K83" s="75"/>
    </row>
    <row r="84" ht="12.75">
      <c r="K84" s="75"/>
    </row>
    <row r="85" ht="12.75">
      <c r="K85" s="75"/>
    </row>
    <row r="86" ht="12.75">
      <c r="K86" s="75"/>
    </row>
    <row r="87" ht="12.75">
      <c r="K87" s="75"/>
    </row>
    <row r="88" ht="12.75">
      <c r="K88" s="75"/>
    </row>
    <row r="89" ht="12.75">
      <c r="K89" s="75"/>
    </row>
    <row r="90" ht="12.75">
      <c r="K90" s="75"/>
    </row>
    <row r="91" ht="12.75">
      <c r="K91" s="75"/>
    </row>
    <row r="92" ht="12.75">
      <c r="K92" s="75"/>
    </row>
    <row r="93" ht="12.75">
      <c r="K93" s="75"/>
    </row>
    <row r="94" ht="12.75">
      <c r="K94" s="75"/>
    </row>
  </sheetData>
  <mergeCells count="6">
    <mergeCell ref="H10:I10"/>
    <mergeCell ref="H11:I11"/>
    <mergeCell ref="D10:E10"/>
    <mergeCell ref="D11:E11"/>
    <mergeCell ref="F10:G10"/>
    <mergeCell ref="F11:G11"/>
  </mergeCells>
  <printOptions horizontalCentered="1" verticalCentered="1"/>
  <pageMargins left="0.75" right="0.75" top="1" bottom="1" header="0" footer="0"/>
  <pageSetup fitToHeight="1" fitToWidth="1" horizontalDpi="300" verticalDpi="300" orientation="portrait" scale="8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94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68" customWidth="1"/>
    <col min="2" max="2" width="9" style="68" customWidth="1"/>
    <col min="3" max="3" width="39.16015625" style="68" customWidth="1"/>
    <col min="4" max="4" width="18.5" style="68" customWidth="1"/>
    <col min="5" max="5" width="7.83203125" style="68" customWidth="1"/>
    <col min="6" max="6" width="15.83203125" style="68" customWidth="1"/>
    <col min="7" max="7" width="5.83203125" style="68" customWidth="1"/>
    <col min="8" max="8" width="19.5" style="68" customWidth="1"/>
    <col min="9" max="16384" width="10.66015625" style="68" customWidth="1"/>
  </cols>
  <sheetData>
    <row r="3" spans="2:9" ht="12.75">
      <c r="B3" s="69" t="s">
        <v>242</v>
      </c>
      <c r="C3" s="69"/>
      <c r="D3" s="69"/>
      <c r="E3" s="69"/>
      <c r="F3" s="69"/>
      <c r="G3" s="69"/>
      <c r="H3" s="69"/>
      <c r="I3" s="69"/>
    </row>
    <row r="4" spans="2:9" ht="12.75">
      <c r="B4" s="69"/>
      <c r="C4" s="69"/>
      <c r="D4" s="69"/>
      <c r="E4" s="69"/>
      <c r="F4" s="69"/>
      <c r="G4" s="69"/>
      <c r="H4" s="69"/>
      <c r="I4" s="69"/>
    </row>
    <row r="5" spans="2:9" ht="12.75">
      <c r="B5" s="70" t="s">
        <v>198</v>
      </c>
      <c r="C5" s="70"/>
      <c r="D5" s="69"/>
      <c r="E5" s="69"/>
      <c r="F5" s="69"/>
      <c r="G5" s="69"/>
      <c r="H5" s="69"/>
      <c r="I5" s="69"/>
    </row>
    <row r="6" spans="2:9" ht="12.75">
      <c r="B6" s="70" t="s">
        <v>243</v>
      </c>
      <c r="C6" s="70"/>
      <c r="D6" s="69"/>
      <c r="E6" s="69"/>
      <c r="F6" s="69"/>
      <c r="G6" s="69"/>
      <c r="H6" s="69"/>
      <c r="I6" s="69"/>
    </row>
    <row r="7" spans="2:9" ht="12.75">
      <c r="B7" s="69" t="s">
        <v>16</v>
      </c>
      <c r="C7" s="69"/>
      <c r="D7" s="69"/>
      <c r="E7" s="69"/>
      <c r="F7" s="69"/>
      <c r="G7" s="69"/>
      <c r="H7" s="69"/>
      <c r="I7" s="69"/>
    </row>
    <row r="9" spans="2:9" ht="12.75">
      <c r="B9" s="71"/>
      <c r="C9" s="71"/>
      <c r="D9" s="71"/>
      <c r="E9" s="71"/>
      <c r="F9" s="71"/>
      <c r="G9" s="71"/>
      <c r="H9" s="71"/>
      <c r="I9" s="71"/>
    </row>
    <row r="10" spans="2:9" ht="12.75">
      <c r="B10" s="72" t="s">
        <v>45</v>
      </c>
      <c r="C10" s="72"/>
      <c r="D10" s="203" t="s">
        <v>200</v>
      </c>
      <c r="E10" s="203"/>
      <c r="F10" s="203" t="s">
        <v>201</v>
      </c>
      <c r="G10" s="203"/>
      <c r="H10" s="203" t="s">
        <v>202</v>
      </c>
      <c r="I10" s="203"/>
    </row>
    <row r="11" spans="2:9" ht="12.75">
      <c r="B11" s="73"/>
      <c r="C11" s="73"/>
      <c r="D11" s="204" t="s">
        <v>203</v>
      </c>
      <c r="E11" s="204"/>
      <c r="F11" s="204" t="s">
        <v>204</v>
      </c>
      <c r="G11" s="204"/>
      <c r="H11" s="204" t="s">
        <v>205</v>
      </c>
      <c r="I11" s="204"/>
    </row>
    <row r="12" spans="2:9" ht="13.5" thickBot="1">
      <c r="B12" s="74"/>
      <c r="C12" s="74"/>
      <c r="D12" s="74"/>
      <c r="E12" s="74"/>
      <c r="F12" s="74"/>
      <c r="G12" s="74"/>
      <c r="H12" s="74"/>
      <c r="I12" s="74"/>
    </row>
    <row r="14" spans="2:11" ht="12.75">
      <c r="B14" s="68" t="s">
        <v>92</v>
      </c>
      <c r="D14" s="75">
        <v>2644322.998091852</v>
      </c>
      <c r="E14" s="75"/>
      <c r="F14" s="75">
        <v>1166164.3709402918</v>
      </c>
      <c r="G14" s="75"/>
      <c r="H14" s="75">
        <v>1478158.6271515598</v>
      </c>
      <c r="K14" s="75"/>
    </row>
    <row r="15" spans="3:11" ht="12.75">
      <c r="C15" s="68" t="s">
        <v>206</v>
      </c>
      <c r="D15" s="75">
        <v>765412.8694451309</v>
      </c>
      <c r="E15" s="75"/>
      <c r="F15" s="75">
        <v>372228.85158579</v>
      </c>
      <c r="G15" s="75"/>
      <c r="H15" s="75">
        <v>393184.01785934105</v>
      </c>
      <c r="K15" s="75"/>
    </row>
    <row r="16" spans="3:11" ht="12.75">
      <c r="C16" s="68" t="s">
        <v>207</v>
      </c>
      <c r="D16" s="75">
        <v>754942.5932134441</v>
      </c>
      <c r="E16" s="75"/>
      <c r="F16" s="75">
        <v>299241.49986775144</v>
      </c>
      <c r="G16" s="75"/>
      <c r="H16" s="75">
        <v>455701.09334569215</v>
      </c>
      <c r="K16" s="75"/>
    </row>
    <row r="17" spans="3:11" ht="12.75">
      <c r="C17" s="68" t="s">
        <v>186</v>
      </c>
      <c r="D17" s="75">
        <v>1123967.5354332768</v>
      </c>
      <c r="E17" s="75"/>
      <c r="F17" s="75">
        <v>494694.01948675036</v>
      </c>
      <c r="G17" s="75"/>
      <c r="H17" s="75">
        <v>629273.5159465265</v>
      </c>
      <c r="K17" s="75"/>
    </row>
    <row r="18" ht="12.75">
      <c r="K18" s="75"/>
    </row>
    <row r="19" spans="2:11" ht="12.75">
      <c r="B19" s="68" t="s">
        <v>93</v>
      </c>
      <c r="D19" s="75">
        <v>905591.3609526299</v>
      </c>
      <c r="E19" s="75"/>
      <c r="F19" s="75">
        <v>436247.02694193274</v>
      </c>
      <c r="G19" s="75"/>
      <c r="H19" s="75">
        <v>469344.33401069726</v>
      </c>
      <c r="K19" s="75"/>
    </row>
    <row r="20" ht="12.75">
      <c r="K20" s="75"/>
    </row>
    <row r="21" spans="2:11" ht="12.75">
      <c r="B21" s="68" t="s">
        <v>94</v>
      </c>
      <c r="D21" s="75">
        <v>5365073.204787595</v>
      </c>
      <c r="E21" s="75"/>
      <c r="F21" s="75">
        <v>2482344.08090855</v>
      </c>
      <c r="G21" s="75"/>
      <c r="H21" s="75">
        <v>2882729.1238790457</v>
      </c>
      <c r="K21" s="75"/>
    </row>
    <row r="22" spans="3:11" ht="12.75">
      <c r="C22" s="68" t="s">
        <v>208</v>
      </c>
      <c r="D22" s="75">
        <v>4560201.015750263</v>
      </c>
      <c r="E22" s="75"/>
      <c r="F22" s="75">
        <v>2046301.6436535404</v>
      </c>
      <c r="G22" s="75"/>
      <c r="H22" s="75">
        <v>2513899.3720967234</v>
      </c>
      <c r="K22" s="75"/>
    </row>
    <row r="23" spans="3:11" ht="12.75">
      <c r="C23" s="68" t="s">
        <v>224</v>
      </c>
      <c r="D23" s="75">
        <v>804872.1890373321</v>
      </c>
      <c r="E23" s="75"/>
      <c r="F23" s="75">
        <v>436042.43725500954</v>
      </c>
      <c r="G23" s="75"/>
      <c r="H23" s="75">
        <v>368829.75178232236</v>
      </c>
      <c r="K23" s="75"/>
    </row>
    <row r="24" ht="12.75">
      <c r="K24" s="75"/>
    </row>
    <row r="25" spans="2:11" ht="12.75">
      <c r="B25" s="68" t="s">
        <v>95</v>
      </c>
      <c r="D25" s="76">
        <v>15045162.48492931</v>
      </c>
      <c r="E25" s="76"/>
      <c r="F25" s="76">
        <v>9257524.41226839</v>
      </c>
      <c r="G25" s="76"/>
      <c r="H25" s="76">
        <v>5787638.072660919</v>
      </c>
      <c r="K25" s="75"/>
    </row>
    <row r="26" spans="3:11" ht="12.75">
      <c r="C26" s="68" t="s">
        <v>209</v>
      </c>
      <c r="D26" s="76">
        <v>5353757.8013862455</v>
      </c>
      <c r="E26" s="76"/>
      <c r="F26" s="76">
        <v>3550428.9573256136</v>
      </c>
      <c r="G26" s="76"/>
      <c r="H26" s="76">
        <v>1803328.8440606343</v>
      </c>
      <c r="K26" s="75"/>
    </row>
    <row r="27" spans="3:11" ht="12.75">
      <c r="C27" s="68" t="s">
        <v>187</v>
      </c>
      <c r="D27" s="76">
        <v>972036.1956967039</v>
      </c>
      <c r="E27" s="76"/>
      <c r="F27" s="76">
        <v>552260.2539643731</v>
      </c>
      <c r="G27" s="76"/>
      <c r="H27" s="76">
        <v>419775.94173233083</v>
      </c>
      <c r="K27" s="75"/>
    </row>
    <row r="28" spans="3:11" ht="12.75">
      <c r="C28" s="68" t="s">
        <v>188</v>
      </c>
      <c r="D28" s="76">
        <v>1184679.8822928057</v>
      </c>
      <c r="E28" s="76"/>
      <c r="F28" s="76">
        <v>672911.6743826492</v>
      </c>
      <c r="G28" s="76"/>
      <c r="H28" s="76">
        <v>511768.2079101561</v>
      </c>
      <c r="K28" s="75"/>
    </row>
    <row r="29" spans="3:11" ht="12.75">
      <c r="C29" s="68" t="s">
        <v>189</v>
      </c>
      <c r="D29" s="76">
        <v>1569656.815561742</v>
      </c>
      <c r="E29" s="76"/>
      <c r="F29" s="76">
        <v>871108.3197112067</v>
      </c>
      <c r="G29" s="76"/>
      <c r="H29" s="76">
        <v>698548.4958505355</v>
      </c>
      <c r="K29" s="75"/>
    </row>
    <row r="30" spans="3:11" ht="12.75">
      <c r="C30" s="68" t="s">
        <v>190</v>
      </c>
      <c r="D30" s="76">
        <v>3214640.959331078</v>
      </c>
      <c r="E30" s="76"/>
      <c r="F30" s="76">
        <v>1993473.8749103602</v>
      </c>
      <c r="G30" s="76"/>
      <c r="H30" s="76">
        <v>1221167.0844207169</v>
      </c>
      <c r="K30" s="75"/>
    </row>
    <row r="31" spans="3:11" ht="12.75">
      <c r="C31" s="68" t="s">
        <v>191</v>
      </c>
      <c r="D31" s="76">
        <v>733572.1349541768</v>
      </c>
      <c r="E31" s="76"/>
      <c r="F31" s="76">
        <v>431494.2150196317</v>
      </c>
      <c r="G31" s="76"/>
      <c r="H31" s="76">
        <v>302077.9199345449</v>
      </c>
      <c r="K31" s="75"/>
    </row>
    <row r="32" spans="3:11" ht="12.75">
      <c r="C32" s="68" t="s">
        <v>192</v>
      </c>
      <c r="D32" s="76">
        <v>433875.45771636895</v>
      </c>
      <c r="E32" s="76"/>
      <c r="F32" s="76">
        <v>240581.3435297446</v>
      </c>
      <c r="G32" s="76"/>
      <c r="H32" s="76">
        <v>193294.1141866244</v>
      </c>
      <c r="K32" s="75"/>
    </row>
    <row r="33" spans="3:11" ht="12.75">
      <c r="C33" s="68" t="s">
        <v>193</v>
      </c>
      <c r="D33" s="76">
        <v>1538604.4526392464</v>
      </c>
      <c r="E33" s="76"/>
      <c r="F33" s="76">
        <v>919515.2782839217</v>
      </c>
      <c r="G33" s="76"/>
      <c r="H33" s="76">
        <v>619089.1743553237</v>
      </c>
      <c r="K33" s="75"/>
    </row>
    <row r="34" spans="3:11" ht="12.75">
      <c r="C34" s="68" t="s">
        <v>186</v>
      </c>
      <c r="D34" s="76">
        <v>44338.785350942446</v>
      </c>
      <c r="E34" s="76"/>
      <c r="F34" s="76">
        <v>25750.495140889423</v>
      </c>
      <c r="G34" s="76"/>
      <c r="H34" s="76">
        <v>18588.29021005304</v>
      </c>
      <c r="K34" s="75"/>
    </row>
    <row r="35" spans="4:11" ht="12.75">
      <c r="D35" s="76"/>
      <c r="E35" s="76"/>
      <c r="F35" s="76"/>
      <c r="G35" s="76"/>
      <c r="H35" s="76"/>
      <c r="K35" s="75"/>
    </row>
    <row r="36" spans="2:11" ht="12.75">
      <c r="B36" s="68" t="s">
        <v>96</v>
      </c>
      <c r="D36" s="76">
        <v>2227409.109594829</v>
      </c>
      <c r="E36" s="76"/>
      <c r="F36" s="76">
        <v>1204319.6494025183</v>
      </c>
      <c r="G36" s="76"/>
      <c r="H36" s="76">
        <v>1023089.4601923093</v>
      </c>
      <c r="K36" s="75"/>
    </row>
    <row r="37" spans="4:11" ht="12.75">
      <c r="D37" s="76"/>
      <c r="E37" s="76"/>
      <c r="F37" s="76"/>
      <c r="G37" s="76"/>
      <c r="H37" s="76"/>
      <c r="K37" s="75"/>
    </row>
    <row r="38" spans="2:11" ht="12.75">
      <c r="B38" s="68" t="s">
        <v>97</v>
      </c>
      <c r="D38" s="76">
        <v>5163996.914640772</v>
      </c>
      <c r="E38" s="76"/>
      <c r="F38" s="76">
        <v>2348179.420766908</v>
      </c>
      <c r="G38" s="76"/>
      <c r="H38" s="76">
        <v>2815817.4938738663</v>
      </c>
      <c r="K38" s="75"/>
    </row>
    <row r="39" spans="4:11" ht="12.75">
      <c r="D39" s="76"/>
      <c r="E39" s="76"/>
      <c r="F39" s="76"/>
      <c r="G39" s="76"/>
      <c r="H39" s="76"/>
      <c r="K39" s="75"/>
    </row>
    <row r="40" spans="2:11" ht="12.75">
      <c r="B40" s="68" t="s">
        <v>98</v>
      </c>
      <c r="D40" s="76">
        <v>7564944.181632974</v>
      </c>
      <c r="E40" s="76"/>
      <c r="F40" s="76">
        <v>3725136.3090433297</v>
      </c>
      <c r="G40" s="76"/>
      <c r="H40" s="76">
        <v>3839807.8725896506</v>
      </c>
      <c r="K40" s="75"/>
    </row>
    <row r="41" spans="4:11" ht="12.75">
      <c r="D41" s="76"/>
      <c r="E41" s="76"/>
      <c r="F41" s="76"/>
      <c r="G41" s="76"/>
      <c r="H41" s="76"/>
      <c r="K41" s="75"/>
    </row>
    <row r="42" spans="2:11" ht="12.75">
      <c r="B42" s="68" t="s">
        <v>99</v>
      </c>
      <c r="D42" s="76">
        <v>6206188.5003934875</v>
      </c>
      <c r="E42" s="76"/>
      <c r="F42" s="76">
        <v>3597612.5776971504</v>
      </c>
      <c r="G42" s="76"/>
      <c r="H42" s="76">
        <v>2608575.922696331</v>
      </c>
      <c r="K42" s="75"/>
    </row>
    <row r="43" spans="3:11" ht="12.75">
      <c r="C43" s="68" t="s">
        <v>210</v>
      </c>
      <c r="D43" s="76">
        <v>4445019.929627662</v>
      </c>
      <c r="E43" s="76"/>
      <c r="F43" s="76">
        <v>2836490.7132159295</v>
      </c>
      <c r="G43" s="76"/>
      <c r="H43" s="76">
        <v>1608529.2164117259</v>
      </c>
      <c r="K43" s="75"/>
    </row>
    <row r="44" spans="3:11" ht="12.75">
      <c r="C44" s="68" t="s">
        <v>211</v>
      </c>
      <c r="D44" s="76">
        <v>1761168.5707658262</v>
      </c>
      <c r="E44" s="76"/>
      <c r="F44" s="76">
        <v>761121.8644812208</v>
      </c>
      <c r="G44" s="76"/>
      <c r="H44" s="76">
        <v>1000046.7062846053</v>
      </c>
      <c r="K44" s="75"/>
    </row>
    <row r="45" spans="4:11" ht="12.75">
      <c r="D45" s="76"/>
      <c r="E45" s="76"/>
      <c r="F45" s="76"/>
      <c r="G45" s="76"/>
      <c r="H45" s="76"/>
      <c r="K45" s="75"/>
    </row>
    <row r="46" spans="2:11" ht="12.75">
      <c r="B46" s="68" t="s">
        <v>100</v>
      </c>
      <c r="D46" s="76">
        <v>6779769.932382424</v>
      </c>
      <c r="E46" s="76"/>
      <c r="F46" s="76">
        <v>2336436.5505484925</v>
      </c>
      <c r="G46" s="76"/>
      <c r="H46" s="76">
        <v>4443333.381833936</v>
      </c>
      <c r="K46" s="75"/>
    </row>
    <row r="47" spans="4:11" ht="12.75">
      <c r="D47" s="76"/>
      <c r="E47" s="76"/>
      <c r="F47" s="76"/>
      <c r="G47" s="76"/>
      <c r="H47" s="76"/>
      <c r="K47" s="75"/>
    </row>
    <row r="48" spans="2:11" ht="12.75">
      <c r="B48" s="68" t="s">
        <v>101</v>
      </c>
      <c r="D48" s="76">
        <v>2951565</v>
      </c>
      <c r="E48" s="76"/>
      <c r="F48" s="76">
        <v>286428.3540010991</v>
      </c>
      <c r="G48" s="76"/>
      <c r="H48" s="76">
        <v>2665136.6459989003</v>
      </c>
      <c r="K48" s="75"/>
    </row>
    <row r="49" spans="4:11" ht="12.75">
      <c r="D49" s="76"/>
      <c r="E49" s="76"/>
      <c r="F49" s="76"/>
      <c r="G49" s="76"/>
      <c r="H49" s="76"/>
      <c r="K49" s="75"/>
    </row>
    <row r="50" spans="2:11" ht="12.75">
      <c r="B50" s="68" t="s">
        <v>102</v>
      </c>
      <c r="D50" s="76">
        <v>5066966.87812615</v>
      </c>
      <c r="E50" s="76"/>
      <c r="F50" s="76">
        <v>1249512.805335239</v>
      </c>
      <c r="G50" s="76"/>
      <c r="H50" s="76">
        <v>3817454.072790909</v>
      </c>
      <c r="K50" s="75"/>
    </row>
    <row r="51" spans="3:11" ht="12.75">
      <c r="C51" s="68" t="s">
        <v>214</v>
      </c>
      <c r="D51" s="76">
        <v>1735834.9745957933</v>
      </c>
      <c r="E51" s="76"/>
      <c r="F51" s="76">
        <v>307135.1047757016</v>
      </c>
      <c r="G51" s="76"/>
      <c r="H51" s="76">
        <v>1428699.8698200919</v>
      </c>
      <c r="K51" s="75"/>
    </row>
    <row r="52" spans="3:11" ht="12.75">
      <c r="C52" s="68" t="s">
        <v>215</v>
      </c>
      <c r="D52" s="76">
        <v>2088287.3650268363</v>
      </c>
      <c r="E52" s="76"/>
      <c r="F52" s="76">
        <v>469032.52968805877</v>
      </c>
      <c r="G52" s="76"/>
      <c r="H52" s="76">
        <v>1619254.835338777</v>
      </c>
      <c r="K52" s="75"/>
    </row>
    <row r="53" spans="3:11" ht="12.75">
      <c r="C53" s="68" t="s">
        <v>224</v>
      </c>
      <c r="D53" s="76">
        <v>1242844.5385035197</v>
      </c>
      <c r="E53" s="76"/>
      <c r="F53" s="76">
        <v>473345.17087147874</v>
      </c>
      <c r="G53" s="76"/>
      <c r="H53" s="76">
        <v>769499.3676320402</v>
      </c>
      <c r="K53" s="75"/>
    </row>
    <row r="54" spans="4:11" ht="12.75">
      <c r="D54" s="76"/>
      <c r="E54" s="76"/>
      <c r="F54" s="76"/>
      <c r="G54" s="76"/>
      <c r="H54" s="76"/>
      <c r="K54" s="75"/>
    </row>
    <row r="55" spans="2:11" ht="12.75">
      <c r="B55" s="68" t="s">
        <v>103</v>
      </c>
      <c r="D55" s="76">
        <v>2336404</v>
      </c>
      <c r="E55" s="76"/>
      <c r="F55" s="76">
        <v>1002551.6550464175</v>
      </c>
      <c r="G55" s="76"/>
      <c r="H55" s="76">
        <v>1333852.3449535824</v>
      </c>
      <c r="K55" s="75"/>
    </row>
    <row r="56" spans="4:11" ht="12.75">
      <c r="D56" s="76"/>
      <c r="E56" s="76"/>
      <c r="F56" s="76"/>
      <c r="G56" s="76"/>
      <c r="H56" s="76"/>
      <c r="K56" s="75"/>
    </row>
    <row r="57" spans="4:11" ht="12.75">
      <c r="D57" s="76"/>
      <c r="E57" s="76"/>
      <c r="F57" s="76"/>
      <c r="G57" s="76"/>
      <c r="H57" s="76"/>
      <c r="K57" s="75"/>
    </row>
    <row r="58" spans="2:11" ht="12.75">
      <c r="B58" s="72" t="s">
        <v>104</v>
      </c>
      <c r="D58" s="77">
        <v>62257394.56553203</v>
      </c>
      <c r="E58" s="77"/>
      <c r="F58" s="77">
        <v>29092457.212900322</v>
      </c>
      <c r="G58" s="77"/>
      <c r="H58" s="77">
        <v>33164937.352631707</v>
      </c>
      <c r="K58" s="75"/>
    </row>
    <row r="59" spans="4:11" ht="12.75">
      <c r="D59" s="76"/>
      <c r="E59" s="76"/>
      <c r="F59" s="76"/>
      <c r="G59" s="76"/>
      <c r="H59" s="76"/>
      <c r="K59" s="75"/>
    </row>
    <row r="60" spans="2:11" ht="12.75">
      <c r="B60" s="68" t="s">
        <v>216</v>
      </c>
      <c r="D60" s="76"/>
      <c r="E60" s="76"/>
      <c r="F60" s="76">
        <v>1166159</v>
      </c>
      <c r="G60" s="76"/>
      <c r="H60" s="76">
        <v>-1166159</v>
      </c>
      <c r="K60" s="75"/>
    </row>
    <row r="61" spans="2:11" ht="12.75">
      <c r="B61" s="68" t="s">
        <v>217</v>
      </c>
      <c r="D61" s="76">
        <v>2699747.7509248946</v>
      </c>
      <c r="E61" s="76"/>
      <c r="F61" s="76"/>
      <c r="G61" s="76"/>
      <c r="H61" s="76">
        <v>2699747.7509248946</v>
      </c>
      <c r="K61" s="75"/>
    </row>
    <row r="62" spans="2:11" ht="12.75">
      <c r="B62" s="68" t="s">
        <v>218</v>
      </c>
      <c r="D62" s="76">
        <v>838218.0400982972</v>
      </c>
      <c r="E62" s="76"/>
      <c r="F62" s="76"/>
      <c r="G62" s="76"/>
      <c r="H62" s="76">
        <v>838218.0400982972</v>
      </c>
      <c r="K62" s="75"/>
    </row>
    <row r="63" spans="4:11" ht="12.75">
      <c r="D63" s="76"/>
      <c r="E63" s="76"/>
      <c r="F63" s="76"/>
      <c r="G63" s="76"/>
      <c r="H63" s="76"/>
      <c r="K63" s="75"/>
    </row>
    <row r="64" spans="2:11" ht="12.75">
      <c r="B64" s="68" t="s">
        <v>6</v>
      </c>
      <c r="D64" s="77">
        <v>65795360.356555216</v>
      </c>
      <c r="E64" s="77"/>
      <c r="F64" s="77">
        <v>30258616.212900322</v>
      </c>
      <c r="G64" s="77"/>
      <c r="H64" s="77">
        <v>35536744.1436549</v>
      </c>
      <c r="K64" s="75"/>
    </row>
    <row r="65" spans="4:11" ht="12.75">
      <c r="D65" s="76"/>
      <c r="E65" s="76"/>
      <c r="F65" s="76"/>
      <c r="G65" s="76"/>
      <c r="H65" s="76"/>
      <c r="K65" s="75"/>
    </row>
    <row r="66" spans="2:11" ht="13.5" thickBot="1">
      <c r="B66" s="74"/>
      <c r="C66" s="74"/>
      <c r="D66" s="78"/>
      <c r="E66" s="78"/>
      <c r="F66" s="78"/>
      <c r="G66" s="78"/>
      <c r="H66" s="78"/>
      <c r="I66" s="78"/>
      <c r="K66" s="75"/>
    </row>
    <row r="67" spans="4:11" ht="12.75">
      <c r="D67" s="76"/>
      <c r="E67" s="76"/>
      <c r="F67" s="76"/>
      <c r="G67" s="76"/>
      <c r="H67" s="76"/>
      <c r="K67" s="75"/>
    </row>
    <row r="68" spans="2:11" ht="12.75">
      <c r="B68" s="68" t="s">
        <v>63</v>
      </c>
      <c r="D68" s="76"/>
      <c r="E68" s="76"/>
      <c r="F68" s="76"/>
      <c r="G68" s="76"/>
      <c r="H68" s="76"/>
      <c r="K68" s="75"/>
    </row>
    <row r="69" spans="2:11" ht="12.75">
      <c r="B69" s="68" t="s">
        <v>231</v>
      </c>
      <c r="D69" s="76"/>
      <c r="E69" s="76"/>
      <c r="F69" s="76"/>
      <c r="G69" s="76"/>
      <c r="H69" s="76"/>
      <c r="K69" s="75"/>
    </row>
    <row r="70" spans="2:11" ht="12.75">
      <c r="B70" s="68" t="s">
        <v>109</v>
      </c>
      <c r="D70" s="76"/>
      <c r="E70" s="76"/>
      <c r="F70" s="76"/>
      <c r="G70" s="76"/>
      <c r="H70" s="76"/>
      <c r="K70" s="75"/>
    </row>
    <row r="71" spans="2:11" ht="12.75">
      <c r="B71" s="68" t="s">
        <v>221</v>
      </c>
      <c r="D71" s="76"/>
      <c r="E71" s="76"/>
      <c r="F71" s="76"/>
      <c r="G71" s="76"/>
      <c r="H71" s="76"/>
      <c r="K71" s="75"/>
    </row>
    <row r="72" spans="4:11" ht="12.75">
      <c r="D72" s="76"/>
      <c r="E72" s="76"/>
      <c r="F72" s="76"/>
      <c r="G72" s="76"/>
      <c r="H72" s="76"/>
      <c r="K72" s="75"/>
    </row>
    <row r="73" spans="4:11" ht="12.75">
      <c r="D73" s="76"/>
      <c r="E73" s="76"/>
      <c r="F73" s="76"/>
      <c r="G73" s="76"/>
      <c r="H73" s="76"/>
      <c r="K73" s="75"/>
    </row>
    <row r="74" spans="4:11" ht="12.75">
      <c r="D74" s="76"/>
      <c r="E74" s="76"/>
      <c r="F74" s="76"/>
      <c r="G74" s="76"/>
      <c r="H74" s="76"/>
      <c r="K74" s="75"/>
    </row>
    <row r="75" ht="12.75">
      <c r="K75" s="75"/>
    </row>
    <row r="76" ht="12.75">
      <c r="K76" s="75"/>
    </row>
    <row r="77" ht="12.75">
      <c r="K77" s="75"/>
    </row>
    <row r="78" ht="12.75">
      <c r="K78" s="75"/>
    </row>
    <row r="79" ht="12.75">
      <c r="K79" s="75"/>
    </row>
    <row r="80" ht="12.75">
      <c r="K80" s="75"/>
    </row>
    <row r="81" ht="12.75">
      <c r="K81" s="75"/>
    </row>
    <row r="82" ht="12.75">
      <c r="K82" s="75"/>
    </row>
    <row r="83" ht="12.75">
      <c r="K83" s="75"/>
    </row>
    <row r="84" ht="12.75">
      <c r="K84" s="75"/>
    </row>
    <row r="85" ht="12.75">
      <c r="K85" s="75"/>
    </row>
    <row r="86" ht="12.75">
      <c r="K86" s="75"/>
    </row>
    <row r="87" ht="12.75">
      <c r="K87" s="75"/>
    </row>
    <row r="88" ht="12.75">
      <c r="K88" s="75"/>
    </row>
    <row r="89" ht="12.75">
      <c r="K89" s="75"/>
    </row>
    <row r="90" ht="12.75">
      <c r="K90" s="75"/>
    </row>
    <row r="91" ht="12.75">
      <c r="K91" s="75"/>
    </row>
    <row r="92" ht="12.75">
      <c r="K92" s="75"/>
    </row>
    <row r="93" ht="12.75">
      <c r="K93" s="75"/>
    </row>
    <row r="94" ht="12.75">
      <c r="K94" s="75"/>
    </row>
  </sheetData>
  <mergeCells count="6">
    <mergeCell ref="H10:I10"/>
    <mergeCell ref="H11:I11"/>
    <mergeCell ref="D10:E10"/>
    <mergeCell ref="D11:E11"/>
    <mergeCell ref="F10:G10"/>
    <mergeCell ref="F11:G11"/>
  </mergeCells>
  <printOptions horizontalCentered="1" verticalCentered="1"/>
  <pageMargins left="0.75" right="0.75" top="1" bottom="1" header="0" footer="0"/>
  <pageSetup fitToHeight="1" fitToWidth="1" horizontalDpi="300" verticalDpi="300" orientation="portrait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65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2" max="2" width="9.83203125" style="0" customWidth="1"/>
    <col min="3" max="3" width="26.66015625" style="0" customWidth="1"/>
    <col min="4" max="10" width="14.5" style="0" customWidth="1"/>
  </cols>
  <sheetData>
    <row r="3" spans="2:10" ht="12.75">
      <c r="B3" s="36" t="s">
        <v>43</v>
      </c>
      <c r="C3" s="36"/>
      <c r="D3" s="36"/>
      <c r="E3" s="36"/>
      <c r="F3" s="36"/>
      <c r="G3" s="36"/>
      <c r="H3" s="36"/>
      <c r="I3" s="36"/>
      <c r="J3" s="36"/>
    </row>
    <row r="4" spans="2:10" ht="12.75">
      <c r="B4" s="36"/>
      <c r="C4" s="36"/>
      <c r="D4" s="36"/>
      <c r="E4" s="36"/>
      <c r="F4" s="36"/>
      <c r="G4" s="36"/>
      <c r="H4" s="36"/>
      <c r="I4" s="36"/>
      <c r="J4" s="36"/>
    </row>
    <row r="5" spans="2:10" ht="12.75">
      <c r="B5" s="37" t="s">
        <v>44</v>
      </c>
      <c r="C5" s="36"/>
      <c r="D5" s="36"/>
      <c r="E5" s="36"/>
      <c r="F5" s="36"/>
      <c r="G5" s="36"/>
      <c r="H5" s="36"/>
      <c r="I5" s="36"/>
      <c r="J5" s="36"/>
    </row>
    <row r="6" spans="2:10" ht="12.75">
      <c r="B6" s="36" t="s">
        <v>1</v>
      </c>
      <c r="C6" s="36"/>
      <c r="D6" s="36"/>
      <c r="E6" s="36"/>
      <c r="F6" s="36"/>
      <c r="G6" s="36"/>
      <c r="H6" s="36"/>
      <c r="I6" s="36"/>
      <c r="J6" s="36"/>
    </row>
    <row r="7" ht="12.75">
      <c r="E7" s="15"/>
    </row>
    <row r="9" spans="2:10" ht="12.75">
      <c r="B9" s="40"/>
      <c r="C9" s="40"/>
      <c r="D9" s="40"/>
      <c r="E9" s="40"/>
      <c r="F9" s="40"/>
      <c r="G9" s="40"/>
      <c r="H9" s="40"/>
      <c r="I9" s="40"/>
      <c r="J9" s="40"/>
    </row>
    <row r="10" spans="2:10" ht="12.75">
      <c r="B10" s="191" t="s">
        <v>45</v>
      </c>
      <c r="C10" s="191"/>
      <c r="D10" s="192">
        <v>1996</v>
      </c>
      <c r="E10" s="192">
        <v>1997</v>
      </c>
      <c r="F10" s="192">
        <v>1998</v>
      </c>
      <c r="G10" s="192">
        <v>1999</v>
      </c>
      <c r="H10" s="192" t="s">
        <v>46</v>
      </c>
      <c r="I10" s="192" t="s">
        <v>47</v>
      </c>
      <c r="J10" s="192" t="s">
        <v>48</v>
      </c>
    </row>
    <row r="11" spans="2:10" ht="13.5" thickBot="1">
      <c r="B11" s="187"/>
      <c r="C11" s="187"/>
      <c r="D11" s="19"/>
      <c r="E11" s="19"/>
      <c r="F11" s="19"/>
      <c r="G11" s="19"/>
      <c r="H11" s="19"/>
      <c r="I11" s="19"/>
      <c r="J11" s="19"/>
    </row>
    <row r="13" spans="2:10" ht="12.75">
      <c r="B13" s="2" t="s">
        <v>49</v>
      </c>
      <c r="D13" s="23">
        <v>31237288.573306553</v>
      </c>
      <c r="E13" s="23">
        <v>34722636.120338745</v>
      </c>
      <c r="F13" s="23">
        <v>36534873.084540434</v>
      </c>
      <c r="G13" s="23">
        <v>37138541.649648614</v>
      </c>
      <c r="H13" s="23">
        <v>40393463.58821141</v>
      </c>
      <c r="I13" s="23">
        <v>43343583.88004413</v>
      </c>
      <c r="J13" s="157">
        <v>45762505.43097156</v>
      </c>
    </row>
    <row r="14" spans="4:10" ht="12.75">
      <c r="D14" s="18"/>
      <c r="E14" s="18"/>
      <c r="F14" s="18"/>
      <c r="G14" s="18"/>
      <c r="H14" s="18"/>
      <c r="I14" s="18"/>
      <c r="J14" s="158"/>
    </row>
    <row r="15" spans="2:10" ht="12.75">
      <c r="B15" t="s">
        <v>50</v>
      </c>
      <c r="C15" t="s">
        <v>51</v>
      </c>
      <c r="D15" s="18"/>
      <c r="E15" s="18"/>
      <c r="F15" s="18"/>
      <c r="G15" s="18"/>
      <c r="H15" s="18"/>
      <c r="I15" s="18"/>
      <c r="J15" s="158"/>
    </row>
    <row r="16" spans="3:10" ht="12.75">
      <c r="C16" t="s">
        <v>52</v>
      </c>
      <c r="D16" s="18">
        <v>-1033028</v>
      </c>
      <c r="E16" s="18">
        <v>-1104499</v>
      </c>
      <c r="F16" s="18">
        <v>-869619</v>
      </c>
      <c r="G16" s="18">
        <v>-1132595</v>
      </c>
      <c r="H16" s="18">
        <v>-1547084</v>
      </c>
      <c r="I16" s="18">
        <v>-1771428</v>
      </c>
      <c r="J16" s="158">
        <v>-1734862</v>
      </c>
    </row>
    <row r="17" spans="4:10" ht="12.75">
      <c r="D17" s="18"/>
      <c r="E17" s="18"/>
      <c r="F17" s="18"/>
      <c r="G17" s="18"/>
      <c r="H17" s="18"/>
      <c r="I17" s="18"/>
      <c r="J17" s="158"/>
    </row>
    <row r="18" spans="4:10" ht="12.75">
      <c r="D18" s="18"/>
      <c r="E18" s="18"/>
      <c r="F18" s="18"/>
      <c r="G18" s="18"/>
      <c r="H18" s="18"/>
      <c r="I18" s="18"/>
      <c r="J18" s="158"/>
    </row>
    <row r="19" spans="2:10" ht="12.75">
      <c r="B19" s="2" t="s">
        <v>4</v>
      </c>
      <c r="D19" s="20">
        <v>30204260.573306553</v>
      </c>
      <c r="E19" s="20">
        <v>33618137.120338745</v>
      </c>
      <c r="F19" s="20">
        <v>35665254.084540434</v>
      </c>
      <c r="G19" s="20">
        <v>36005946.649648614</v>
      </c>
      <c r="H19" s="20">
        <v>38846379.58821141</v>
      </c>
      <c r="I19" s="20">
        <v>41572155.88004413</v>
      </c>
      <c r="J19" s="159">
        <f>+J16+J13</f>
        <v>44027643.43097156</v>
      </c>
    </row>
    <row r="20" spans="4:10" ht="12.75">
      <c r="D20" s="18"/>
      <c r="E20" s="18"/>
      <c r="F20" s="18"/>
      <c r="G20" s="18"/>
      <c r="H20" s="18"/>
      <c r="I20" s="18"/>
      <c r="J20" s="158"/>
    </row>
    <row r="21" spans="2:10" ht="12.75">
      <c r="B21" t="s">
        <v>50</v>
      </c>
      <c r="C21" t="s">
        <v>53</v>
      </c>
      <c r="D21" s="18"/>
      <c r="E21" s="18"/>
      <c r="F21" s="18"/>
      <c r="G21" s="18"/>
      <c r="H21" s="18"/>
      <c r="I21" s="18"/>
      <c r="J21" s="158"/>
    </row>
    <row r="22" spans="3:10" ht="12.75">
      <c r="C22" t="s">
        <v>54</v>
      </c>
      <c r="D22" s="18">
        <v>209842</v>
      </c>
      <c r="E22" s="18">
        <v>218837</v>
      </c>
      <c r="F22" s="18">
        <v>214678</v>
      </c>
      <c r="G22" s="18">
        <v>329384</v>
      </c>
      <c r="H22" s="18">
        <v>302142</v>
      </c>
      <c r="I22" s="18">
        <v>270756</v>
      </c>
      <c r="J22" s="158">
        <v>293221</v>
      </c>
    </row>
    <row r="23" spans="4:10" ht="12.75">
      <c r="D23" s="18"/>
      <c r="E23" s="18"/>
      <c r="F23" s="18"/>
      <c r="G23" s="18"/>
      <c r="H23" s="18"/>
      <c r="I23" s="18"/>
      <c r="J23" s="158"/>
    </row>
    <row r="24" spans="4:10" ht="12.75">
      <c r="D24" s="18"/>
      <c r="E24" s="18"/>
      <c r="F24" s="18"/>
      <c r="G24" s="18"/>
      <c r="H24" s="18"/>
      <c r="I24" s="18"/>
      <c r="J24" s="158"/>
    </row>
    <row r="25" spans="2:10" ht="12.75">
      <c r="B25" s="2" t="s">
        <v>5</v>
      </c>
      <c r="D25" s="20">
        <v>30414102.573306553</v>
      </c>
      <c r="E25" s="20">
        <v>33836974.120338745</v>
      </c>
      <c r="F25" s="20">
        <v>35879932.084540434</v>
      </c>
      <c r="G25" s="20">
        <v>36335330.649648614</v>
      </c>
      <c r="H25" s="20">
        <v>39148521.58821141</v>
      </c>
      <c r="I25" s="20">
        <v>41842911.88004413</v>
      </c>
      <c r="J25" s="159">
        <f>+J19+J22</f>
        <v>44320864.43097156</v>
      </c>
    </row>
    <row r="26" spans="4:10" ht="12.75">
      <c r="D26" s="18"/>
      <c r="E26" s="18"/>
      <c r="F26" s="18"/>
      <c r="G26" s="18"/>
      <c r="H26" s="18"/>
      <c r="I26" s="18"/>
      <c r="J26" s="158"/>
    </row>
    <row r="27" spans="2:11" ht="12.75">
      <c r="B27" t="s">
        <v>55</v>
      </c>
      <c r="C27" t="s">
        <v>56</v>
      </c>
      <c r="D27" s="18">
        <v>23211068.426288854</v>
      </c>
      <c r="E27" s="18">
        <v>25832497.239065398</v>
      </c>
      <c r="F27" s="18">
        <v>27900682.435421105</v>
      </c>
      <c r="G27" s="18">
        <v>28531750.007091954</v>
      </c>
      <c r="H27" s="18">
        <v>30832294.393693842</v>
      </c>
      <c r="I27" s="18">
        <v>33167932.250634406</v>
      </c>
      <c r="J27" s="158">
        <v>34688552.71024095</v>
      </c>
      <c r="K27" s="18"/>
    </row>
    <row r="28" spans="4:10" ht="12.75">
      <c r="D28" s="18"/>
      <c r="E28" s="18"/>
      <c r="F28" s="18"/>
      <c r="G28" s="18"/>
      <c r="H28" s="18"/>
      <c r="I28" s="18"/>
      <c r="J28" s="158"/>
    </row>
    <row r="29" spans="2:10" ht="12.75">
      <c r="B29" s="2" t="s">
        <v>57</v>
      </c>
      <c r="D29" s="20">
        <v>7203034.147017699</v>
      </c>
      <c r="E29" s="20">
        <v>8004476.881273348</v>
      </c>
      <c r="F29" s="20">
        <v>7979249.649119329</v>
      </c>
      <c r="G29" s="20">
        <v>7803580.64255666</v>
      </c>
      <c r="H29" s="20">
        <v>8316227.194517568</v>
      </c>
      <c r="I29" s="20">
        <v>8674979.629409727</v>
      </c>
      <c r="J29" s="159">
        <f>+J25-J27</f>
        <v>9632311.72073061</v>
      </c>
    </row>
    <row r="30" spans="4:10" ht="12.75">
      <c r="D30" s="18"/>
      <c r="E30" s="18"/>
      <c r="F30" s="18"/>
      <c r="G30" s="18"/>
      <c r="H30" s="18"/>
      <c r="I30" s="18"/>
      <c r="J30" s="158"/>
    </row>
    <row r="31" spans="2:10" ht="12.75">
      <c r="B31" t="s">
        <v>58</v>
      </c>
      <c r="C31" t="s">
        <v>59</v>
      </c>
      <c r="D31" s="18"/>
      <c r="E31" s="18"/>
      <c r="F31" s="18"/>
      <c r="G31" s="18"/>
      <c r="H31" s="18"/>
      <c r="I31" s="18"/>
      <c r="J31" s="158"/>
    </row>
    <row r="32" spans="3:10" ht="12.75">
      <c r="C32" t="s">
        <v>60</v>
      </c>
      <c r="D32" s="18">
        <v>1350596.213218348</v>
      </c>
      <c r="E32" s="18">
        <v>1621540.9537088405</v>
      </c>
      <c r="F32" s="18">
        <v>1848195.1176613425</v>
      </c>
      <c r="G32" s="18">
        <v>-40667.68831218593</v>
      </c>
      <c r="H32" s="18">
        <v>497301.81697351485</v>
      </c>
      <c r="I32" s="18">
        <v>803702.9142265506</v>
      </c>
      <c r="J32" s="158">
        <v>392800</v>
      </c>
    </row>
    <row r="33" spans="4:10" ht="12.75">
      <c r="D33" s="18"/>
      <c r="E33" s="18"/>
      <c r="F33" s="18"/>
      <c r="G33" s="18"/>
      <c r="H33" s="18"/>
      <c r="I33" s="18"/>
      <c r="J33" s="158"/>
    </row>
    <row r="34" spans="2:11" ht="12.75">
      <c r="B34" s="2" t="s">
        <v>61</v>
      </c>
      <c r="D34" s="20">
        <v>8553630.360236047</v>
      </c>
      <c r="E34" s="20">
        <v>9626017.834982188</v>
      </c>
      <c r="F34" s="20">
        <v>9827444.76678067</v>
      </c>
      <c r="G34" s="20">
        <v>7762912.954244474</v>
      </c>
      <c r="H34" s="20">
        <v>8813529.011491083</v>
      </c>
      <c r="I34" s="20">
        <v>9478682.543636277</v>
      </c>
      <c r="J34" s="159">
        <f>+J29+J32</f>
        <v>10025111.72073061</v>
      </c>
      <c r="K34" s="18"/>
    </row>
    <row r="35" spans="4:10" ht="12.75">
      <c r="D35" s="20"/>
      <c r="E35" s="20"/>
      <c r="F35" s="20"/>
      <c r="G35" s="20"/>
      <c r="H35" s="20"/>
      <c r="I35" s="20"/>
      <c r="J35" s="159"/>
    </row>
    <row r="36" spans="2:11" ht="12.75">
      <c r="B36" s="2" t="s">
        <v>62</v>
      </c>
      <c r="D36" s="20">
        <v>8240744.413747557</v>
      </c>
      <c r="E36" s="20">
        <v>9414196.422075234</v>
      </c>
      <c r="F36" s="20">
        <v>9545744.465561258</v>
      </c>
      <c r="G36" s="20">
        <v>7740114.206928733</v>
      </c>
      <c r="H36" s="20">
        <v>8369385.894374574</v>
      </c>
      <c r="I36" s="20">
        <v>9211678.63345217</v>
      </c>
      <c r="J36" s="159">
        <v>9657795.370757425</v>
      </c>
      <c r="K36" s="18"/>
    </row>
    <row r="37" spans="4:10" ht="12.75">
      <c r="D37" s="18"/>
      <c r="E37" s="18"/>
      <c r="F37" s="18"/>
      <c r="G37" s="18"/>
      <c r="H37" s="18"/>
      <c r="I37" s="18"/>
      <c r="J37" s="18"/>
    </row>
    <row r="38" spans="2:10" ht="13.5" thickBot="1">
      <c r="B38" s="16"/>
      <c r="C38" s="16"/>
      <c r="D38" s="16"/>
      <c r="E38" s="16"/>
      <c r="F38" s="16"/>
      <c r="G38" s="16"/>
      <c r="H38" s="16"/>
      <c r="I38" s="16"/>
      <c r="J38" s="16"/>
    </row>
    <row r="39" ht="12.75">
      <c r="G39" s="18"/>
    </row>
    <row r="40" spans="2:10" ht="12.75">
      <c r="B40" t="s">
        <v>63</v>
      </c>
      <c r="D40" s="18"/>
      <c r="E40" s="18"/>
      <c r="F40" s="18"/>
      <c r="G40" s="18"/>
      <c r="H40" s="18"/>
      <c r="I40" s="18"/>
      <c r="J40" s="18"/>
    </row>
    <row r="41" spans="2:10" ht="12.75">
      <c r="B41" t="s">
        <v>64</v>
      </c>
      <c r="E41" s="1"/>
      <c r="F41" s="1"/>
      <c r="G41" s="1"/>
      <c r="H41" s="1"/>
      <c r="I41" s="1"/>
      <c r="J41" s="1"/>
    </row>
    <row r="42" spans="2:10" ht="12.75">
      <c r="B42" t="s">
        <v>65</v>
      </c>
      <c r="D42" s="12"/>
      <c r="E42" s="12"/>
      <c r="F42" s="12"/>
      <c r="G42" s="12"/>
      <c r="H42" s="12"/>
      <c r="I42" s="12"/>
      <c r="J42" s="12"/>
    </row>
    <row r="43" spans="2:11" ht="12.75">
      <c r="B43" s="5"/>
      <c r="C43" s="5"/>
      <c r="D43" s="12"/>
      <c r="E43" s="12"/>
      <c r="F43" s="12"/>
      <c r="G43" s="12"/>
      <c r="H43" s="12"/>
      <c r="I43" s="12"/>
      <c r="J43" s="12"/>
      <c r="K43" s="5"/>
    </row>
    <row r="44" spans="2:11" ht="12.75">
      <c r="B44" s="5"/>
      <c r="C44" s="180"/>
      <c r="D44" s="12"/>
      <c r="E44" s="12"/>
      <c r="F44" s="12"/>
      <c r="G44" s="12"/>
      <c r="H44" s="12"/>
      <c r="I44" s="12"/>
      <c r="J44" s="12"/>
      <c r="K44" s="5"/>
    </row>
    <row r="45" spans="2:11" ht="12.75">
      <c r="B45" s="5"/>
      <c r="C45" s="180"/>
      <c r="D45" s="12"/>
      <c r="E45" s="12"/>
      <c r="F45" s="12"/>
      <c r="G45" s="12"/>
      <c r="H45" s="12"/>
      <c r="I45" s="12"/>
      <c r="J45" s="12"/>
      <c r="K45" s="5"/>
    </row>
    <row r="46" spans="2:11" ht="12.75">
      <c r="B46" s="5"/>
      <c r="C46" s="180"/>
      <c r="D46" s="12"/>
      <c r="E46" s="12"/>
      <c r="F46" s="12"/>
      <c r="G46" s="12"/>
      <c r="H46" s="12"/>
      <c r="I46" s="12"/>
      <c r="J46" s="12"/>
      <c r="K46" s="5"/>
    </row>
    <row r="47" spans="2:11" ht="12.75">
      <c r="B47" s="5"/>
      <c r="C47" s="5"/>
      <c r="D47" s="12"/>
      <c r="E47" s="12"/>
      <c r="F47" s="12"/>
      <c r="G47" s="12"/>
      <c r="H47" s="12"/>
      <c r="I47" s="12"/>
      <c r="J47" s="12"/>
      <c r="K47" s="5"/>
    </row>
    <row r="48" spans="2:11" ht="12.75">
      <c r="B48" s="5"/>
      <c r="C48" s="5"/>
      <c r="D48" s="12"/>
      <c r="E48" s="12"/>
      <c r="F48" s="12"/>
      <c r="G48" s="12"/>
      <c r="H48" s="12"/>
      <c r="I48" s="12"/>
      <c r="J48" s="12"/>
      <c r="K48" s="5"/>
    </row>
    <row r="49" spans="2:11" ht="12.75">
      <c r="B49" s="5"/>
      <c r="C49" s="179"/>
      <c r="D49" s="12"/>
      <c r="E49" s="12"/>
      <c r="F49" s="12"/>
      <c r="G49" s="12"/>
      <c r="H49" s="12"/>
      <c r="I49" s="12"/>
      <c r="J49" s="12"/>
      <c r="K49" s="5"/>
    </row>
    <row r="50" spans="2:11" ht="12.75">
      <c r="B50" s="5"/>
      <c r="C50" s="5"/>
      <c r="D50" s="12"/>
      <c r="E50" s="12"/>
      <c r="F50" s="12"/>
      <c r="G50" s="12"/>
      <c r="H50" s="12"/>
      <c r="I50" s="12"/>
      <c r="J50" s="12"/>
      <c r="K50" s="5"/>
    </row>
    <row r="51" spans="2:11" ht="12.75">
      <c r="B51" s="5"/>
      <c r="C51" s="5"/>
      <c r="D51" s="12"/>
      <c r="E51" s="12"/>
      <c r="F51" s="12"/>
      <c r="G51" s="12"/>
      <c r="H51" s="12"/>
      <c r="I51" s="12"/>
      <c r="J51" s="12"/>
      <c r="K51" s="5"/>
    </row>
    <row r="52" spans="2:11" ht="12.75">
      <c r="B52" s="5"/>
      <c r="C52" s="5"/>
      <c r="D52" s="12"/>
      <c r="E52" s="12"/>
      <c r="F52" s="12"/>
      <c r="G52" s="12"/>
      <c r="H52" s="12"/>
      <c r="I52" s="12"/>
      <c r="J52" s="12"/>
      <c r="K52" s="5"/>
    </row>
    <row r="53" spans="2:11" ht="12.75">
      <c r="B53" s="5"/>
      <c r="C53" s="5"/>
      <c r="D53" s="12"/>
      <c r="E53" s="12"/>
      <c r="F53" s="12"/>
      <c r="G53" s="12"/>
      <c r="H53" s="12"/>
      <c r="I53" s="12"/>
      <c r="J53" s="12"/>
      <c r="K53" s="5"/>
    </row>
    <row r="54" spans="2:11" ht="12.75">
      <c r="B54" s="5"/>
      <c r="C54" s="5"/>
      <c r="D54" s="12"/>
      <c r="E54" s="12"/>
      <c r="F54" s="12"/>
      <c r="G54" s="12"/>
      <c r="H54" s="12"/>
      <c r="I54" s="12"/>
      <c r="J54" s="12"/>
      <c r="K54" s="5"/>
    </row>
    <row r="55" spans="2:11" ht="12.75">
      <c r="B55" s="5"/>
      <c r="C55" s="5"/>
      <c r="D55" s="12"/>
      <c r="E55" s="12"/>
      <c r="F55" s="12"/>
      <c r="G55" s="12"/>
      <c r="H55" s="12"/>
      <c r="I55" s="12"/>
      <c r="J55" s="12"/>
      <c r="K55" s="5"/>
    </row>
    <row r="56" spans="4:10" ht="12.75">
      <c r="D56" s="12"/>
      <c r="E56" s="12"/>
      <c r="F56" s="12"/>
      <c r="G56" s="12"/>
      <c r="H56" s="12"/>
      <c r="I56" s="12"/>
      <c r="J56" s="12"/>
    </row>
    <row r="57" spans="4:10" ht="12.75">
      <c r="D57" s="12"/>
      <c r="E57" s="12"/>
      <c r="F57" s="12"/>
      <c r="G57" s="12"/>
      <c r="H57" s="12"/>
      <c r="I57" s="12"/>
      <c r="J57" s="12"/>
    </row>
    <row r="58" spans="4:10" ht="12.75">
      <c r="D58" s="12"/>
      <c r="E58" s="12"/>
      <c r="F58" s="12"/>
      <c r="G58" s="12"/>
      <c r="H58" s="12"/>
      <c r="I58" s="12"/>
      <c r="J58" s="12"/>
    </row>
    <row r="59" spans="4:10" ht="12.75">
      <c r="D59" s="12"/>
      <c r="E59" s="12"/>
      <c r="F59" s="12"/>
      <c r="G59" s="12"/>
      <c r="H59" s="12"/>
      <c r="I59" s="12"/>
      <c r="J59" s="12"/>
    </row>
    <row r="60" spans="4:10" ht="12.75">
      <c r="D60" s="12"/>
      <c r="E60" s="12"/>
      <c r="F60" s="12"/>
      <c r="G60" s="12"/>
      <c r="H60" s="12"/>
      <c r="I60" s="12"/>
      <c r="J60" s="12"/>
    </row>
    <row r="61" spans="4:10" ht="12.75">
      <c r="D61" s="12"/>
      <c r="E61" s="12"/>
      <c r="F61" s="12"/>
      <c r="G61" s="12"/>
      <c r="H61" s="12"/>
      <c r="I61" s="12"/>
      <c r="J61" s="12"/>
    </row>
    <row r="62" spans="4:10" ht="12.75">
      <c r="D62" s="12"/>
      <c r="E62" s="12"/>
      <c r="F62" s="12"/>
      <c r="G62" s="12"/>
      <c r="H62" s="12"/>
      <c r="I62" s="12"/>
      <c r="J62" s="12"/>
    </row>
    <row r="63" spans="4:10" ht="12.75">
      <c r="D63" s="12"/>
      <c r="E63" s="12"/>
      <c r="F63" s="12"/>
      <c r="G63" s="12"/>
      <c r="H63" s="12"/>
      <c r="I63" s="12"/>
      <c r="J63" s="12"/>
    </row>
    <row r="64" spans="4:10" ht="12.75">
      <c r="D64" s="12"/>
      <c r="E64" s="12"/>
      <c r="F64" s="12"/>
      <c r="G64" s="12"/>
      <c r="H64" s="12"/>
      <c r="I64" s="12"/>
      <c r="J64" s="12"/>
    </row>
    <row r="65" spans="4:10" ht="12.75">
      <c r="D65" s="12"/>
      <c r="E65" s="12"/>
      <c r="F65" s="12"/>
      <c r="G65" s="12"/>
      <c r="H65" s="12"/>
      <c r="I65" s="12"/>
      <c r="J65" s="12"/>
    </row>
  </sheetData>
  <printOptions horizontalCentered="1" verticalCentered="1"/>
  <pageMargins left="0.75" right="0.75" top="1" bottom="1" header="0" footer="0"/>
  <pageSetup fitToHeight="1" fitToWidth="1" horizontalDpi="300" verticalDpi="300" orientation="landscape" scale="96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94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68" customWidth="1"/>
    <col min="2" max="2" width="9" style="68" customWidth="1"/>
    <col min="3" max="3" width="39.16015625" style="68" customWidth="1"/>
    <col min="4" max="4" width="18.5" style="68" customWidth="1"/>
    <col min="5" max="5" width="7.83203125" style="68" customWidth="1"/>
    <col min="6" max="6" width="15.83203125" style="68" customWidth="1"/>
    <col min="7" max="7" width="5.83203125" style="68" customWidth="1"/>
    <col min="8" max="8" width="19.5" style="68" customWidth="1"/>
    <col min="9" max="16384" width="10.66015625" style="68" customWidth="1"/>
  </cols>
  <sheetData>
    <row r="3" spans="2:9" ht="12.75">
      <c r="B3" s="69" t="s">
        <v>244</v>
      </c>
      <c r="C3" s="69"/>
      <c r="D3" s="69"/>
      <c r="E3" s="69"/>
      <c r="F3" s="69"/>
      <c r="G3" s="69"/>
      <c r="H3" s="69"/>
      <c r="I3" s="69"/>
    </row>
    <row r="4" spans="2:9" ht="12.75">
      <c r="B4" s="69"/>
      <c r="C4" s="69"/>
      <c r="D4" s="69"/>
      <c r="E4" s="69"/>
      <c r="F4" s="69"/>
      <c r="G4" s="69"/>
      <c r="H4" s="69"/>
      <c r="I4" s="69"/>
    </row>
    <row r="5" spans="2:9" ht="12.75">
      <c r="B5" s="70" t="s">
        <v>198</v>
      </c>
      <c r="C5" s="70"/>
      <c r="D5" s="69"/>
      <c r="E5" s="69"/>
      <c r="F5" s="69"/>
      <c r="G5" s="69"/>
      <c r="H5" s="69"/>
      <c r="I5" s="69"/>
    </row>
    <row r="6" spans="2:9" ht="12.75">
      <c r="B6" s="70" t="s">
        <v>245</v>
      </c>
      <c r="C6" s="70"/>
      <c r="D6" s="69"/>
      <c r="E6" s="69"/>
      <c r="F6" s="69"/>
      <c r="G6" s="69"/>
      <c r="H6" s="69"/>
      <c r="I6" s="69"/>
    </row>
    <row r="7" spans="2:9" ht="12.75">
      <c r="B7" s="69" t="s">
        <v>16</v>
      </c>
      <c r="C7" s="69"/>
      <c r="D7" s="69"/>
      <c r="E7" s="69"/>
      <c r="F7" s="69"/>
      <c r="G7" s="69"/>
      <c r="H7" s="69"/>
      <c r="I7" s="69"/>
    </row>
    <row r="9" spans="2:9" ht="12.75">
      <c r="B9" s="71"/>
      <c r="C9" s="71"/>
      <c r="D9" s="71"/>
      <c r="E9" s="71"/>
      <c r="F9" s="71"/>
      <c r="G9" s="71"/>
      <c r="H9" s="71"/>
      <c r="I9" s="71"/>
    </row>
    <row r="10" spans="2:9" ht="12.75">
      <c r="B10" s="72" t="s">
        <v>45</v>
      </c>
      <c r="C10" s="72"/>
      <c r="D10" s="203" t="s">
        <v>200</v>
      </c>
      <c r="E10" s="203"/>
      <c r="F10" s="203" t="s">
        <v>201</v>
      </c>
      <c r="G10" s="203"/>
      <c r="H10" s="203" t="s">
        <v>202</v>
      </c>
      <c r="I10" s="203"/>
    </row>
    <row r="11" spans="2:9" ht="12.75">
      <c r="B11" s="73"/>
      <c r="C11" s="73"/>
      <c r="D11" s="204" t="s">
        <v>203</v>
      </c>
      <c r="E11" s="204"/>
      <c r="F11" s="204" t="s">
        <v>204</v>
      </c>
      <c r="G11" s="204"/>
      <c r="H11" s="204" t="s">
        <v>205</v>
      </c>
      <c r="I11" s="204"/>
    </row>
    <row r="12" spans="2:9" ht="13.5" thickBot="1">
      <c r="B12" s="74"/>
      <c r="C12" s="74"/>
      <c r="D12" s="74"/>
      <c r="E12" s="74"/>
      <c r="F12" s="74"/>
      <c r="G12" s="74"/>
      <c r="H12" s="74"/>
      <c r="I12" s="74"/>
    </row>
    <row r="14" spans="2:11" ht="12.75">
      <c r="B14" s="68" t="s">
        <v>92</v>
      </c>
      <c r="D14" s="75">
        <v>2791495.191142658</v>
      </c>
      <c r="E14" s="75"/>
      <c r="F14" s="75">
        <v>1236031.238850329</v>
      </c>
      <c r="G14" s="75"/>
      <c r="H14" s="75">
        <v>1555463.9522923287</v>
      </c>
      <c r="K14" s="75"/>
    </row>
    <row r="15" spans="3:11" ht="12.75">
      <c r="C15" s="68" t="s">
        <v>206</v>
      </c>
      <c r="D15" s="75">
        <v>850325.3222794068</v>
      </c>
      <c r="E15" s="75"/>
      <c r="F15" s="75">
        <v>400770.90109102294</v>
      </c>
      <c r="G15" s="75"/>
      <c r="H15" s="75">
        <v>449554.4211883839</v>
      </c>
      <c r="K15" s="75"/>
    </row>
    <row r="16" spans="3:11" ht="12.75">
      <c r="C16" s="68" t="s">
        <v>207</v>
      </c>
      <c r="D16" s="75">
        <v>749939.0346762652</v>
      </c>
      <c r="E16" s="75"/>
      <c r="F16" s="75">
        <v>294686.5898180925</v>
      </c>
      <c r="G16" s="75"/>
      <c r="H16" s="75">
        <v>455252.44485817273</v>
      </c>
      <c r="K16" s="75"/>
    </row>
    <row r="17" spans="3:11" ht="12.75">
      <c r="C17" s="68" t="s">
        <v>186</v>
      </c>
      <c r="D17" s="75">
        <v>1191230.8341869856</v>
      </c>
      <c r="E17" s="75"/>
      <c r="F17" s="75">
        <v>540573.7479412137</v>
      </c>
      <c r="G17" s="75"/>
      <c r="H17" s="75">
        <v>650657.086245772</v>
      </c>
      <c r="K17" s="75"/>
    </row>
    <row r="18" ht="12.75">
      <c r="K18" s="75"/>
    </row>
    <row r="19" spans="2:11" ht="12.75">
      <c r="B19" s="68" t="s">
        <v>93</v>
      </c>
      <c r="D19" s="75">
        <v>972945.1583026592</v>
      </c>
      <c r="E19" s="75"/>
      <c r="F19" s="75">
        <v>469453.5586734278</v>
      </c>
      <c r="G19" s="75"/>
      <c r="H19" s="75">
        <v>503491.59962923144</v>
      </c>
      <c r="K19" s="75"/>
    </row>
    <row r="20" ht="12.75">
      <c r="K20" s="75"/>
    </row>
    <row r="21" spans="2:11" ht="12.75">
      <c r="B21" s="68" t="s">
        <v>94</v>
      </c>
      <c r="D21" s="75">
        <v>5724843.492883891</v>
      </c>
      <c r="E21" s="75"/>
      <c r="F21" s="75">
        <v>2664351.694225824</v>
      </c>
      <c r="G21" s="75"/>
      <c r="H21" s="75">
        <v>3060491.798658068</v>
      </c>
      <c r="K21" s="75"/>
    </row>
    <row r="22" spans="3:11" ht="12.75">
      <c r="C22" s="68" t="s">
        <v>208</v>
      </c>
      <c r="D22" s="75">
        <v>4800142.408969611</v>
      </c>
      <c r="E22" s="75"/>
      <c r="F22" s="75">
        <v>2169958.760583399</v>
      </c>
      <c r="G22" s="75"/>
      <c r="H22" s="75">
        <v>2630183.648386213</v>
      </c>
      <c r="K22" s="75"/>
    </row>
    <row r="23" spans="3:11" ht="12.75">
      <c r="C23" s="68" t="s">
        <v>224</v>
      </c>
      <c r="D23" s="75">
        <v>924701.0839142798</v>
      </c>
      <c r="E23" s="75"/>
      <c r="F23" s="75">
        <v>494392.933642425</v>
      </c>
      <c r="G23" s="75"/>
      <c r="H23" s="75">
        <v>430308.1502718548</v>
      </c>
      <c r="K23" s="75"/>
    </row>
    <row r="24" ht="12.75">
      <c r="K24" s="75"/>
    </row>
    <row r="25" spans="2:11" ht="12.75">
      <c r="B25" s="68" t="s">
        <v>95</v>
      </c>
      <c r="D25" s="76">
        <v>15245939.581982583</v>
      </c>
      <c r="E25" s="76"/>
      <c r="F25" s="76">
        <v>9431098.53511724</v>
      </c>
      <c r="G25" s="76"/>
      <c r="H25" s="76">
        <v>5814841.046865343</v>
      </c>
      <c r="K25" s="75"/>
    </row>
    <row r="26" spans="3:11" ht="12.75">
      <c r="C26" s="68" t="s">
        <v>209</v>
      </c>
      <c r="D26" s="76">
        <v>5611092.598719465</v>
      </c>
      <c r="E26" s="76"/>
      <c r="F26" s="76">
        <v>3713812.5647866777</v>
      </c>
      <c r="G26" s="76"/>
      <c r="H26" s="76">
        <v>1897280.0339327878</v>
      </c>
      <c r="K26" s="75"/>
    </row>
    <row r="27" spans="3:11" ht="12.75">
      <c r="C27" s="68" t="s">
        <v>187</v>
      </c>
      <c r="D27" s="76">
        <v>826816.1674103078</v>
      </c>
      <c r="E27" s="76"/>
      <c r="F27" s="76">
        <v>471246.22572552966</v>
      </c>
      <c r="G27" s="76"/>
      <c r="H27" s="76">
        <v>355569.94168477855</v>
      </c>
      <c r="K27" s="75"/>
    </row>
    <row r="28" spans="3:11" ht="12.75">
      <c r="C28" s="68" t="s">
        <v>188</v>
      </c>
      <c r="D28" s="76">
        <v>1166930.223022247</v>
      </c>
      <c r="E28" s="76"/>
      <c r="F28" s="76">
        <v>667665.1905744722</v>
      </c>
      <c r="G28" s="76"/>
      <c r="H28" s="76">
        <v>499265.0324477751</v>
      </c>
      <c r="K28" s="75"/>
    </row>
    <row r="29" spans="3:11" ht="12.75">
      <c r="C29" s="68" t="s">
        <v>189</v>
      </c>
      <c r="D29" s="76">
        <v>1600892.528408619</v>
      </c>
      <c r="E29" s="76"/>
      <c r="F29" s="76">
        <v>887901.6330057333</v>
      </c>
      <c r="G29" s="76"/>
      <c r="H29" s="76">
        <v>712990.895402886</v>
      </c>
      <c r="K29" s="75"/>
    </row>
    <row r="30" spans="3:11" ht="12.75">
      <c r="C30" s="68" t="s">
        <v>190</v>
      </c>
      <c r="D30" s="76">
        <v>3283875.414836876</v>
      </c>
      <c r="E30" s="76"/>
      <c r="F30" s="76">
        <v>2042047.3622293335</v>
      </c>
      <c r="G30" s="76"/>
      <c r="H30" s="76">
        <v>1241828.0526075428</v>
      </c>
      <c r="K30" s="75"/>
    </row>
    <row r="31" spans="3:11" ht="12.75">
      <c r="C31" s="68" t="s">
        <v>191</v>
      </c>
      <c r="D31" s="76">
        <v>756498.7648779624</v>
      </c>
      <c r="E31" s="76"/>
      <c r="F31" s="76">
        <v>446380.2117038218</v>
      </c>
      <c r="G31" s="76"/>
      <c r="H31" s="76">
        <v>310118.55317414046</v>
      </c>
      <c r="K31" s="75"/>
    </row>
    <row r="32" spans="3:11" ht="12.75">
      <c r="C32" s="68" t="s">
        <v>192</v>
      </c>
      <c r="D32" s="76">
        <v>423916.58704337286</v>
      </c>
      <c r="E32" s="76"/>
      <c r="F32" s="76">
        <v>237948.9310235304</v>
      </c>
      <c r="G32" s="76"/>
      <c r="H32" s="76">
        <v>185967.6560198425</v>
      </c>
      <c r="K32" s="75"/>
    </row>
    <row r="33" spans="3:11" ht="12.75">
      <c r="C33" s="68" t="s">
        <v>193</v>
      </c>
      <c r="D33" s="76">
        <v>1534317.2121686696</v>
      </c>
      <c r="E33" s="76"/>
      <c r="F33" s="76">
        <v>940138.5793289506</v>
      </c>
      <c r="G33" s="76"/>
      <c r="H33" s="76">
        <v>594178.6328397192</v>
      </c>
      <c r="K33" s="75"/>
    </row>
    <row r="34" spans="3:11" ht="12.75">
      <c r="C34" s="68" t="s">
        <v>186</v>
      </c>
      <c r="D34" s="76">
        <v>41600.085495063686</v>
      </c>
      <c r="E34" s="76"/>
      <c r="F34" s="76">
        <v>23957.836739192127</v>
      </c>
      <c r="G34" s="76"/>
      <c r="H34" s="76">
        <v>17642.248755871547</v>
      </c>
      <c r="K34" s="75"/>
    </row>
    <row r="35" spans="4:11" ht="12.75">
      <c r="D35" s="76"/>
      <c r="E35" s="76"/>
      <c r="F35" s="76"/>
      <c r="G35" s="76"/>
      <c r="H35" s="76"/>
      <c r="K35" s="75"/>
    </row>
    <row r="36" spans="2:11" ht="12.75">
      <c r="B36" s="68" t="s">
        <v>96</v>
      </c>
      <c r="D36" s="76">
        <v>2312009.803377441</v>
      </c>
      <c r="E36" s="76"/>
      <c r="F36" s="76">
        <v>1278783.6027333322</v>
      </c>
      <c r="G36" s="76"/>
      <c r="H36" s="76">
        <v>1033226.2006441099</v>
      </c>
      <c r="K36" s="75"/>
    </row>
    <row r="37" spans="4:11" ht="12.75">
      <c r="D37" s="76"/>
      <c r="E37" s="76"/>
      <c r="F37" s="76"/>
      <c r="G37" s="76"/>
      <c r="H37" s="76"/>
      <c r="K37" s="75"/>
    </row>
    <row r="38" spans="2:11" ht="12.75">
      <c r="B38" s="68" t="s">
        <v>97</v>
      </c>
      <c r="D38" s="76">
        <v>5386934.092863132</v>
      </c>
      <c r="E38" s="76"/>
      <c r="F38" s="76">
        <v>2487714.752403499</v>
      </c>
      <c r="G38" s="76"/>
      <c r="H38" s="76">
        <v>2899219.3404596313</v>
      </c>
      <c r="K38" s="75"/>
    </row>
    <row r="39" spans="4:11" ht="12.75">
      <c r="D39" s="76"/>
      <c r="E39" s="76"/>
      <c r="F39" s="76"/>
      <c r="G39" s="76"/>
      <c r="H39" s="76"/>
      <c r="K39" s="75"/>
    </row>
    <row r="40" spans="2:11" ht="12.75">
      <c r="B40" s="68" t="s">
        <v>98</v>
      </c>
      <c r="D40" s="76">
        <v>7756034.195345546</v>
      </c>
      <c r="E40" s="76"/>
      <c r="F40" s="76">
        <v>3822009.3260936975</v>
      </c>
      <c r="G40" s="76"/>
      <c r="H40" s="76">
        <v>3934024.8692518473</v>
      </c>
      <c r="K40" s="75"/>
    </row>
    <row r="41" spans="4:11" ht="12.75">
      <c r="D41" s="76"/>
      <c r="E41" s="76"/>
      <c r="F41" s="76"/>
      <c r="G41" s="76"/>
      <c r="H41" s="76"/>
      <c r="K41" s="75"/>
    </row>
    <row r="42" spans="2:11" ht="12.75">
      <c r="B42" s="68" t="s">
        <v>99</v>
      </c>
      <c r="D42" s="76">
        <v>6668729.161318922</v>
      </c>
      <c r="E42" s="76"/>
      <c r="F42" s="76">
        <v>3859746.165195344</v>
      </c>
      <c r="G42" s="76"/>
      <c r="H42" s="76">
        <v>2808982.9961235793</v>
      </c>
      <c r="K42" s="75"/>
    </row>
    <row r="43" spans="3:11" ht="12.75">
      <c r="C43" s="68" t="s">
        <v>210</v>
      </c>
      <c r="D43" s="76">
        <v>4609543.497670524</v>
      </c>
      <c r="E43" s="76"/>
      <c r="F43" s="76">
        <v>2951491.0600732844</v>
      </c>
      <c r="G43" s="76"/>
      <c r="H43" s="76">
        <v>1658052.4375972403</v>
      </c>
      <c r="K43" s="75"/>
    </row>
    <row r="44" spans="3:11" ht="12.75">
      <c r="C44" s="68" t="s">
        <v>211</v>
      </c>
      <c r="D44" s="76">
        <v>2059185.6636483986</v>
      </c>
      <c r="E44" s="76"/>
      <c r="F44" s="76">
        <v>908255.1051220597</v>
      </c>
      <c r="G44" s="76"/>
      <c r="H44" s="76">
        <v>1150930.5585263388</v>
      </c>
      <c r="K44" s="75"/>
    </row>
    <row r="45" spans="4:11" ht="12.75">
      <c r="D45" s="76"/>
      <c r="E45" s="76"/>
      <c r="F45" s="76"/>
      <c r="G45" s="76"/>
      <c r="H45" s="76"/>
      <c r="K45" s="75"/>
    </row>
    <row r="46" spans="2:11" ht="12.75">
      <c r="B46" s="68" t="s">
        <v>100</v>
      </c>
      <c r="D46" s="76">
        <v>7095985.997954217</v>
      </c>
      <c r="E46" s="76"/>
      <c r="F46" s="76">
        <v>2523843.1985546136</v>
      </c>
      <c r="G46" s="76"/>
      <c r="H46" s="76">
        <v>4572142.799399607</v>
      </c>
      <c r="K46" s="75"/>
    </row>
    <row r="47" spans="4:11" ht="12.75">
      <c r="D47" s="76"/>
      <c r="E47" s="76"/>
      <c r="F47" s="76"/>
      <c r="G47" s="76"/>
      <c r="H47" s="76"/>
      <c r="K47" s="75"/>
    </row>
    <row r="48" spans="2:11" ht="12.75">
      <c r="B48" s="68" t="s">
        <v>101</v>
      </c>
      <c r="D48" s="76">
        <v>3017967</v>
      </c>
      <c r="E48" s="76"/>
      <c r="F48" s="76">
        <v>293373.39809573034</v>
      </c>
      <c r="G48" s="76"/>
      <c r="H48" s="76">
        <v>2724593.60190427</v>
      </c>
      <c r="K48" s="75"/>
    </row>
    <row r="49" spans="4:11" ht="12.75">
      <c r="D49" s="76"/>
      <c r="E49" s="76"/>
      <c r="F49" s="76"/>
      <c r="G49" s="76"/>
      <c r="H49" s="76"/>
      <c r="K49" s="75"/>
    </row>
    <row r="50" spans="2:11" ht="12.75">
      <c r="B50" s="68" t="s">
        <v>102</v>
      </c>
      <c r="D50" s="76">
        <v>5204869.741186645</v>
      </c>
      <c r="E50" s="76"/>
      <c r="F50" s="76">
        <v>1282711.9197162788</v>
      </c>
      <c r="G50" s="76"/>
      <c r="H50" s="76">
        <v>3922157.821470366</v>
      </c>
      <c r="K50" s="75"/>
    </row>
    <row r="51" spans="3:11" ht="12.75">
      <c r="C51" s="68" t="s">
        <v>214</v>
      </c>
      <c r="D51" s="76">
        <v>1773944.9054928909</v>
      </c>
      <c r="E51" s="76"/>
      <c r="F51" s="76">
        <v>314048.8939813606</v>
      </c>
      <c r="G51" s="76"/>
      <c r="H51" s="76">
        <v>1459896.0115115298</v>
      </c>
      <c r="K51" s="75"/>
    </row>
    <row r="52" spans="3:11" ht="12.75">
      <c r="C52" s="68" t="s">
        <v>215</v>
      </c>
      <c r="D52" s="76">
        <v>2162144.76176552</v>
      </c>
      <c r="E52" s="76"/>
      <c r="F52" s="76">
        <v>485250.87196591176</v>
      </c>
      <c r="G52" s="76"/>
      <c r="H52" s="76">
        <v>1676893.8897996098</v>
      </c>
      <c r="K52" s="75"/>
    </row>
    <row r="53" spans="3:11" ht="12.75">
      <c r="C53" s="68" t="s">
        <v>224</v>
      </c>
      <c r="D53" s="76">
        <v>1268780.0739282337</v>
      </c>
      <c r="E53" s="76"/>
      <c r="F53" s="76">
        <v>483412.1537690065</v>
      </c>
      <c r="G53" s="76"/>
      <c r="H53" s="76">
        <v>785367.9201592265</v>
      </c>
      <c r="K53" s="75"/>
    </row>
    <row r="54" spans="4:11" ht="12.75">
      <c r="D54" s="76"/>
      <c r="E54" s="76"/>
      <c r="F54" s="76"/>
      <c r="G54" s="76"/>
      <c r="H54" s="76"/>
      <c r="K54" s="75"/>
    </row>
    <row r="55" spans="2:11" ht="12.75">
      <c r="B55" s="68" t="s">
        <v>103</v>
      </c>
      <c r="D55" s="76">
        <v>2402643</v>
      </c>
      <c r="E55" s="76"/>
      <c r="F55" s="76">
        <v>1045394.6133105771</v>
      </c>
      <c r="G55" s="76"/>
      <c r="H55" s="76">
        <v>1357248.3866894227</v>
      </c>
      <c r="K55" s="75"/>
    </row>
    <row r="56" spans="4:11" ht="12.75">
      <c r="D56" s="76"/>
      <c r="E56" s="76"/>
      <c r="F56" s="76"/>
      <c r="G56" s="76"/>
      <c r="H56" s="76"/>
      <c r="K56" s="75"/>
    </row>
    <row r="57" spans="4:11" ht="12.75">
      <c r="D57" s="76"/>
      <c r="E57" s="76"/>
      <c r="F57" s="76"/>
      <c r="G57" s="76"/>
      <c r="H57" s="76"/>
      <c r="K57" s="75"/>
    </row>
    <row r="58" spans="2:11" ht="12.75">
      <c r="B58" s="72" t="s">
        <v>104</v>
      </c>
      <c r="D58" s="77">
        <v>64580396.41635769</v>
      </c>
      <c r="E58" s="77"/>
      <c r="F58" s="77">
        <v>30394512.002969895</v>
      </c>
      <c r="G58" s="77"/>
      <c r="H58" s="77">
        <v>34185884.413387805</v>
      </c>
      <c r="K58" s="75"/>
    </row>
    <row r="59" spans="4:11" ht="12.75">
      <c r="D59" s="76"/>
      <c r="E59" s="76"/>
      <c r="F59" s="76"/>
      <c r="G59" s="76"/>
      <c r="H59" s="76"/>
      <c r="K59" s="75"/>
    </row>
    <row r="60" spans="2:11" ht="12.75">
      <c r="B60" s="68" t="s">
        <v>216</v>
      </c>
      <c r="D60" s="76"/>
      <c r="E60" s="76"/>
      <c r="F60" s="76">
        <v>1198812</v>
      </c>
      <c r="G60" s="76"/>
      <c r="H60" s="76">
        <v>-1198812</v>
      </c>
      <c r="K60" s="75"/>
    </row>
    <row r="61" spans="2:11" ht="12.75">
      <c r="B61" s="68" t="s">
        <v>217</v>
      </c>
      <c r="D61" s="76">
        <v>2786635.765267547</v>
      </c>
      <c r="E61" s="76"/>
      <c r="F61" s="76"/>
      <c r="G61" s="76"/>
      <c r="H61" s="76">
        <v>2786635.765267547</v>
      </c>
      <c r="K61" s="75"/>
    </row>
    <row r="62" spans="2:11" ht="12.75">
      <c r="B62" s="68" t="s">
        <v>218</v>
      </c>
      <c r="D62" s="76">
        <v>852378.129132994</v>
      </c>
      <c r="E62" s="76"/>
      <c r="F62" s="76"/>
      <c r="G62" s="76"/>
      <c r="H62" s="76">
        <v>852378.129132994</v>
      </c>
      <c r="K62" s="75"/>
    </row>
    <row r="63" spans="4:11" ht="12.75">
      <c r="D63" s="76"/>
      <c r="E63" s="76"/>
      <c r="F63" s="76"/>
      <c r="G63" s="76"/>
      <c r="H63" s="76"/>
      <c r="K63" s="75"/>
    </row>
    <row r="64" spans="2:11" ht="12.75">
      <c r="B64" s="68" t="s">
        <v>6</v>
      </c>
      <c r="D64" s="77">
        <v>68219410.31075823</v>
      </c>
      <c r="E64" s="77"/>
      <c r="F64" s="77">
        <v>31593324.002969895</v>
      </c>
      <c r="G64" s="77"/>
      <c r="H64" s="77">
        <v>36626086.30778835</v>
      </c>
      <c r="K64" s="75"/>
    </row>
    <row r="65" spans="4:11" ht="12.75">
      <c r="D65" s="76"/>
      <c r="E65" s="76"/>
      <c r="F65" s="76"/>
      <c r="G65" s="76"/>
      <c r="H65" s="76"/>
      <c r="K65" s="75"/>
    </row>
    <row r="66" spans="2:11" ht="13.5" thickBot="1">
      <c r="B66" s="74"/>
      <c r="C66" s="74"/>
      <c r="D66" s="78"/>
      <c r="E66" s="78"/>
      <c r="F66" s="78"/>
      <c r="G66" s="78"/>
      <c r="H66" s="78"/>
      <c r="I66" s="78"/>
      <c r="K66" s="75"/>
    </row>
    <row r="67" spans="4:11" ht="12.75">
      <c r="D67" s="76"/>
      <c r="E67" s="76"/>
      <c r="F67" s="76"/>
      <c r="G67" s="76"/>
      <c r="H67" s="76"/>
      <c r="K67" s="75"/>
    </row>
    <row r="68" spans="2:11" ht="12.75">
      <c r="B68" s="68" t="s">
        <v>63</v>
      </c>
      <c r="D68" s="76"/>
      <c r="E68" s="76"/>
      <c r="F68" s="76"/>
      <c r="G68" s="76"/>
      <c r="H68" s="76"/>
      <c r="K68" s="75"/>
    </row>
    <row r="69" spans="2:11" ht="12.75">
      <c r="B69" s="68" t="s">
        <v>231</v>
      </c>
      <c r="D69" s="76"/>
      <c r="E69" s="76"/>
      <c r="F69" s="76"/>
      <c r="G69" s="76"/>
      <c r="H69" s="76"/>
      <c r="K69" s="75"/>
    </row>
    <row r="70" spans="2:11" ht="12.75">
      <c r="B70" s="68" t="s">
        <v>109</v>
      </c>
      <c r="D70" s="76"/>
      <c r="E70" s="76"/>
      <c r="F70" s="76"/>
      <c r="G70" s="76"/>
      <c r="H70" s="76"/>
      <c r="K70" s="75"/>
    </row>
    <row r="71" spans="2:11" ht="12.75">
      <c r="B71" s="68" t="s">
        <v>221</v>
      </c>
      <c r="D71" s="76"/>
      <c r="E71" s="76"/>
      <c r="F71" s="76"/>
      <c r="G71" s="76"/>
      <c r="H71" s="76"/>
      <c r="K71" s="75"/>
    </row>
    <row r="72" spans="4:11" ht="12.75">
      <c r="D72" s="76"/>
      <c r="E72" s="76"/>
      <c r="F72" s="76"/>
      <c r="G72" s="76"/>
      <c r="H72" s="76"/>
      <c r="K72" s="75"/>
    </row>
    <row r="73" spans="4:11" ht="12.75">
      <c r="D73" s="76"/>
      <c r="E73" s="76"/>
      <c r="F73" s="76"/>
      <c r="G73" s="76"/>
      <c r="H73" s="76"/>
      <c r="K73" s="75"/>
    </row>
    <row r="74" spans="4:11" ht="12.75">
      <c r="D74" s="76"/>
      <c r="E74" s="76"/>
      <c r="F74" s="76"/>
      <c r="G74" s="76"/>
      <c r="H74" s="76"/>
      <c r="K74" s="75"/>
    </row>
    <row r="75" ht="12.75">
      <c r="K75" s="75"/>
    </row>
    <row r="76" ht="12.75">
      <c r="K76" s="75"/>
    </row>
    <row r="77" ht="12.75">
      <c r="K77" s="75"/>
    </row>
    <row r="78" ht="12.75">
      <c r="K78" s="75"/>
    </row>
    <row r="79" ht="12.75">
      <c r="K79" s="75"/>
    </row>
    <row r="80" ht="12.75">
      <c r="K80" s="75"/>
    </row>
    <row r="81" ht="12.75">
      <c r="K81" s="75"/>
    </row>
    <row r="82" ht="12.75">
      <c r="K82" s="75"/>
    </row>
    <row r="83" ht="12.75">
      <c r="K83" s="75"/>
    </row>
    <row r="84" ht="12.75">
      <c r="K84" s="75"/>
    </row>
    <row r="85" ht="12.75">
      <c r="K85" s="75"/>
    </row>
    <row r="86" ht="12.75">
      <c r="K86" s="75"/>
    </row>
    <row r="87" ht="12.75">
      <c r="K87" s="75"/>
    </row>
    <row r="88" ht="12.75">
      <c r="K88" s="75"/>
    </row>
    <row r="89" ht="12.75">
      <c r="K89" s="75"/>
    </row>
    <row r="90" ht="12.75">
      <c r="K90" s="75"/>
    </row>
    <row r="91" ht="12.75">
      <c r="K91" s="75"/>
    </row>
    <row r="92" ht="12.75">
      <c r="K92" s="75"/>
    </row>
    <row r="93" ht="12.75">
      <c r="K93" s="75"/>
    </row>
    <row r="94" ht="12.75">
      <c r="K94" s="75"/>
    </row>
  </sheetData>
  <mergeCells count="6">
    <mergeCell ref="H10:I10"/>
    <mergeCell ref="H11:I11"/>
    <mergeCell ref="D10:E10"/>
    <mergeCell ref="D11:E11"/>
    <mergeCell ref="F10:G10"/>
    <mergeCell ref="F11:G11"/>
  </mergeCells>
  <printOptions horizontalCentered="1" verticalCentered="1"/>
  <pageMargins left="0.75" right="0.75" top="1" bottom="1" header="0" footer="0"/>
  <pageSetup fitToHeight="1" fitToWidth="1" horizontalDpi="300" verticalDpi="300" orientation="portrait" scale="81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25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79" customWidth="1"/>
    <col min="2" max="2" width="38.16015625" style="79" customWidth="1"/>
    <col min="3" max="8" width="15.83203125" style="79" customWidth="1"/>
    <col min="9" max="16384" width="10.66015625" style="79" customWidth="1"/>
  </cols>
  <sheetData>
    <row r="3" spans="2:8" ht="12.75">
      <c r="B3" s="80" t="s">
        <v>246</v>
      </c>
      <c r="C3" s="80"/>
      <c r="D3" s="80"/>
      <c r="E3" s="80"/>
      <c r="F3" s="80"/>
      <c r="G3" s="80"/>
      <c r="H3" s="80"/>
    </row>
    <row r="4" spans="2:8" ht="12.75">
      <c r="B4" s="80"/>
      <c r="C4" s="80"/>
      <c r="D4" s="80"/>
      <c r="E4" s="80"/>
      <c r="F4" s="80"/>
      <c r="G4" s="80"/>
      <c r="H4" s="80"/>
    </row>
    <row r="5" spans="2:8" ht="12.75">
      <c r="B5" s="81" t="s">
        <v>247</v>
      </c>
      <c r="C5" s="80"/>
      <c r="D5" s="80"/>
      <c r="E5" s="80"/>
      <c r="F5" s="80"/>
      <c r="G5" s="80"/>
      <c r="H5" s="80"/>
    </row>
    <row r="6" spans="2:8" ht="12.75">
      <c r="B6" s="80" t="s">
        <v>1</v>
      </c>
      <c r="C6" s="80"/>
      <c r="D6" s="80"/>
      <c r="E6" s="80"/>
      <c r="F6" s="80"/>
      <c r="G6" s="80"/>
      <c r="H6" s="80"/>
    </row>
    <row r="9" spans="2:8" ht="12.75">
      <c r="B9" s="82"/>
      <c r="C9" s="82"/>
      <c r="D9" s="82"/>
      <c r="E9" s="82"/>
      <c r="F9" s="82"/>
      <c r="G9" s="82"/>
      <c r="H9" s="82"/>
    </row>
    <row r="10" spans="2:8" ht="12.75">
      <c r="B10" s="83" t="s">
        <v>45</v>
      </c>
      <c r="C10" s="83">
        <v>1996</v>
      </c>
      <c r="D10" s="83">
        <v>1997</v>
      </c>
      <c r="E10" s="83">
        <v>1998</v>
      </c>
      <c r="F10" s="84">
        <v>1999</v>
      </c>
      <c r="G10" s="84" t="s">
        <v>182</v>
      </c>
      <c r="H10" s="84" t="s">
        <v>183</v>
      </c>
    </row>
    <row r="11" spans="2:8" ht="13.5" thickBot="1">
      <c r="B11" s="85"/>
      <c r="C11" s="85"/>
      <c r="D11" s="85"/>
      <c r="E11" s="85"/>
      <c r="F11" s="85"/>
      <c r="G11" s="85"/>
      <c r="H11" s="85"/>
    </row>
    <row r="13" spans="2:8" ht="12.75">
      <c r="B13" s="79" t="s">
        <v>248</v>
      </c>
      <c r="C13" s="86">
        <v>11849142.82261683</v>
      </c>
      <c r="D13" s="86">
        <v>13396036.010311924</v>
      </c>
      <c r="E13" s="86">
        <v>14716328.861805473</v>
      </c>
      <c r="F13" s="86">
        <v>15429541.647891298</v>
      </c>
      <c r="G13" s="86">
        <v>16461052.286550825</v>
      </c>
      <c r="H13" s="86">
        <v>17462021.82448924</v>
      </c>
    </row>
    <row r="15" spans="2:8" ht="12.75">
      <c r="B15" s="79" t="s">
        <v>249</v>
      </c>
      <c r="C15" s="86">
        <v>11279652.172121057</v>
      </c>
      <c r="D15" s="86">
        <v>12555908.029252399</v>
      </c>
      <c r="E15" s="86">
        <v>12295376.434277141</v>
      </c>
      <c r="F15" s="86">
        <v>11870506.20287446</v>
      </c>
      <c r="G15" s="86">
        <v>13380928.899093691</v>
      </c>
      <c r="H15" s="86">
        <v>14494649.91164474</v>
      </c>
    </row>
    <row r="17" spans="2:8" ht="12.75">
      <c r="B17" s="79" t="s">
        <v>250</v>
      </c>
      <c r="C17" s="86">
        <v>4122445.5301686754</v>
      </c>
      <c r="D17" s="86">
        <v>4424245.64201593</v>
      </c>
      <c r="E17" s="86">
        <v>4644551.425936488</v>
      </c>
      <c r="F17" s="86">
        <v>5007182.100648102</v>
      </c>
      <c r="G17" s="86">
        <v>5257286.126107542</v>
      </c>
      <c r="H17" s="86">
        <v>5702881.159494369</v>
      </c>
    </row>
    <row r="19" spans="2:8" ht="12.75">
      <c r="B19" s="79" t="s">
        <v>251</v>
      </c>
      <c r="C19" s="86">
        <v>3986048.0483999997</v>
      </c>
      <c r="D19" s="86">
        <v>4346446.438758496</v>
      </c>
      <c r="E19" s="86">
        <v>4878616.362521326</v>
      </c>
      <c r="F19" s="86">
        <v>4831311.698234763</v>
      </c>
      <c r="G19" s="86">
        <v>5294196.276459343</v>
      </c>
      <c r="H19" s="86">
        <v>5684030.984415782</v>
      </c>
    </row>
    <row r="21" spans="2:8" ht="12.75">
      <c r="B21" s="87" t="s">
        <v>3</v>
      </c>
      <c r="C21" s="88">
        <v>31237288.57330656</v>
      </c>
      <c r="D21" s="88">
        <v>34722636.12033875</v>
      </c>
      <c r="E21" s="88">
        <v>36534873.084540434</v>
      </c>
      <c r="F21" s="88">
        <v>37138541.64964862</v>
      </c>
      <c r="G21" s="88">
        <v>40393463.5882114</v>
      </c>
      <c r="H21" s="88">
        <v>43343583.88004413</v>
      </c>
    </row>
    <row r="23" spans="2:8" ht="13.5" thickBot="1">
      <c r="B23" s="85"/>
      <c r="C23" s="85"/>
      <c r="D23" s="85"/>
      <c r="E23" s="85"/>
      <c r="F23" s="85"/>
      <c r="G23" s="85"/>
      <c r="H23" s="85"/>
    </row>
    <row r="25" ht="12.75">
      <c r="B25" s="79" t="s">
        <v>252</v>
      </c>
    </row>
  </sheetData>
  <printOptions horizontalCentered="1" verticalCentered="1"/>
  <pageMargins left="0.75" right="0.75" top="1" bottom="1" header="0" footer="0"/>
  <pageSetup fitToHeight="1" fitToWidth="1" horizontalDpi="300" verticalDpi="3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46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79" customWidth="1"/>
    <col min="2" max="2" width="38.16015625" style="79" customWidth="1"/>
    <col min="3" max="8" width="15.83203125" style="79" customWidth="1"/>
    <col min="9" max="16384" width="10.66015625" style="79" customWidth="1"/>
  </cols>
  <sheetData>
    <row r="3" spans="2:8" ht="12.75">
      <c r="B3" s="80" t="s">
        <v>253</v>
      </c>
      <c r="C3" s="80"/>
      <c r="D3" s="80"/>
      <c r="E3" s="80"/>
      <c r="F3" s="80"/>
      <c r="G3" s="80"/>
      <c r="H3" s="80"/>
    </row>
    <row r="4" spans="2:8" ht="12.75">
      <c r="B4" s="80"/>
      <c r="C4" s="80"/>
      <c r="D4" s="80"/>
      <c r="E4" s="80"/>
      <c r="F4" s="80"/>
      <c r="G4" s="80"/>
      <c r="H4" s="80"/>
    </row>
    <row r="5" spans="2:8" ht="12.75">
      <c r="B5" s="81" t="s">
        <v>254</v>
      </c>
      <c r="C5" s="80"/>
      <c r="D5" s="80"/>
      <c r="E5" s="80"/>
      <c r="F5" s="80"/>
      <c r="G5" s="80"/>
      <c r="H5" s="80"/>
    </row>
    <row r="6" spans="2:8" ht="12.75">
      <c r="B6" s="81" t="s">
        <v>119</v>
      </c>
      <c r="C6" s="80"/>
      <c r="D6" s="80"/>
      <c r="E6" s="80"/>
      <c r="F6" s="80"/>
      <c r="G6" s="80"/>
      <c r="H6" s="80"/>
    </row>
    <row r="7" spans="2:8" ht="12.75">
      <c r="B7" s="80" t="s">
        <v>120</v>
      </c>
      <c r="C7" s="80"/>
      <c r="D7" s="80"/>
      <c r="E7" s="80"/>
      <c r="F7" s="80"/>
      <c r="G7" s="80"/>
      <c r="H7" s="80"/>
    </row>
    <row r="10" spans="2:8" ht="12.75">
      <c r="B10" s="82"/>
      <c r="C10" s="82"/>
      <c r="D10" s="82"/>
      <c r="E10" s="82"/>
      <c r="F10" s="82"/>
      <c r="G10" s="82"/>
      <c r="H10" s="82"/>
    </row>
    <row r="11" spans="2:8" ht="12.75">
      <c r="B11" s="83" t="s">
        <v>45</v>
      </c>
      <c r="C11" s="83">
        <v>1996</v>
      </c>
      <c r="D11" s="83">
        <v>1997</v>
      </c>
      <c r="E11" s="83">
        <v>1998</v>
      </c>
      <c r="F11" s="84">
        <v>1999</v>
      </c>
      <c r="G11" s="84" t="s">
        <v>182</v>
      </c>
      <c r="H11" s="84" t="s">
        <v>183</v>
      </c>
    </row>
    <row r="12" spans="2:8" ht="13.5" thickBot="1">
      <c r="B12" s="85"/>
      <c r="C12" s="85"/>
      <c r="D12" s="85"/>
      <c r="E12" s="85"/>
      <c r="F12" s="85"/>
      <c r="G12" s="85"/>
      <c r="H12" s="85"/>
    </row>
    <row r="14" spans="2:8" ht="12.75">
      <c r="B14" s="79" t="s">
        <v>248</v>
      </c>
      <c r="C14" s="89">
        <v>37.93268674651349</v>
      </c>
      <c r="D14" s="89">
        <v>38.58012382436945</v>
      </c>
      <c r="E14" s="89">
        <v>40.280224397529445</v>
      </c>
      <c r="F14" s="89">
        <v>41.54590073419666</v>
      </c>
      <c r="G14" s="89">
        <v>40.75177225296146</v>
      </c>
      <c r="H14" s="89">
        <v>40.287443402964534</v>
      </c>
    </row>
    <row r="15" spans="6:8" ht="12.75">
      <c r="F15" s="89"/>
      <c r="G15" s="89"/>
      <c r="H15" s="89"/>
    </row>
    <row r="16" spans="2:8" ht="12.75">
      <c r="B16" s="79" t="s">
        <v>249</v>
      </c>
      <c r="C16" s="89">
        <v>36.109575085719655</v>
      </c>
      <c r="D16" s="89">
        <v>36.16058408047477</v>
      </c>
      <c r="E16" s="89">
        <v>33.65380907667605</v>
      </c>
      <c r="F16" s="89">
        <v>31.962768799207197</v>
      </c>
      <c r="G16" s="89">
        <v>33.126470746615645</v>
      </c>
      <c r="H16" s="89">
        <v>33.441281532601266</v>
      </c>
    </row>
    <row r="17" spans="6:8" ht="12.75">
      <c r="F17" s="89"/>
      <c r="G17" s="89"/>
      <c r="H17" s="89"/>
    </row>
    <row r="18" spans="2:8" ht="12.75">
      <c r="B18" s="79" t="s">
        <v>250</v>
      </c>
      <c r="C18" s="89">
        <v>13.197193861734402</v>
      </c>
      <c r="D18" s="89">
        <v>12.741675564846968</v>
      </c>
      <c r="E18" s="89">
        <v>12.712652416197418</v>
      </c>
      <c r="F18" s="89">
        <v>13.482441362086917</v>
      </c>
      <c r="G18" s="89">
        <v>13.015190229049459</v>
      </c>
      <c r="H18" s="89">
        <v>13.157382590413894</v>
      </c>
    </row>
    <row r="19" spans="6:8" ht="12.75">
      <c r="F19" s="89"/>
      <c r="G19" s="89"/>
      <c r="H19" s="89"/>
    </row>
    <row r="20" spans="2:8" ht="12.75">
      <c r="B20" s="79" t="s">
        <v>251</v>
      </c>
      <c r="C20" s="89">
        <v>12.760544306032465</v>
      </c>
      <c r="D20" s="89">
        <v>12.517616530308795</v>
      </c>
      <c r="E20" s="89">
        <v>13.35331410959709</v>
      </c>
      <c r="F20" s="89">
        <v>13.008889104509233</v>
      </c>
      <c r="G20" s="89">
        <v>13.106566771373435</v>
      </c>
      <c r="H20" s="89">
        <v>13.113892474020297</v>
      </c>
    </row>
    <row r="22" spans="2:8" ht="12.75">
      <c r="B22" s="87" t="s">
        <v>3</v>
      </c>
      <c r="C22" s="90">
        <v>100</v>
      </c>
      <c r="D22" s="90">
        <v>100</v>
      </c>
      <c r="E22" s="90">
        <v>100</v>
      </c>
      <c r="F22" s="90">
        <v>100</v>
      </c>
      <c r="G22" s="90">
        <v>100</v>
      </c>
      <c r="H22" s="90">
        <v>100</v>
      </c>
    </row>
    <row r="24" spans="2:8" ht="13.5" thickBot="1">
      <c r="B24" s="85"/>
      <c r="C24" s="85"/>
      <c r="D24" s="85"/>
      <c r="E24" s="85"/>
      <c r="F24" s="85"/>
      <c r="G24" s="85"/>
      <c r="H24" s="85"/>
    </row>
    <row r="26" ht="12.75">
      <c r="B26" s="79" t="s">
        <v>252</v>
      </c>
    </row>
    <row r="27" spans="3:8" ht="12.75">
      <c r="C27" s="184"/>
      <c r="D27" s="184"/>
      <c r="E27" s="184"/>
      <c r="F27" s="184"/>
      <c r="G27" s="184"/>
      <c r="H27" s="184"/>
    </row>
    <row r="28" spans="3:8" ht="12.75">
      <c r="C28" s="184"/>
      <c r="D28" s="184"/>
      <c r="E28" s="184"/>
      <c r="F28" s="184"/>
      <c r="G28" s="184"/>
      <c r="H28" s="184"/>
    </row>
    <row r="29" spans="3:8" ht="12.75">
      <c r="C29" s="184"/>
      <c r="D29" s="184"/>
      <c r="E29" s="184"/>
      <c r="F29" s="184"/>
      <c r="G29" s="184"/>
      <c r="H29" s="184"/>
    </row>
    <row r="30" spans="3:8" ht="12.75">
      <c r="C30" s="184"/>
      <c r="D30" s="184"/>
      <c r="E30" s="184"/>
      <c r="F30" s="184"/>
      <c r="G30" s="184"/>
      <c r="H30" s="184"/>
    </row>
    <row r="31" spans="3:8" ht="12.75">
      <c r="C31" s="184"/>
      <c r="D31" s="184"/>
      <c r="E31" s="184"/>
      <c r="F31" s="184"/>
      <c r="G31" s="184"/>
      <c r="H31" s="184"/>
    </row>
    <row r="32" spans="3:8" ht="12.75">
      <c r="C32" s="184"/>
      <c r="D32" s="184"/>
      <c r="E32" s="184"/>
      <c r="F32" s="184"/>
      <c r="G32" s="184"/>
      <c r="H32" s="184"/>
    </row>
    <row r="33" spans="3:8" ht="12.75">
      <c r="C33" s="184"/>
      <c r="D33" s="184"/>
      <c r="E33" s="184"/>
      <c r="F33" s="184"/>
      <c r="G33" s="184"/>
      <c r="H33" s="184"/>
    </row>
    <row r="34" spans="3:8" ht="12.75">
      <c r="C34" s="184"/>
      <c r="D34" s="184"/>
      <c r="E34" s="184"/>
      <c r="F34" s="184"/>
      <c r="G34" s="184"/>
      <c r="H34" s="184"/>
    </row>
    <row r="35" spans="3:8" ht="12.75">
      <c r="C35" s="184"/>
      <c r="D35" s="184"/>
      <c r="E35" s="184"/>
      <c r="F35" s="184"/>
      <c r="G35" s="184"/>
      <c r="H35" s="184"/>
    </row>
    <row r="36" ht="12.75">
      <c r="C36" s="184"/>
    </row>
    <row r="37" ht="12.75">
      <c r="C37" s="184"/>
    </row>
    <row r="38" spans="3:8" ht="12.75">
      <c r="C38" s="184"/>
      <c r="D38" s="184"/>
      <c r="E38" s="184"/>
      <c r="F38" s="184"/>
      <c r="G38" s="184"/>
      <c r="H38" s="184"/>
    </row>
    <row r="39" spans="3:8" ht="12.75">
      <c r="C39" s="184"/>
      <c r="D39" s="184"/>
      <c r="E39" s="184"/>
      <c r="F39" s="184"/>
      <c r="G39" s="184"/>
      <c r="H39" s="184"/>
    </row>
    <row r="40" spans="3:8" ht="12.75">
      <c r="C40" s="184"/>
      <c r="D40" s="184"/>
      <c r="E40" s="184"/>
      <c r="F40" s="184"/>
      <c r="G40" s="184"/>
      <c r="H40" s="184"/>
    </row>
    <row r="41" spans="3:8" ht="12.75">
      <c r="C41" s="184"/>
      <c r="D41" s="184"/>
      <c r="E41" s="184"/>
      <c r="F41" s="184"/>
      <c r="G41" s="184"/>
      <c r="H41" s="184"/>
    </row>
    <row r="42" spans="3:8" ht="12.75">
      <c r="C42" s="184"/>
      <c r="D42" s="184"/>
      <c r="E42" s="184"/>
      <c r="F42" s="184"/>
      <c r="G42" s="184"/>
      <c r="H42" s="184"/>
    </row>
    <row r="43" spans="3:8" ht="12.75">
      <c r="C43" s="184"/>
      <c r="D43" s="184"/>
      <c r="E43" s="184"/>
      <c r="F43" s="184"/>
      <c r="G43" s="184"/>
      <c r="H43" s="184"/>
    </row>
    <row r="44" spans="3:8" ht="12.75">
      <c r="C44" s="184"/>
      <c r="D44" s="184"/>
      <c r="E44" s="184"/>
      <c r="F44" s="184"/>
      <c r="G44" s="184"/>
      <c r="H44" s="184"/>
    </row>
    <row r="45" spans="3:8" ht="12.75">
      <c r="C45" s="184"/>
      <c r="D45" s="184"/>
      <c r="E45" s="184"/>
      <c r="F45" s="184"/>
      <c r="G45" s="184"/>
      <c r="H45" s="184"/>
    </row>
    <row r="46" spans="3:8" ht="12.75">
      <c r="C46" s="184"/>
      <c r="D46" s="184"/>
      <c r="E46" s="184"/>
      <c r="F46" s="184"/>
      <c r="G46" s="184"/>
      <c r="H46" s="184"/>
    </row>
  </sheetData>
  <printOptions horizontalCentered="1" verticalCentered="1"/>
  <pageMargins left="0.75" right="0.75" top="1" bottom="1" header="0" footer="0"/>
  <pageSetup fitToHeight="1" fitToWidth="1" horizontalDpi="300" verticalDpi="3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41"/>
  <sheetViews>
    <sheetView showGridLines="0" showZero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91" customWidth="1"/>
    <col min="2" max="2" width="40.16015625" style="91" customWidth="1"/>
    <col min="3" max="3" width="14.83203125" style="91" customWidth="1"/>
    <col min="4" max="5" width="14.66015625" style="91" customWidth="1"/>
    <col min="6" max="6" width="16" style="91" customWidth="1"/>
    <col min="7" max="7" width="4.33203125" style="91" customWidth="1"/>
    <col min="8" max="8" width="14.66015625" style="91" customWidth="1"/>
    <col min="9" max="9" width="3.5" style="91" customWidth="1"/>
    <col min="10" max="10" width="16.33203125" style="91" customWidth="1"/>
    <col min="11" max="11" width="14.66015625" style="91" customWidth="1"/>
    <col min="12" max="14" width="13.5" style="91" customWidth="1"/>
    <col min="15" max="15" width="16.83203125" style="91" bestFit="1" customWidth="1"/>
    <col min="16" max="16384" width="10.66015625" style="91" customWidth="1"/>
  </cols>
  <sheetData>
    <row r="3" spans="2:15" ht="12.75">
      <c r="B3" s="92" t="s">
        <v>255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2:15" ht="12.7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2:15" ht="12.75">
      <c r="B5" s="93" t="s">
        <v>256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2:15" ht="12.75">
      <c r="B6" s="92" t="s">
        <v>1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8" spans="2:15" ht="12.75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10" spans="7:8" ht="12.75">
      <c r="G10" s="95"/>
      <c r="H10" s="95"/>
    </row>
    <row r="11" spans="3:15" ht="12.75">
      <c r="C11" s="94"/>
      <c r="D11" s="205" t="s">
        <v>257</v>
      </c>
      <c r="E11" s="205"/>
      <c r="F11" s="94"/>
      <c r="G11" s="95"/>
      <c r="H11" s="96" t="s">
        <v>258</v>
      </c>
      <c r="J11" s="94"/>
      <c r="K11" s="94"/>
      <c r="L11" s="94" t="s">
        <v>259</v>
      </c>
      <c r="M11" s="94"/>
      <c r="N11" s="94"/>
      <c r="O11" s="94"/>
    </row>
    <row r="12" spans="7:15" ht="12.75">
      <c r="G12" s="95"/>
      <c r="H12" s="97"/>
      <c r="J12" s="98"/>
      <c r="K12" s="98"/>
      <c r="L12" s="98"/>
      <c r="M12" s="98"/>
      <c r="N12" s="98"/>
      <c r="O12" s="98"/>
    </row>
    <row r="13" spans="2:15" ht="12.75">
      <c r="B13" s="95" t="s">
        <v>45</v>
      </c>
      <c r="C13" s="97" t="s">
        <v>260</v>
      </c>
      <c r="D13" s="205" t="s">
        <v>261</v>
      </c>
      <c r="E13" s="205"/>
      <c r="F13" s="97" t="s">
        <v>262</v>
      </c>
      <c r="G13" s="95"/>
      <c r="H13" s="97" t="s">
        <v>263</v>
      </c>
      <c r="J13" s="98" t="s">
        <v>264</v>
      </c>
      <c r="K13" s="205" t="s">
        <v>265</v>
      </c>
      <c r="L13" s="205"/>
      <c r="M13" s="98" t="s">
        <v>21</v>
      </c>
      <c r="N13" s="98" t="s">
        <v>266</v>
      </c>
      <c r="O13" s="98" t="s">
        <v>139</v>
      </c>
    </row>
    <row r="14" spans="2:15" ht="12.75">
      <c r="B14" s="95"/>
      <c r="C14" s="97" t="s">
        <v>267</v>
      </c>
      <c r="D14" s="97" t="s">
        <v>31</v>
      </c>
      <c r="E14" s="97" t="s">
        <v>268</v>
      </c>
      <c r="F14" s="97" t="s">
        <v>269</v>
      </c>
      <c r="G14" s="95"/>
      <c r="H14" s="97" t="s">
        <v>270</v>
      </c>
      <c r="J14" s="98" t="s">
        <v>271</v>
      </c>
      <c r="K14" s="98" t="s">
        <v>272</v>
      </c>
      <c r="L14" s="98" t="s">
        <v>273</v>
      </c>
      <c r="M14" s="98" t="s">
        <v>274</v>
      </c>
      <c r="N14" s="98" t="s">
        <v>275</v>
      </c>
      <c r="O14" s="98"/>
    </row>
    <row r="15" spans="2:15" ht="12.75">
      <c r="B15" s="95"/>
      <c r="C15" s="97" t="s">
        <v>276</v>
      </c>
      <c r="D15" s="97" t="s">
        <v>277</v>
      </c>
      <c r="E15" s="97" t="s">
        <v>278</v>
      </c>
      <c r="F15" s="97" t="s">
        <v>279</v>
      </c>
      <c r="H15" s="98" t="s">
        <v>280</v>
      </c>
      <c r="J15" s="98"/>
      <c r="K15" s="98" t="s">
        <v>281</v>
      </c>
      <c r="L15" s="98"/>
      <c r="M15" s="98" t="s">
        <v>282</v>
      </c>
      <c r="N15" s="98" t="s">
        <v>283</v>
      </c>
      <c r="O15" s="98"/>
    </row>
    <row r="16" spans="2:15" ht="13.5" thickBot="1">
      <c r="B16" s="99"/>
      <c r="C16" s="100"/>
      <c r="D16" s="100"/>
      <c r="E16" s="100"/>
      <c r="F16" s="100" t="s">
        <v>284</v>
      </c>
      <c r="G16" s="100"/>
      <c r="H16" s="100"/>
      <c r="I16" s="100"/>
      <c r="J16" s="100"/>
      <c r="K16" s="100"/>
      <c r="L16" s="100"/>
      <c r="M16" s="100"/>
      <c r="N16" s="100"/>
      <c r="O16" s="100"/>
    </row>
    <row r="18" spans="2:19" ht="12.75">
      <c r="B18" s="91" t="s">
        <v>92</v>
      </c>
      <c r="C18" s="101">
        <v>2379549.9230613583</v>
      </c>
      <c r="D18" s="101">
        <v>187816.3401713568</v>
      </c>
      <c r="E18" s="101">
        <v>10483.527150155602</v>
      </c>
      <c r="F18" s="101">
        <v>765673.6703076944</v>
      </c>
      <c r="G18" s="101"/>
      <c r="H18" s="101">
        <v>3343523.460690565</v>
      </c>
      <c r="I18" s="101"/>
      <c r="J18" s="101">
        <v>1650022.8751541064</v>
      </c>
      <c r="K18" s="101">
        <v>907078.624342293</v>
      </c>
      <c r="L18" s="101">
        <v>0</v>
      </c>
      <c r="M18" s="101">
        <v>-5117.246440170736</v>
      </c>
      <c r="N18" s="101">
        <v>172602.90104353297</v>
      </c>
      <c r="O18" s="101">
        <v>618936.3064913771</v>
      </c>
      <c r="R18" s="101">
        <f>+SUM(C18:F18)-H18</f>
        <v>0</v>
      </c>
      <c r="S18" s="185">
        <f>+R18*1000000</f>
        <v>0</v>
      </c>
    </row>
    <row r="19" spans="2:19" ht="12.75">
      <c r="B19" s="91" t="s">
        <v>93</v>
      </c>
      <c r="C19" s="101">
        <v>463755.7791225232</v>
      </c>
      <c r="D19" s="101">
        <v>816.5059566603203</v>
      </c>
      <c r="E19" s="101">
        <v>81.95323885353315</v>
      </c>
      <c r="F19" s="101">
        <v>47456.00459917618</v>
      </c>
      <c r="G19" s="101"/>
      <c r="H19" s="101">
        <v>512110.24291721324</v>
      </c>
      <c r="I19" s="101"/>
      <c r="J19" s="101">
        <v>331725.4160478661</v>
      </c>
      <c r="K19" s="101">
        <v>98339.52524744801</v>
      </c>
      <c r="L19" s="101">
        <v>0</v>
      </c>
      <c r="M19" s="101">
        <v>3171.0255745116165</v>
      </c>
      <c r="N19" s="101">
        <v>0</v>
      </c>
      <c r="O19" s="101">
        <v>78874.27603368823</v>
      </c>
      <c r="R19" s="101"/>
      <c r="S19" s="185"/>
    </row>
    <row r="20" spans="2:19" ht="12.75">
      <c r="B20" s="91" t="s">
        <v>94</v>
      </c>
      <c r="C20" s="101">
        <v>3850276.0452282066</v>
      </c>
      <c r="D20" s="101">
        <v>621888.3278683171</v>
      </c>
      <c r="E20" s="101">
        <v>57969.93483267215</v>
      </c>
      <c r="F20" s="101">
        <v>23026.665766017748</v>
      </c>
      <c r="G20" s="101"/>
      <c r="H20" s="101">
        <v>4553160.973695214</v>
      </c>
      <c r="I20" s="101"/>
      <c r="J20" s="101">
        <v>1419190.4560076292</v>
      </c>
      <c r="K20" s="101">
        <v>16460.62934576</v>
      </c>
      <c r="L20" s="101">
        <v>0</v>
      </c>
      <c r="M20" s="101">
        <v>115532.07697130697</v>
      </c>
      <c r="N20" s="101">
        <v>1307.793</v>
      </c>
      <c r="O20" s="101">
        <v>3000670.0183707294</v>
      </c>
      <c r="R20" s="101"/>
      <c r="S20" s="185"/>
    </row>
    <row r="21" spans="2:19" ht="12.75">
      <c r="B21" s="91" t="s">
        <v>95</v>
      </c>
      <c r="C21" s="101">
        <v>13938389.69021971</v>
      </c>
      <c r="D21" s="101">
        <v>7046451.71198195</v>
      </c>
      <c r="E21" s="101">
        <v>619177.584778319</v>
      </c>
      <c r="F21" s="101">
        <v>5905095.827383213</v>
      </c>
      <c r="G21" s="101"/>
      <c r="H21" s="101">
        <v>27509114.814363193</v>
      </c>
      <c r="I21" s="101"/>
      <c r="J21" s="101">
        <v>11315301.610128712</v>
      </c>
      <c r="K21" s="101">
        <v>9737246.080777852</v>
      </c>
      <c r="L21" s="101">
        <v>0</v>
      </c>
      <c r="M21" s="101">
        <v>199299.66807527904</v>
      </c>
      <c r="N21" s="101">
        <v>3158838.7197040287</v>
      </c>
      <c r="O21" s="101">
        <v>3098428.7354946407</v>
      </c>
      <c r="R21" s="101"/>
      <c r="S21" s="185"/>
    </row>
    <row r="22" spans="2:19" ht="12.75">
      <c r="B22" s="91" t="s">
        <v>96</v>
      </c>
      <c r="C22" s="101">
        <v>1616239.531572548</v>
      </c>
      <c r="D22" s="101">
        <v>172.8650124964355</v>
      </c>
      <c r="E22" s="101">
        <v>0</v>
      </c>
      <c r="F22" s="101">
        <v>94112.31833453137</v>
      </c>
      <c r="G22" s="101"/>
      <c r="H22" s="101">
        <v>1710524.7149195757</v>
      </c>
      <c r="I22" s="101"/>
      <c r="J22" s="101">
        <v>1248818.234903198</v>
      </c>
      <c r="K22" s="101">
        <v>461701.95008758</v>
      </c>
      <c r="L22" s="101">
        <v>0</v>
      </c>
      <c r="M22" s="101">
        <v>0.4223075628726733</v>
      </c>
      <c r="N22" s="101">
        <v>0</v>
      </c>
      <c r="O22" s="101">
        <v>4.107628389</v>
      </c>
      <c r="R22" s="101"/>
      <c r="S22" s="185"/>
    </row>
    <row r="23" spans="2:19" ht="12.75">
      <c r="B23" s="91" t="s">
        <v>97</v>
      </c>
      <c r="C23" s="101">
        <v>5456459.043674843</v>
      </c>
      <c r="D23" s="101">
        <v>336</v>
      </c>
      <c r="E23" s="101">
        <v>0</v>
      </c>
      <c r="F23" s="101">
        <v>15712.799967666646</v>
      </c>
      <c r="G23" s="101"/>
      <c r="H23" s="101">
        <v>5472507.8436425105</v>
      </c>
      <c r="I23" s="101"/>
      <c r="J23" s="101">
        <v>540816.3565703148</v>
      </c>
      <c r="K23" s="101">
        <v>23696.48707</v>
      </c>
      <c r="L23" s="101">
        <v>0</v>
      </c>
      <c r="M23" s="101">
        <v>0</v>
      </c>
      <c r="N23" s="101">
        <v>4907995</v>
      </c>
      <c r="O23" s="101">
        <v>0</v>
      </c>
      <c r="R23" s="101"/>
      <c r="S23" s="185"/>
    </row>
    <row r="24" spans="2:19" ht="12.75">
      <c r="B24" s="91" t="s">
        <v>98</v>
      </c>
      <c r="C24" s="101">
        <v>1994504.4533409749</v>
      </c>
      <c r="D24" s="101">
        <v>133761.81140042763</v>
      </c>
      <c r="E24" s="101">
        <v>0</v>
      </c>
      <c r="F24" s="101">
        <v>146539.23970790746</v>
      </c>
      <c r="G24" s="101"/>
      <c r="H24" s="101">
        <v>2274805.5044493102</v>
      </c>
      <c r="I24" s="101"/>
      <c r="J24" s="101">
        <v>987459.1671479883</v>
      </c>
      <c r="K24" s="101">
        <v>1063567.694824918</v>
      </c>
      <c r="L24" s="101">
        <v>0</v>
      </c>
      <c r="M24" s="101">
        <v>0</v>
      </c>
      <c r="N24" s="101">
        <v>0</v>
      </c>
      <c r="O24" s="101">
        <v>223778.64240465</v>
      </c>
      <c r="R24" s="101"/>
      <c r="S24" s="185"/>
    </row>
    <row r="25" spans="2:19" ht="12.75">
      <c r="B25" s="91" t="s">
        <v>99</v>
      </c>
      <c r="C25" s="101">
        <v>4727414.024461213</v>
      </c>
      <c r="D25" s="101">
        <v>400582.12531649997</v>
      </c>
      <c r="E25" s="101">
        <v>0</v>
      </c>
      <c r="F25" s="101">
        <v>134857.61407459778</v>
      </c>
      <c r="G25" s="101"/>
      <c r="H25" s="101">
        <v>5262853.76385231</v>
      </c>
      <c r="I25" s="101"/>
      <c r="J25" s="101">
        <v>2815977.24697374</v>
      </c>
      <c r="K25" s="101">
        <v>1504854.4722429998</v>
      </c>
      <c r="L25" s="101">
        <v>0</v>
      </c>
      <c r="M25" s="101">
        <v>0</v>
      </c>
      <c r="N25" s="101">
        <v>0</v>
      </c>
      <c r="O25" s="101">
        <v>942022.0447165037</v>
      </c>
      <c r="R25" s="101"/>
      <c r="S25" s="185"/>
    </row>
    <row r="26" spans="2:19" ht="12.75">
      <c r="B26" s="91" t="s">
        <v>285</v>
      </c>
      <c r="C26" s="101">
        <v>6191122.285809473</v>
      </c>
      <c r="D26" s="101">
        <v>214635.779221364</v>
      </c>
      <c r="E26" s="101">
        <v>0</v>
      </c>
      <c r="F26" s="101">
        <v>209136.89384365774</v>
      </c>
      <c r="G26" s="101"/>
      <c r="H26" s="101">
        <v>6614894.958874495</v>
      </c>
      <c r="I26" s="101"/>
      <c r="J26" s="101">
        <v>5523120.6046576295</v>
      </c>
      <c r="K26" s="101">
        <v>960383.35421</v>
      </c>
      <c r="L26" s="101">
        <v>0</v>
      </c>
      <c r="M26" s="101">
        <v>0</v>
      </c>
      <c r="N26" s="101">
        <v>0</v>
      </c>
      <c r="O26" s="101">
        <v>131391</v>
      </c>
      <c r="R26" s="101"/>
      <c r="S26" s="185"/>
    </row>
    <row r="27" spans="2:19" ht="12.75">
      <c r="B27" s="91" t="s">
        <v>286</v>
      </c>
      <c r="C27" s="101">
        <v>2609661.59102</v>
      </c>
      <c r="D27" s="101">
        <v>0</v>
      </c>
      <c r="E27" s="101">
        <v>0</v>
      </c>
      <c r="F27" s="101">
        <v>0</v>
      </c>
      <c r="G27" s="101"/>
      <c r="H27" s="101">
        <v>2609661.59102</v>
      </c>
      <c r="I27" s="101"/>
      <c r="J27" s="101">
        <v>0</v>
      </c>
      <c r="K27" s="101">
        <v>2609661.591</v>
      </c>
      <c r="L27" s="101">
        <v>0</v>
      </c>
      <c r="M27" s="101">
        <v>0</v>
      </c>
      <c r="N27" s="101">
        <v>0</v>
      </c>
      <c r="O27" s="101">
        <v>0</v>
      </c>
      <c r="R27" s="101"/>
      <c r="S27" s="185"/>
    </row>
    <row r="28" spans="2:19" ht="12.75">
      <c r="B28" s="91" t="s">
        <v>287</v>
      </c>
      <c r="C28" s="101">
        <v>4379801.5869848365</v>
      </c>
      <c r="D28" s="101">
        <v>1438.9232878759694</v>
      </c>
      <c r="E28" s="101">
        <v>0</v>
      </c>
      <c r="F28" s="101">
        <v>66383.77394432807</v>
      </c>
      <c r="G28" s="101"/>
      <c r="H28" s="101">
        <v>4447624.284217041</v>
      </c>
      <c r="I28" s="101"/>
      <c r="J28" s="101">
        <v>495871.9577407228</v>
      </c>
      <c r="K28" s="101">
        <v>2379131.03204</v>
      </c>
      <c r="L28" s="101">
        <v>1571233.1925000001</v>
      </c>
      <c r="M28" s="101">
        <v>0</v>
      </c>
      <c r="N28" s="101">
        <v>0</v>
      </c>
      <c r="O28" s="101">
        <v>1388.102</v>
      </c>
      <c r="R28" s="101"/>
      <c r="S28" s="185"/>
    </row>
    <row r="29" spans="2:19" ht="12.75">
      <c r="B29" s="91" t="s">
        <v>288</v>
      </c>
      <c r="C29" s="101">
        <v>1888602.9606942176</v>
      </c>
      <c r="D29" s="101">
        <v>0</v>
      </c>
      <c r="E29" s="101">
        <v>0</v>
      </c>
      <c r="F29" s="101">
        <v>0</v>
      </c>
      <c r="G29" s="101"/>
      <c r="H29" s="101">
        <v>1888602.9606942176</v>
      </c>
      <c r="I29" s="101"/>
      <c r="J29" s="101">
        <v>7761.2244806098115</v>
      </c>
      <c r="K29" s="101">
        <v>20602</v>
      </c>
      <c r="L29" s="101">
        <v>1854821.736</v>
      </c>
      <c r="M29" s="101">
        <v>0</v>
      </c>
      <c r="N29" s="101">
        <v>0</v>
      </c>
      <c r="O29" s="101">
        <v>5418</v>
      </c>
      <c r="R29" s="101"/>
      <c r="S29" s="185"/>
    </row>
    <row r="30" spans="2:19" ht="12.75">
      <c r="B30" s="91" t="s">
        <v>289</v>
      </c>
      <c r="C30" s="101">
        <v>0</v>
      </c>
      <c r="D30" s="101">
        <v>440035</v>
      </c>
      <c r="E30" s="101">
        <v>0</v>
      </c>
      <c r="F30" s="101">
        <v>0</v>
      </c>
      <c r="G30" s="101"/>
      <c r="H30" s="101">
        <v>440035</v>
      </c>
      <c r="I30" s="101"/>
      <c r="J30" s="101">
        <v>18131</v>
      </c>
      <c r="K30" s="101">
        <v>2290.056600000011</v>
      </c>
      <c r="L30" s="101">
        <v>0</v>
      </c>
      <c r="M30" s="101">
        <v>0</v>
      </c>
      <c r="N30" s="101">
        <v>0</v>
      </c>
      <c r="O30" s="101">
        <v>419613.94340926</v>
      </c>
      <c r="R30" s="101"/>
      <c r="S30" s="185"/>
    </row>
    <row r="31" spans="8:19" ht="12.75">
      <c r="H31" s="102"/>
      <c r="R31" s="101"/>
      <c r="S31" s="185"/>
    </row>
    <row r="32" spans="18:19" ht="12.75">
      <c r="R32" s="101"/>
      <c r="S32" s="185"/>
    </row>
    <row r="33" spans="1:19" ht="12.75">
      <c r="A33" s="103"/>
      <c r="B33" s="103" t="s">
        <v>6</v>
      </c>
      <c r="C33" s="104">
        <v>49495776.9151899</v>
      </c>
      <c r="D33" s="104">
        <v>9047935.390216948</v>
      </c>
      <c r="E33" s="104">
        <v>687713</v>
      </c>
      <c r="F33" s="104">
        <v>7407994.807928789</v>
      </c>
      <c r="G33" s="104">
        <v>0</v>
      </c>
      <c r="H33" s="104">
        <v>66639420.11333565</v>
      </c>
      <c r="I33" s="104"/>
      <c r="J33" s="104">
        <v>26354196.149812516</v>
      </c>
      <c r="K33" s="104">
        <v>19785013.49778885</v>
      </c>
      <c r="L33" s="104">
        <v>3426054.9285000004</v>
      </c>
      <c r="M33" s="104">
        <v>312885.9464884898</v>
      </c>
      <c r="N33" s="104">
        <v>8240744.413747562</v>
      </c>
      <c r="O33" s="104">
        <v>8520525.17654924</v>
      </c>
      <c r="R33" s="101"/>
      <c r="S33" s="185"/>
    </row>
    <row r="34" spans="18:19" ht="12.75">
      <c r="R34" s="101"/>
      <c r="S34" s="185"/>
    </row>
    <row r="35" spans="2:18" ht="13.5" thickBot="1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R35" s="101"/>
    </row>
    <row r="36" ht="12.75">
      <c r="R36" s="101"/>
    </row>
    <row r="37" ht="12.75">
      <c r="B37" s="91" t="s">
        <v>290</v>
      </c>
    </row>
    <row r="38" ht="12.75">
      <c r="B38" s="91" t="s">
        <v>291</v>
      </c>
    </row>
    <row r="39" ht="12.75">
      <c r="B39" s="91" t="s">
        <v>292</v>
      </c>
    </row>
    <row r="40" ht="12.75">
      <c r="B40" s="91" t="s">
        <v>293</v>
      </c>
    </row>
    <row r="41" ht="12.75">
      <c r="B41" s="91" t="s">
        <v>294</v>
      </c>
    </row>
  </sheetData>
  <mergeCells count="3">
    <mergeCell ref="D13:E13"/>
    <mergeCell ref="K13:L13"/>
    <mergeCell ref="D11:E11"/>
  </mergeCells>
  <printOptions horizontalCentered="1" verticalCentered="1"/>
  <pageMargins left="0.75" right="0.75" top="1" bottom="1" header="0" footer="0"/>
  <pageSetup fitToHeight="1" fitToWidth="1" horizontalDpi="300" verticalDpi="300" orientation="landscape" scale="67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41"/>
  <sheetViews>
    <sheetView showGridLines="0" showZero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91" customWidth="1"/>
    <col min="2" max="2" width="40.16015625" style="91" customWidth="1"/>
    <col min="3" max="3" width="14.83203125" style="91" customWidth="1"/>
    <col min="4" max="5" width="14.66015625" style="91" customWidth="1"/>
    <col min="6" max="6" width="16" style="91" customWidth="1"/>
    <col min="7" max="7" width="4.33203125" style="91" customWidth="1"/>
    <col min="8" max="8" width="14.66015625" style="91" customWidth="1"/>
    <col min="9" max="9" width="3.5" style="91" customWidth="1"/>
    <col min="10" max="10" width="16.33203125" style="91" customWidth="1"/>
    <col min="11" max="11" width="14.66015625" style="91" customWidth="1"/>
    <col min="12" max="14" width="13.5" style="91" customWidth="1"/>
    <col min="15" max="15" width="16.83203125" style="91" customWidth="1"/>
    <col min="16" max="16384" width="10.66015625" style="91" customWidth="1"/>
  </cols>
  <sheetData>
    <row r="3" spans="2:15" ht="12.75">
      <c r="B3" s="92" t="s">
        <v>295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2:15" ht="12.7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2:15" ht="12.75">
      <c r="B5" s="93" t="s">
        <v>296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2:15" ht="12.75">
      <c r="B6" s="92" t="s">
        <v>1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8" spans="2:15" ht="12.75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10" spans="7:8" ht="12.75">
      <c r="G10" s="95"/>
      <c r="H10" s="95"/>
    </row>
    <row r="11" spans="3:15" ht="12.75">
      <c r="C11" s="94"/>
      <c r="D11" s="205" t="s">
        <v>257</v>
      </c>
      <c r="E11" s="205"/>
      <c r="F11" s="94"/>
      <c r="G11" s="95"/>
      <c r="H11" s="96" t="s">
        <v>258</v>
      </c>
      <c r="J11" s="94"/>
      <c r="K11" s="94"/>
      <c r="L11" s="94" t="s">
        <v>259</v>
      </c>
      <c r="M11" s="94"/>
      <c r="N11" s="94"/>
      <c r="O11" s="94"/>
    </row>
    <row r="12" spans="7:15" ht="12.75">
      <c r="G12" s="95"/>
      <c r="H12" s="97"/>
      <c r="J12" s="98"/>
      <c r="K12" s="98"/>
      <c r="L12" s="98"/>
      <c r="M12" s="98"/>
      <c r="N12" s="98"/>
      <c r="O12" s="98"/>
    </row>
    <row r="13" spans="2:15" ht="12.75">
      <c r="B13" s="95" t="s">
        <v>45</v>
      </c>
      <c r="C13" s="97" t="s">
        <v>260</v>
      </c>
      <c r="D13" s="205" t="s">
        <v>261</v>
      </c>
      <c r="E13" s="205"/>
      <c r="F13" s="97" t="s">
        <v>262</v>
      </c>
      <c r="G13" s="95"/>
      <c r="H13" s="97" t="s">
        <v>263</v>
      </c>
      <c r="J13" s="98" t="s">
        <v>264</v>
      </c>
      <c r="K13" s="205" t="s">
        <v>265</v>
      </c>
      <c r="L13" s="205"/>
      <c r="M13" s="98" t="s">
        <v>21</v>
      </c>
      <c r="N13" s="98" t="s">
        <v>266</v>
      </c>
      <c r="O13" s="98" t="s">
        <v>139</v>
      </c>
    </row>
    <row r="14" spans="2:15" ht="12.75">
      <c r="B14" s="95"/>
      <c r="C14" s="97" t="s">
        <v>267</v>
      </c>
      <c r="D14" s="97" t="s">
        <v>31</v>
      </c>
      <c r="E14" s="97" t="s">
        <v>268</v>
      </c>
      <c r="F14" s="97" t="s">
        <v>269</v>
      </c>
      <c r="G14" s="95"/>
      <c r="H14" s="97" t="s">
        <v>270</v>
      </c>
      <c r="J14" s="98" t="s">
        <v>271</v>
      </c>
      <c r="K14" s="98" t="s">
        <v>272</v>
      </c>
      <c r="L14" s="98" t="s">
        <v>273</v>
      </c>
      <c r="M14" s="98" t="s">
        <v>274</v>
      </c>
      <c r="N14" s="98" t="s">
        <v>275</v>
      </c>
      <c r="O14" s="98"/>
    </row>
    <row r="15" spans="2:15" ht="12.75">
      <c r="B15" s="95"/>
      <c r="C15" s="97" t="s">
        <v>276</v>
      </c>
      <c r="D15" s="97" t="s">
        <v>277</v>
      </c>
      <c r="E15" s="97" t="s">
        <v>278</v>
      </c>
      <c r="F15" s="97" t="s">
        <v>279</v>
      </c>
      <c r="H15" s="98" t="s">
        <v>280</v>
      </c>
      <c r="J15" s="98"/>
      <c r="K15" s="98" t="s">
        <v>281</v>
      </c>
      <c r="L15" s="98"/>
      <c r="M15" s="98" t="s">
        <v>282</v>
      </c>
      <c r="N15" s="98" t="s">
        <v>283</v>
      </c>
      <c r="O15" s="98"/>
    </row>
    <row r="16" spans="2:15" ht="13.5" thickBot="1">
      <c r="B16" s="99"/>
      <c r="C16" s="100"/>
      <c r="D16" s="100"/>
      <c r="E16" s="100"/>
      <c r="F16" s="100" t="s">
        <v>284</v>
      </c>
      <c r="G16" s="100"/>
      <c r="H16" s="100"/>
      <c r="I16" s="100"/>
      <c r="J16" s="100"/>
      <c r="K16" s="100"/>
      <c r="L16" s="100"/>
      <c r="M16" s="100"/>
      <c r="N16" s="100"/>
      <c r="O16" s="100"/>
    </row>
    <row r="18" spans="2:17" ht="12.75">
      <c r="B18" s="91" t="s">
        <v>92</v>
      </c>
      <c r="C18" s="101">
        <v>2532120.1377381664</v>
      </c>
      <c r="D18" s="101">
        <v>164723.77652697734</v>
      </c>
      <c r="E18" s="101">
        <v>10236.463438387873</v>
      </c>
      <c r="F18" s="101">
        <v>795992.4084556282</v>
      </c>
      <c r="G18" s="101"/>
      <c r="H18" s="101">
        <v>3503072.7861591596</v>
      </c>
      <c r="I18" s="101"/>
      <c r="J18" s="101">
        <v>1747357.7092677997</v>
      </c>
      <c r="K18" s="101">
        <v>928495.5516682855</v>
      </c>
      <c r="L18" s="101">
        <v>0</v>
      </c>
      <c r="M18" s="101">
        <v>-29618.049510575598</v>
      </c>
      <c r="N18" s="101">
        <v>182456.1322536269</v>
      </c>
      <c r="O18" s="101">
        <v>674381.4424800223</v>
      </c>
      <c r="Q18" s="101"/>
    </row>
    <row r="19" spans="2:17" ht="12.75">
      <c r="B19" s="91" t="s">
        <v>93</v>
      </c>
      <c r="C19" s="101">
        <v>487015.754051735</v>
      </c>
      <c r="D19" s="101">
        <v>640.1908359471945</v>
      </c>
      <c r="E19" s="101">
        <v>63.52520756178645</v>
      </c>
      <c r="F19" s="101">
        <v>48950.28360788562</v>
      </c>
      <c r="G19" s="101"/>
      <c r="H19" s="101">
        <v>536669.7537031296</v>
      </c>
      <c r="I19" s="101"/>
      <c r="J19" s="101">
        <v>338010.5161042677</v>
      </c>
      <c r="K19" s="101">
        <v>125507.30757150092</v>
      </c>
      <c r="L19" s="101">
        <v>0</v>
      </c>
      <c r="M19" s="101">
        <v>0</v>
      </c>
      <c r="N19" s="101">
        <v>0</v>
      </c>
      <c r="O19" s="101">
        <v>73151.93002736097</v>
      </c>
      <c r="Q19" s="101"/>
    </row>
    <row r="20" spans="2:17" ht="12.75">
      <c r="B20" s="91" t="s">
        <v>94</v>
      </c>
      <c r="C20" s="101">
        <v>4065546.6653002407</v>
      </c>
      <c r="D20" s="101">
        <v>630418.6092929271</v>
      </c>
      <c r="E20" s="101">
        <v>46149.336276422975</v>
      </c>
      <c r="F20" s="101">
        <v>16975.74670322742</v>
      </c>
      <c r="G20" s="101"/>
      <c r="H20" s="101">
        <v>4759090.357572818</v>
      </c>
      <c r="I20" s="101"/>
      <c r="J20" s="101">
        <v>1378696.6579704</v>
      </c>
      <c r="K20" s="101">
        <v>19799.519000252178</v>
      </c>
      <c r="L20" s="101">
        <v>0</v>
      </c>
      <c r="M20" s="101">
        <v>40825.62728029392</v>
      </c>
      <c r="N20" s="101">
        <v>3719</v>
      </c>
      <c r="O20" s="101">
        <v>3316049.553321872</v>
      </c>
      <c r="Q20" s="101"/>
    </row>
    <row r="21" spans="2:17" ht="12.75">
      <c r="B21" s="91" t="s">
        <v>95</v>
      </c>
      <c r="C21" s="101">
        <v>14953335.35050821</v>
      </c>
      <c r="D21" s="101">
        <v>7918658.343674228</v>
      </c>
      <c r="E21" s="101">
        <v>714251.45047126</v>
      </c>
      <c r="F21" s="101">
        <v>6379647.849671215</v>
      </c>
      <c r="G21" s="101"/>
      <c r="H21" s="101">
        <v>29965892.99432491</v>
      </c>
      <c r="I21" s="101"/>
      <c r="J21" s="101">
        <v>12064167.18083729</v>
      </c>
      <c r="K21" s="101">
        <v>10632228.878296424</v>
      </c>
      <c r="L21" s="101">
        <v>0</v>
      </c>
      <c r="M21" s="101">
        <v>200613.88479340784</v>
      </c>
      <c r="N21" s="101">
        <v>3662591.421454174</v>
      </c>
      <c r="O21" s="101">
        <v>3406291.628970482</v>
      </c>
      <c r="Q21" s="101"/>
    </row>
    <row r="22" spans="2:17" ht="12.75">
      <c r="B22" s="91" t="s">
        <v>96</v>
      </c>
      <c r="C22" s="101">
        <v>1743492.7150213865</v>
      </c>
      <c r="D22" s="101">
        <v>12.17376852</v>
      </c>
      <c r="E22" s="101">
        <v>0.224564862</v>
      </c>
      <c r="F22" s="101">
        <v>101765.40423716091</v>
      </c>
      <c r="G22" s="101"/>
      <c r="H22" s="101">
        <v>1845270.5175919293</v>
      </c>
      <c r="I22" s="101"/>
      <c r="J22" s="101">
        <v>1316362.5391548267</v>
      </c>
      <c r="K22" s="101">
        <v>528903.9321954232</v>
      </c>
      <c r="L22" s="101">
        <v>0</v>
      </c>
      <c r="M22" s="101">
        <v>-0.0496561723988407</v>
      </c>
      <c r="N22" s="101">
        <v>0</v>
      </c>
      <c r="O22" s="101">
        <v>4.095897852</v>
      </c>
      <c r="Q22" s="101"/>
    </row>
    <row r="23" spans="2:17" ht="12.75">
      <c r="B23" s="91" t="s">
        <v>97</v>
      </c>
      <c r="C23" s="101">
        <v>6133538.4451</v>
      </c>
      <c r="D23" s="101">
        <v>345</v>
      </c>
      <c r="E23" s="101">
        <v>0</v>
      </c>
      <c r="F23" s="101">
        <v>17124.61319484349</v>
      </c>
      <c r="G23" s="101"/>
      <c r="H23" s="101">
        <v>6151008.058294844</v>
      </c>
      <c r="I23" s="101"/>
      <c r="J23" s="101">
        <v>585578.1899274081</v>
      </c>
      <c r="K23" s="101">
        <v>0</v>
      </c>
      <c r="L23" s="101">
        <v>0</v>
      </c>
      <c r="M23" s="101">
        <v>0</v>
      </c>
      <c r="N23" s="101">
        <v>5565429.868367435</v>
      </c>
      <c r="O23" s="101">
        <v>0</v>
      </c>
      <c r="Q23" s="101"/>
    </row>
    <row r="24" spans="2:17" ht="12.75">
      <c r="B24" s="91" t="s">
        <v>98</v>
      </c>
      <c r="C24" s="101">
        <v>2194684.7059213324</v>
      </c>
      <c r="D24" s="101">
        <v>186715.79880595</v>
      </c>
      <c r="E24" s="101">
        <v>0</v>
      </c>
      <c r="F24" s="101">
        <v>157057.8338119113</v>
      </c>
      <c r="G24" s="101"/>
      <c r="H24" s="101">
        <v>2538458.338539194</v>
      </c>
      <c r="I24" s="101"/>
      <c r="J24" s="101">
        <v>1111336.9588092123</v>
      </c>
      <c r="K24" s="101">
        <v>1221524.3797299815</v>
      </c>
      <c r="L24" s="101">
        <v>0</v>
      </c>
      <c r="M24" s="101">
        <v>0</v>
      </c>
      <c r="N24" s="101">
        <v>0</v>
      </c>
      <c r="O24" s="101">
        <v>205597</v>
      </c>
      <c r="Q24" s="101"/>
    </row>
    <row r="25" spans="2:17" ht="12.75">
      <c r="B25" s="91" t="s">
        <v>99</v>
      </c>
      <c r="C25" s="101">
        <v>5319250.529194004</v>
      </c>
      <c r="D25" s="101">
        <v>415789.53983140003</v>
      </c>
      <c r="E25" s="101">
        <v>0</v>
      </c>
      <c r="F25" s="101">
        <v>153005.5877438066</v>
      </c>
      <c r="G25" s="101"/>
      <c r="H25" s="101">
        <v>5888045.6567692105</v>
      </c>
      <c r="I25" s="101"/>
      <c r="J25" s="101">
        <v>3063844.564681154</v>
      </c>
      <c r="K25" s="101">
        <v>1741066.0920880567</v>
      </c>
      <c r="L25" s="101">
        <v>0</v>
      </c>
      <c r="M25" s="101">
        <v>0</v>
      </c>
      <c r="N25" s="101">
        <v>0</v>
      </c>
      <c r="O25" s="101">
        <v>1083135</v>
      </c>
      <c r="Q25" s="101"/>
    </row>
    <row r="26" spans="2:17" ht="12.75">
      <c r="B26" s="91" t="s">
        <v>285</v>
      </c>
      <c r="C26" s="101">
        <v>6913528.063807407</v>
      </c>
      <c r="D26" s="101">
        <v>330219.3083742</v>
      </c>
      <c r="E26" s="101">
        <v>0</v>
      </c>
      <c r="F26" s="101">
        <v>238840.73978174344</v>
      </c>
      <c r="G26" s="101"/>
      <c r="H26" s="101">
        <v>7482588.111963351</v>
      </c>
      <c r="I26" s="101"/>
      <c r="J26" s="101">
        <v>6183727.001851166</v>
      </c>
      <c r="K26" s="101">
        <v>1168336.110112185</v>
      </c>
      <c r="L26" s="101">
        <v>0</v>
      </c>
      <c r="M26" s="101">
        <v>0</v>
      </c>
      <c r="N26" s="101">
        <v>0</v>
      </c>
      <c r="O26" s="101">
        <v>130525</v>
      </c>
      <c r="Q26" s="101"/>
    </row>
    <row r="27" spans="2:17" ht="12.75">
      <c r="B27" s="91" t="s">
        <v>286</v>
      </c>
      <c r="C27" s="101">
        <v>2877601</v>
      </c>
      <c r="D27" s="101">
        <v>0</v>
      </c>
      <c r="E27" s="101">
        <v>0</v>
      </c>
      <c r="F27" s="101">
        <v>0</v>
      </c>
      <c r="G27" s="101"/>
      <c r="H27" s="101">
        <v>2877601</v>
      </c>
      <c r="I27" s="101"/>
      <c r="J27" s="101">
        <v>0</v>
      </c>
      <c r="K27" s="101">
        <v>2877601</v>
      </c>
      <c r="L27" s="101">
        <v>0</v>
      </c>
      <c r="M27" s="101">
        <v>0</v>
      </c>
      <c r="N27" s="101">
        <v>0</v>
      </c>
      <c r="O27" s="101">
        <v>0</v>
      </c>
      <c r="Q27" s="101"/>
    </row>
    <row r="28" spans="2:17" ht="12.75">
      <c r="B28" s="91" t="s">
        <v>287</v>
      </c>
      <c r="C28" s="101">
        <v>4983059.28377776</v>
      </c>
      <c r="D28" s="101">
        <v>14419.8632953</v>
      </c>
      <c r="E28" s="101">
        <v>0</v>
      </c>
      <c r="F28" s="101">
        <v>73185.79740511789</v>
      </c>
      <c r="G28" s="101"/>
      <c r="H28" s="101">
        <v>5070664.944478178</v>
      </c>
      <c r="I28" s="101"/>
      <c r="J28" s="101">
        <v>567611.7201118931</v>
      </c>
      <c r="K28" s="101">
        <v>2735612.1363662854</v>
      </c>
      <c r="L28" s="101">
        <v>1755745.088</v>
      </c>
      <c r="M28" s="101">
        <v>0</v>
      </c>
      <c r="N28" s="101">
        <v>0</v>
      </c>
      <c r="O28" s="101">
        <v>11696</v>
      </c>
      <c r="Q28" s="101"/>
    </row>
    <row r="29" spans="2:17" ht="12.75">
      <c r="B29" s="91" t="s">
        <v>288</v>
      </c>
      <c r="C29" s="101">
        <v>2150531</v>
      </c>
      <c r="D29" s="101">
        <v>0</v>
      </c>
      <c r="E29" s="101">
        <v>0</v>
      </c>
      <c r="F29" s="101">
        <v>0</v>
      </c>
      <c r="G29" s="101"/>
      <c r="H29" s="101">
        <v>2150531</v>
      </c>
      <c r="I29" s="101"/>
      <c r="J29" s="101">
        <v>9175.75596299479</v>
      </c>
      <c r="K29" s="101">
        <v>29152.2440370052</v>
      </c>
      <c r="L29" s="101">
        <v>2104731</v>
      </c>
      <c r="M29" s="101">
        <v>0</v>
      </c>
      <c r="N29" s="101">
        <v>0</v>
      </c>
      <c r="O29" s="101">
        <v>7472</v>
      </c>
      <c r="Q29" s="101"/>
    </row>
    <row r="30" spans="2:17" ht="12.75">
      <c r="B30" s="91" t="s">
        <v>289</v>
      </c>
      <c r="C30" s="101">
        <v>0</v>
      </c>
      <c r="D30" s="101">
        <v>478133</v>
      </c>
      <c r="E30" s="101">
        <v>0</v>
      </c>
      <c r="F30" s="101">
        <v>0</v>
      </c>
      <c r="G30" s="101"/>
      <c r="H30" s="101">
        <v>478133</v>
      </c>
      <c r="I30" s="101"/>
      <c r="J30" s="101">
        <v>18446</v>
      </c>
      <c r="K30" s="101">
        <v>-36206</v>
      </c>
      <c r="L30" s="101">
        <v>0</v>
      </c>
      <c r="M30" s="101">
        <v>0</v>
      </c>
      <c r="N30" s="101">
        <v>0</v>
      </c>
      <c r="O30" s="101">
        <v>495893</v>
      </c>
      <c r="Q30" s="101"/>
    </row>
    <row r="31" spans="8:17" ht="12.75">
      <c r="H31" s="102"/>
      <c r="Q31" s="101"/>
    </row>
    <row r="32" ht="12.75">
      <c r="Q32" s="101"/>
    </row>
    <row r="33" spans="1:17" ht="12.75">
      <c r="A33" s="103"/>
      <c r="B33" s="103" t="s">
        <v>6</v>
      </c>
      <c r="C33" s="104">
        <v>54353703.65042024</v>
      </c>
      <c r="D33" s="104">
        <v>10140075.60440545</v>
      </c>
      <c r="E33" s="104">
        <v>770700.9999584946</v>
      </c>
      <c r="F33" s="104">
        <v>7982546.264612541</v>
      </c>
      <c r="G33" s="104">
        <v>0</v>
      </c>
      <c r="H33" s="104">
        <v>73247026.51939672</v>
      </c>
      <c r="I33" s="104"/>
      <c r="J33" s="104">
        <v>28384314.79467841</v>
      </c>
      <c r="K33" s="104">
        <v>21972021.151065398</v>
      </c>
      <c r="L33" s="104">
        <v>3860476.088</v>
      </c>
      <c r="M33" s="104">
        <v>211821.41290695377</v>
      </c>
      <c r="N33" s="104">
        <v>9414196.422075236</v>
      </c>
      <c r="O33" s="104">
        <v>9404196.650697589</v>
      </c>
      <c r="Q33" s="101"/>
    </row>
    <row r="34" ht="12.75">
      <c r="Q34" s="101"/>
    </row>
    <row r="35" spans="2:17" ht="13.5" thickBot="1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Q35" s="101"/>
    </row>
    <row r="36" ht="12.75">
      <c r="Q36" s="101"/>
    </row>
    <row r="37" ht="12.75">
      <c r="B37" s="91" t="s">
        <v>290</v>
      </c>
    </row>
    <row r="38" ht="12.75">
      <c r="B38" s="91" t="s">
        <v>291</v>
      </c>
    </row>
    <row r="39" ht="12.75">
      <c r="B39" s="91" t="s">
        <v>292</v>
      </c>
    </row>
    <row r="40" ht="12.75">
      <c r="B40" s="91" t="s">
        <v>293</v>
      </c>
    </row>
    <row r="41" ht="12.75">
      <c r="B41" s="91" t="s">
        <v>294</v>
      </c>
    </row>
  </sheetData>
  <mergeCells count="3">
    <mergeCell ref="D13:E13"/>
    <mergeCell ref="K13:L13"/>
    <mergeCell ref="D11:E11"/>
  </mergeCells>
  <printOptions horizontalCentered="1" verticalCentered="1"/>
  <pageMargins left="0.75" right="0.75" top="1" bottom="1" header="0" footer="0"/>
  <pageSetup fitToHeight="1" fitToWidth="1" horizontalDpi="300" verticalDpi="300" orientation="landscape" scale="67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41"/>
  <sheetViews>
    <sheetView showGridLines="0" showZero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91" customWidth="1"/>
    <col min="2" max="2" width="40.16015625" style="91" customWidth="1"/>
    <col min="3" max="3" width="14.83203125" style="91" customWidth="1"/>
    <col min="4" max="5" width="14.66015625" style="91" customWidth="1"/>
    <col min="6" max="6" width="16" style="91" customWidth="1"/>
    <col min="7" max="7" width="4.33203125" style="91" customWidth="1"/>
    <col min="8" max="8" width="14.66015625" style="91" customWidth="1"/>
    <col min="9" max="9" width="3.5" style="91" customWidth="1"/>
    <col min="10" max="10" width="16.33203125" style="91" customWidth="1"/>
    <col min="11" max="11" width="14.66015625" style="91" customWidth="1"/>
    <col min="12" max="14" width="13.5" style="91" customWidth="1"/>
    <col min="15" max="15" width="16.83203125" style="91" customWidth="1"/>
    <col min="16" max="16384" width="10.66015625" style="91" customWidth="1"/>
  </cols>
  <sheetData>
    <row r="3" spans="2:15" ht="12.75">
      <c r="B3" s="92" t="s">
        <v>297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2:15" ht="12.7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2:15" ht="12.75">
      <c r="B5" s="93" t="s">
        <v>298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2:15" ht="12.75">
      <c r="B6" s="92" t="s">
        <v>1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8" spans="2:15" ht="12.75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10" spans="7:8" ht="12.75">
      <c r="G10" s="95"/>
      <c r="H10" s="95"/>
    </row>
    <row r="11" spans="3:15" ht="12.75">
      <c r="C11" s="94"/>
      <c r="D11" s="205" t="s">
        <v>257</v>
      </c>
      <c r="E11" s="205"/>
      <c r="F11" s="94"/>
      <c r="G11" s="95"/>
      <c r="H11" s="96" t="s">
        <v>258</v>
      </c>
      <c r="J11" s="94"/>
      <c r="K11" s="94"/>
      <c r="L11" s="94" t="s">
        <v>259</v>
      </c>
      <c r="M11" s="94"/>
      <c r="N11" s="94"/>
      <c r="O11" s="94"/>
    </row>
    <row r="12" spans="7:15" ht="12.75">
      <c r="G12" s="95"/>
      <c r="H12" s="97"/>
      <c r="J12" s="98"/>
      <c r="K12" s="98"/>
      <c r="L12" s="98"/>
      <c r="M12" s="98"/>
      <c r="N12" s="98"/>
      <c r="O12" s="98"/>
    </row>
    <row r="13" spans="2:15" ht="12.75">
      <c r="B13" s="95" t="s">
        <v>45</v>
      </c>
      <c r="C13" s="97" t="s">
        <v>260</v>
      </c>
      <c r="D13" s="205" t="s">
        <v>261</v>
      </c>
      <c r="E13" s="205"/>
      <c r="F13" s="97" t="s">
        <v>262</v>
      </c>
      <c r="G13" s="95"/>
      <c r="H13" s="97" t="s">
        <v>263</v>
      </c>
      <c r="J13" s="98" t="s">
        <v>264</v>
      </c>
      <c r="K13" s="205" t="s">
        <v>265</v>
      </c>
      <c r="L13" s="205"/>
      <c r="M13" s="98" t="s">
        <v>21</v>
      </c>
      <c r="N13" s="98" t="s">
        <v>266</v>
      </c>
      <c r="O13" s="98" t="s">
        <v>139</v>
      </c>
    </row>
    <row r="14" spans="2:15" ht="12.75">
      <c r="B14" s="95"/>
      <c r="C14" s="97" t="s">
        <v>267</v>
      </c>
      <c r="D14" s="97" t="s">
        <v>31</v>
      </c>
      <c r="E14" s="97" t="s">
        <v>268</v>
      </c>
      <c r="F14" s="97" t="s">
        <v>269</v>
      </c>
      <c r="G14" s="95"/>
      <c r="H14" s="97" t="s">
        <v>270</v>
      </c>
      <c r="J14" s="98" t="s">
        <v>271</v>
      </c>
      <c r="K14" s="98" t="s">
        <v>272</v>
      </c>
      <c r="L14" s="98" t="s">
        <v>273</v>
      </c>
      <c r="M14" s="98" t="s">
        <v>274</v>
      </c>
      <c r="N14" s="98" t="s">
        <v>275</v>
      </c>
      <c r="O14" s="98"/>
    </row>
    <row r="15" spans="2:15" ht="12.75">
      <c r="B15" s="95"/>
      <c r="C15" s="97" t="s">
        <v>276</v>
      </c>
      <c r="D15" s="97" t="s">
        <v>277</v>
      </c>
      <c r="E15" s="97" t="s">
        <v>278</v>
      </c>
      <c r="F15" s="97" t="s">
        <v>279</v>
      </c>
      <c r="H15" s="98" t="s">
        <v>280</v>
      </c>
      <c r="J15" s="98"/>
      <c r="K15" s="98" t="s">
        <v>281</v>
      </c>
      <c r="L15" s="98"/>
      <c r="M15" s="98" t="s">
        <v>282</v>
      </c>
      <c r="N15" s="98" t="s">
        <v>283</v>
      </c>
      <c r="O15" s="98"/>
    </row>
    <row r="16" spans="2:15" ht="13.5" thickBot="1">
      <c r="B16" s="99"/>
      <c r="C16" s="100"/>
      <c r="D16" s="100"/>
      <c r="E16" s="100"/>
      <c r="F16" s="100" t="s">
        <v>284</v>
      </c>
      <c r="G16" s="100"/>
      <c r="H16" s="100"/>
      <c r="I16" s="100"/>
      <c r="J16" s="100"/>
      <c r="K16" s="100"/>
      <c r="L16" s="100"/>
      <c r="M16" s="100"/>
      <c r="N16" s="100"/>
      <c r="O16" s="100"/>
    </row>
    <row r="18" spans="2:17" ht="12.75">
      <c r="B18" s="91" t="s">
        <v>92</v>
      </c>
      <c r="C18" s="101">
        <v>2721349.94123246</v>
      </c>
      <c r="D18" s="101">
        <v>170860.096546064</v>
      </c>
      <c r="E18" s="101">
        <v>17526.971358473624</v>
      </c>
      <c r="F18" s="101">
        <v>953847.7505368899</v>
      </c>
      <c r="G18" s="101"/>
      <c r="H18" s="101">
        <v>3863584.7596738874</v>
      </c>
      <c r="I18" s="101"/>
      <c r="J18" s="101">
        <v>1874520.2455072363</v>
      </c>
      <c r="K18" s="101">
        <v>1029860.0140904931</v>
      </c>
      <c r="L18" s="101">
        <v>0</v>
      </c>
      <c r="M18" s="101">
        <v>-27588</v>
      </c>
      <c r="N18" s="101">
        <v>212865.6152434744</v>
      </c>
      <c r="O18" s="101">
        <v>773926.8848326842</v>
      </c>
      <c r="Q18" s="101"/>
    </row>
    <row r="19" spans="2:17" ht="12.75">
      <c r="B19" s="91" t="s">
        <v>93</v>
      </c>
      <c r="C19" s="101">
        <v>419994.40887229197</v>
      </c>
      <c r="D19" s="101">
        <v>707.6341868845496</v>
      </c>
      <c r="E19" s="101">
        <v>75.97424815237767</v>
      </c>
      <c r="F19" s="101">
        <v>58129.05169150994</v>
      </c>
      <c r="G19" s="101"/>
      <c r="H19" s="101">
        <v>478907.0689988389</v>
      </c>
      <c r="I19" s="101"/>
      <c r="J19" s="101">
        <v>273105.55165414175</v>
      </c>
      <c r="K19" s="101">
        <v>127861.57680350979</v>
      </c>
      <c r="L19" s="101">
        <v>0</v>
      </c>
      <c r="M19" s="101">
        <v>0</v>
      </c>
      <c r="N19" s="101">
        <v>0</v>
      </c>
      <c r="O19" s="101">
        <v>77939.94054118723</v>
      </c>
      <c r="Q19" s="101"/>
    </row>
    <row r="20" spans="2:17" ht="12.75">
      <c r="B20" s="91" t="s">
        <v>94</v>
      </c>
      <c r="C20" s="101">
        <v>3662576.467568516</v>
      </c>
      <c r="D20" s="101">
        <v>585610.5378897522</v>
      </c>
      <c r="E20" s="101">
        <v>41646.190878274145</v>
      </c>
      <c r="F20" s="101">
        <v>10505.567262337967</v>
      </c>
      <c r="G20" s="101"/>
      <c r="H20" s="101">
        <v>4300338.76359888</v>
      </c>
      <c r="I20" s="101"/>
      <c r="J20" s="101">
        <v>1239823.939530117</v>
      </c>
      <c r="K20" s="101">
        <v>21816.833391855813</v>
      </c>
      <c r="L20" s="101">
        <v>0</v>
      </c>
      <c r="M20" s="101">
        <v>93267.39045769266</v>
      </c>
      <c r="N20" s="101">
        <v>6455</v>
      </c>
      <c r="O20" s="101">
        <v>2938975.6002192143</v>
      </c>
      <c r="Q20" s="101"/>
    </row>
    <row r="21" spans="2:17" ht="12.75">
      <c r="B21" s="91" t="s">
        <v>95</v>
      </c>
      <c r="C21" s="101">
        <v>15196841.777852546</v>
      </c>
      <c r="D21" s="101">
        <v>8352249.084784626</v>
      </c>
      <c r="E21" s="101">
        <v>796413.1192019894</v>
      </c>
      <c r="F21" s="101">
        <v>6800254.343199336</v>
      </c>
      <c r="G21" s="101"/>
      <c r="H21" s="101">
        <v>31145758.325038496</v>
      </c>
      <c r="I21" s="101"/>
      <c r="J21" s="101">
        <v>12332056.201022629</v>
      </c>
      <c r="K21" s="101">
        <v>11305131.093602346</v>
      </c>
      <c r="L21" s="101">
        <v>0</v>
      </c>
      <c r="M21" s="101">
        <v>216020.9610357143</v>
      </c>
      <c r="N21" s="101">
        <v>3634058.7270254456</v>
      </c>
      <c r="O21" s="101">
        <v>3658491.342352359</v>
      </c>
      <c r="Q21" s="101"/>
    </row>
    <row r="22" spans="2:17" ht="12.75">
      <c r="B22" s="91" t="s">
        <v>96</v>
      </c>
      <c r="C22" s="101">
        <v>1840725.7426334105</v>
      </c>
      <c r="D22" s="101">
        <v>23.192998469999992</v>
      </c>
      <c r="E22" s="101">
        <v>0.3641344407215379</v>
      </c>
      <c r="F22" s="101">
        <v>118265.96415915438</v>
      </c>
      <c r="G22" s="101"/>
      <c r="H22" s="101">
        <v>1959015.2639254755</v>
      </c>
      <c r="I22" s="101"/>
      <c r="J22" s="101">
        <v>1361460.0696051684</v>
      </c>
      <c r="K22" s="101">
        <v>597546.5837952999</v>
      </c>
      <c r="L22" s="101">
        <v>0</v>
      </c>
      <c r="M22" s="101">
        <v>-0.05027399388718608</v>
      </c>
      <c r="N22" s="101">
        <v>0</v>
      </c>
      <c r="O22" s="101">
        <v>8.6607990015</v>
      </c>
      <c r="Q22" s="101"/>
    </row>
    <row r="23" spans="2:17" ht="12.75">
      <c r="B23" s="91" t="s">
        <v>97</v>
      </c>
      <c r="C23" s="101">
        <v>6293723.563695126</v>
      </c>
      <c r="D23" s="101">
        <v>342</v>
      </c>
      <c r="E23" s="101">
        <v>0</v>
      </c>
      <c r="F23" s="101">
        <v>19285.079484137426</v>
      </c>
      <c r="G23" s="101"/>
      <c r="H23" s="101">
        <v>6313350.643179264</v>
      </c>
      <c r="I23" s="101"/>
      <c r="J23" s="101">
        <v>620985.5198869274</v>
      </c>
      <c r="K23" s="101">
        <v>0</v>
      </c>
      <c r="L23" s="101">
        <v>0</v>
      </c>
      <c r="M23" s="101">
        <v>0</v>
      </c>
      <c r="N23" s="101">
        <v>5692365.123292337</v>
      </c>
      <c r="O23" s="101">
        <v>0</v>
      </c>
      <c r="Q23" s="101"/>
    </row>
    <row r="24" spans="2:17" ht="12.75">
      <c r="B24" s="91" t="s">
        <v>98</v>
      </c>
      <c r="C24" s="101">
        <v>2426860.931867931</v>
      </c>
      <c r="D24" s="101">
        <v>217762</v>
      </c>
      <c r="E24" s="101">
        <v>0</v>
      </c>
      <c r="F24" s="101">
        <v>176685.46398278404</v>
      </c>
      <c r="G24" s="101"/>
      <c r="H24" s="101">
        <v>2821308.395850715</v>
      </c>
      <c r="I24" s="101"/>
      <c r="J24" s="101">
        <v>1214507.6279816064</v>
      </c>
      <c r="K24" s="101">
        <v>1404246.767869109</v>
      </c>
      <c r="L24" s="101">
        <v>0</v>
      </c>
      <c r="M24" s="101">
        <v>0</v>
      </c>
      <c r="N24" s="101">
        <v>0</v>
      </c>
      <c r="O24" s="101">
        <v>202554</v>
      </c>
      <c r="Q24" s="101"/>
    </row>
    <row r="25" spans="2:17" ht="12.75">
      <c r="B25" s="91" t="s">
        <v>99</v>
      </c>
      <c r="C25" s="101">
        <v>5909706.0161610665</v>
      </c>
      <c r="D25" s="101">
        <v>550261</v>
      </c>
      <c r="E25" s="101">
        <v>0</v>
      </c>
      <c r="F25" s="101">
        <v>194449.18191125695</v>
      </c>
      <c r="G25" s="101"/>
      <c r="H25" s="101">
        <v>6654416.198072324</v>
      </c>
      <c r="I25" s="101"/>
      <c r="J25" s="101">
        <v>3365644.5712284977</v>
      </c>
      <c r="K25" s="101">
        <v>2061255.6268438222</v>
      </c>
      <c r="L25" s="101">
        <v>0</v>
      </c>
      <c r="M25" s="101">
        <v>0</v>
      </c>
      <c r="N25" s="101">
        <v>0</v>
      </c>
      <c r="O25" s="101">
        <v>1227516</v>
      </c>
      <c r="Q25" s="101"/>
    </row>
    <row r="26" spans="2:17" ht="12.75">
      <c r="B26" s="91" t="s">
        <v>285</v>
      </c>
      <c r="C26" s="101">
        <v>7860695.176873956</v>
      </c>
      <c r="D26" s="101">
        <v>340151</v>
      </c>
      <c r="E26" s="101">
        <v>0</v>
      </c>
      <c r="F26" s="101">
        <v>274388.99164622696</v>
      </c>
      <c r="G26" s="101"/>
      <c r="H26" s="101">
        <v>8475235.168520182</v>
      </c>
      <c r="I26" s="101"/>
      <c r="J26" s="101">
        <v>7019317.0813458245</v>
      </c>
      <c r="K26" s="101">
        <v>1292454.0871743588</v>
      </c>
      <c r="L26" s="101">
        <v>0</v>
      </c>
      <c r="M26" s="101">
        <v>0</v>
      </c>
      <c r="N26" s="101">
        <v>0</v>
      </c>
      <c r="O26" s="101">
        <v>163464</v>
      </c>
      <c r="Q26" s="101"/>
    </row>
    <row r="27" spans="2:17" ht="12.75">
      <c r="B27" s="91" t="s">
        <v>286</v>
      </c>
      <c r="C27" s="101">
        <v>2720129.006417802</v>
      </c>
      <c r="D27" s="101">
        <v>0</v>
      </c>
      <c r="E27" s="101">
        <v>0</v>
      </c>
      <c r="F27" s="101">
        <v>0</v>
      </c>
      <c r="G27" s="101"/>
      <c r="H27" s="101">
        <v>2720129.006417802</v>
      </c>
      <c r="I27" s="101"/>
      <c r="J27" s="101">
        <v>0</v>
      </c>
      <c r="K27" s="101">
        <v>2720129.006417802</v>
      </c>
      <c r="L27" s="101">
        <v>0</v>
      </c>
      <c r="M27" s="101">
        <v>0</v>
      </c>
      <c r="N27" s="101">
        <v>0</v>
      </c>
      <c r="O27" s="101">
        <v>0</v>
      </c>
      <c r="Q27" s="101"/>
    </row>
    <row r="28" spans="2:17" ht="12.75">
      <c r="B28" s="91" t="s">
        <v>287</v>
      </c>
      <c r="C28" s="101">
        <v>5575611.480220625</v>
      </c>
      <c r="D28" s="101">
        <v>22719</v>
      </c>
      <c r="E28" s="101">
        <v>0</v>
      </c>
      <c r="F28" s="101">
        <v>83734.52979229244</v>
      </c>
      <c r="G28" s="101"/>
      <c r="H28" s="101">
        <v>5682065.010012917</v>
      </c>
      <c r="I28" s="101"/>
      <c r="J28" s="101">
        <v>630428.8186231052</v>
      </c>
      <c r="K28" s="101">
        <v>3120630.835389812</v>
      </c>
      <c r="L28" s="101">
        <v>1918083.356</v>
      </c>
      <c r="M28" s="101">
        <v>0</v>
      </c>
      <c r="N28" s="101">
        <v>0</v>
      </c>
      <c r="O28" s="101">
        <v>12922</v>
      </c>
      <c r="Q28" s="101"/>
    </row>
    <row r="29" spans="2:17" ht="12.75">
      <c r="B29" s="91" t="s">
        <v>288</v>
      </c>
      <c r="C29" s="101">
        <v>2330632.3820610517</v>
      </c>
      <c r="D29" s="101">
        <v>0</v>
      </c>
      <c r="E29" s="101">
        <v>0</v>
      </c>
      <c r="F29" s="101">
        <v>0</v>
      </c>
      <c r="G29" s="101"/>
      <c r="H29" s="101">
        <v>2330632.3820610517</v>
      </c>
      <c r="I29" s="101"/>
      <c r="J29" s="101">
        <v>14047.72801835478</v>
      </c>
      <c r="K29" s="101">
        <v>28387.700898936484</v>
      </c>
      <c r="L29" s="101">
        <v>2279038.95314376</v>
      </c>
      <c r="M29" s="101">
        <v>0</v>
      </c>
      <c r="N29" s="101">
        <v>0</v>
      </c>
      <c r="O29" s="101">
        <v>9158</v>
      </c>
      <c r="Q29" s="101"/>
    </row>
    <row r="30" spans="2:17" ht="12.75">
      <c r="B30" s="91" t="s">
        <v>289</v>
      </c>
      <c r="C30" s="101">
        <v>0</v>
      </c>
      <c r="D30" s="101">
        <v>561208</v>
      </c>
      <c r="E30" s="101">
        <v>0</v>
      </c>
      <c r="F30" s="101">
        <v>0</v>
      </c>
      <c r="G30" s="101"/>
      <c r="H30" s="101">
        <v>561208</v>
      </c>
      <c r="I30" s="101"/>
      <c r="J30" s="101">
        <v>23285</v>
      </c>
      <c r="K30" s="101">
        <v>-5760</v>
      </c>
      <c r="L30" s="101">
        <v>0</v>
      </c>
      <c r="M30" s="101">
        <v>0</v>
      </c>
      <c r="N30" s="101">
        <v>0</v>
      </c>
      <c r="O30" s="101">
        <v>543683</v>
      </c>
      <c r="Q30" s="101"/>
    </row>
    <row r="31" spans="8:17" ht="12.75">
      <c r="H31" s="102"/>
      <c r="Q31" s="101"/>
    </row>
    <row r="32" ht="12.75">
      <c r="Q32" s="101"/>
    </row>
    <row r="33" spans="1:17" ht="12.75">
      <c r="A33" s="103"/>
      <c r="B33" s="103" t="s">
        <v>6</v>
      </c>
      <c r="C33" s="104">
        <v>56958846.895456776</v>
      </c>
      <c r="D33" s="104">
        <v>10801893.546405798</v>
      </c>
      <c r="E33" s="104">
        <v>855662.6198213302</v>
      </c>
      <c r="F33" s="104">
        <v>8689545.923665926</v>
      </c>
      <c r="G33" s="104">
        <v>0</v>
      </c>
      <c r="H33" s="104">
        <v>77305948.98534985</v>
      </c>
      <c r="I33" s="104"/>
      <c r="J33" s="104">
        <v>29969182.354403608</v>
      </c>
      <c r="K33" s="104">
        <v>23703560.12627735</v>
      </c>
      <c r="L33" s="104">
        <v>4197122.30914376</v>
      </c>
      <c r="M33" s="104">
        <v>281700.3012194131</v>
      </c>
      <c r="N33" s="104">
        <v>9545744.465561258</v>
      </c>
      <c r="O33" s="104">
        <v>9608639.428744446</v>
      </c>
      <c r="Q33" s="101"/>
    </row>
    <row r="35" spans="2:15" ht="13.5" thickBot="1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</row>
    <row r="37" ht="12.75">
      <c r="B37" s="91" t="s">
        <v>290</v>
      </c>
    </row>
    <row r="38" ht="12.75">
      <c r="B38" s="91" t="s">
        <v>291</v>
      </c>
    </row>
    <row r="39" ht="12.75">
      <c r="B39" s="91" t="s">
        <v>292</v>
      </c>
    </row>
    <row r="40" ht="12.75">
      <c r="B40" s="91" t="s">
        <v>293</v>
      </c>
    </row>
    <row r="41" ht="12.75">
      <c r="B41" s="91" t="s">
        <v>294</v>
      </c>
    </row>
  </sheetData>
  <mergeCells count="3">
    <mergeCell ref="D13:E13"/>
    <mergeCell ref="K13:L13"/>
    <mergeCell ref="D11:E11"/>
  </mergeCells>
  <printOptions horizontalCentered="1" verticalCentered="1"/>
  <pageMargins left="0.75" right="0.75" top="1" bottom="1" header="0" footer="0"/>
  <pageSetup fitToHeight="1" fitToWidth="1" horizontalDpi="300" verticalDpi="300" orientation="landscape" scale="67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41"/>
  <sheetViews>
    <sheetView showGridLines="0" showZero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91" customWidth="1"/>
    <col min="2" max="2" width="40.16015625" style="91" customWidth="1"/>
    <col min="3" max="3" width="14.83203125" style="91" customWidth="1"/>
    <col min="4" max="5" width="14.66015625" style="91" customWidth="1"/>
    <col min="6" max="6" width="16" style="91" customWidth="1"/>
    <col min="7" max="7" width="4.33203125" style="91" customWidth="1"/>
    <col min="8" max="8" width="14.66015625" style="91" customWidth="1"/>
    <col min="9" max="9" width="3.5" style="91" customWidth="1"/>
    <col min="10" max="10" width="16.33203125" style="91" customWidth="1"/>
    <col min="11" max="11" width="14.66015625" style="91" customWidth="1"/>
    <col min="12" max="14" width="13.5" style="91" customWidth="1"/>
    <col min="15" max="15" width="16.83203125" style="91" customWidth="1"/>
    <col min="16" max="16384" width="10.66015625" style="91" customWidth="1"/>
  </cols>
  <sheetData>
    <row r="3" spans="2:15" ht="12.75">
      <c r="B3" s="92" t="s">
        <v>299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2:15" ht="12.7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2:15" ht="12.75">
      <c r="B5" s="93" t="s">
        <v>300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2:15" ht="12.75">
      <c r="B6" s="92" t="s">
        <v>1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8" spans="2:15" ht="12.75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10" spans="7:8" ht="12.75">
      <c r="G10" s="95"/>
      <c r="H10" s="95"/>
    </row>
    <row r="11" spans="3:15" ht="12.75">
      <c r="C11" s="94"/>
      <c r="D11" s="205" t="s">
        <v>257</v>
      </c>
      <c r="E11" s="205"/>
      <c r="F11" s="94"/>
      <c r="G11" s="95"/>
      <c r="H11" s="96" t="s">
        <v>258</v>
      </c>
      <c r="J11" s="94"/>
      <c r="K11" s="94"/>
      <c r="L11" s="94" t="s">
        <v>259</v>
      </c>
      <c r="M11" s="94"/>
      <c r="N11" s="94"/>
      <c r="O11" s="94"/>
    </row>
    <row r="12" spans="7:15" ht="12.75">
      <c r="G12" s="95"/>
      <c r="H12" s="97"/>
      <c r="J12" s="98"/>
      <c r="K12" s="98"/>
      <c r="L12" s="98"/>
      <c r="M12" s="98"/>
      <c r="N12" s="98"/>
      <c r="O12" s="98"/>
    </row>
    <row r="13" spans="2:15" ht="12.75">
      <c r="B13" s="95" t="s">
        <v>45</v>
      </c>
      <c r="C13" s="97" t="s">
        <v>260</v>
      </c>
      <c r="D13" s="205" t="s">
        <v>261</v>
      </c>
      <c r="E13" s="205"/>
      <c r="F13" s="97" t="s">
        <v>262</v>
      </c>
      <c r="G13" s="95"/>
      <c r="H13" s="97" t="s">
        <v>263</v>
      </c>
      <c r="J13" s="98" t="s">
        <v>264</v>
      </c>
      <c r="K13" s="205" t="s">
        <v>265</v>
      </c>
      <c r="L13" s="205"/>
      <c r="M13" s="98" t="s">
        <v>21</v>
      </c>
      <c r="N13" s="98" t="s">
        <v>266</v>
      </c>
      <c r="O13" s="98" t="s">
        <v>139</v>
      </c>
    </row>
    <row r="14" spans="2:15" ht="12.75">
      <c r="B14" s="95"/>
      <c r="C14" s="97" t="s">
        <v>267</v>
      </c>
      <c r="D14" s="97" t="s">
        <v>31</v>
      </c>
      <c r="E14" s="97" t="s">
        <v>268</v>
      </c>
      <c r="F14" s="97" t="s">
        <v>269</v>
      </c>
      <c r="G14" s="95"/>
      <c r="H14" s="97" t="s">
        <v>270</v>
      </c>
      <c r="J14" s="98" t="s">
        <v>271</v>
      </c>
      <c r="K14" s="98" t="s">
        <v>272</v>
      </c>
      <c r="L14" s="98" t="s">
        <v>273</v>
      </c>
      <c r="M14" s="98" t="s">
        <v>274</v>
      </c>
      <c r="N14" s="98" t="s">
        <v>275</v>
      </c>
      <c r="O14" s="98"/>
    </row>
    <row r="15" spans="2:15" ht="12.75">
      <c r="B15" s="95"/>
      <c r="C15" s="97" t="s">
        <v>276</v>
      </c>
      <c r="D15" s="97" t="s">
        <v>277</v>
      </c>
      <c r="E15" s="97" t="s">
        <v>278</v>
      </c>
      <c r="F15" s="97" t="s">
        <v>279</v>
      </c>
      <c r="H15" s="98" t="s">
        <v>280</v>
      </c>
      <c r="J15" s="98"/>
      <c r="K15" s="98" t="s">
        <v>281</v>
      </c>
      <c r="L15" s="98"/>
      <c r="M15" s="98" t="s">
        <v>282</v>
      </c>
      <c r="N15" s="98" t="s">
        <v>283</v>
      </c>
      <c r="O15" s="98"/>
    </row>
    <row r="16" spans="2:15" ht="13.5" thickBot="1">
      <c r="B16" s="99"/>
      <c r="C16" s="100"/>
      <c r="D16" s="100"/>
      <c r="E16" s="100"/>
      <c r="F16" s="100" t="s">
        <v>284</v>
      </c>
      <c r="G16" s="100"/>
      <c r="H16" s="100"/>
      <c r="I16" s="100"/>
      <c r="J16" s="100"/>
      <c r="K16" s="100"/>
      <c r="L16" s="100"/>
      <c r="M16" s="100"/>
      <c r="N16" s="100"/>
      <c r="O16" s="100"/>
    </row>
    <row r="18" spans="2:17" ht="12.75">
      <c r="B18" s="91" t="s">
        <v>92</v>
      </c>
      <c r="C18" s="101">
        <v>2744779.7400244386</v>
      </c>
      <c r="D18" s="101">
        <v>205550.63569595138</v>
      </c>
      <c r="E18" s="101">
        <v>27519.636574209446</v>
      </c>
      <c r="F18" s="101">
        <v>1018212.5025915017</v>
      </c>
      <c r="G18" s="101"/>
      <c r="H18" s="101">
        <v>3996062.5148861017</v>
      </c>
      <c r="I18" s="101"/>
      <c r="J18" s="101">
        <v>1894910.5810527946</v>
      </c>
      <c r="K18" s="101">
        <v>1056442.0109883407</v>
      </c>
      <c r="L18" s="101">
        <v>0</v>
      </c>
      <c r="M18" s="101">
        <v>-29176.63899075128</v>
      </c>
      <c r="N18" s="101">
        <v>223970.44791911007</v>
      </c>
      <c r="O18" s="101">
        <v>849916.1139166071</v>
      </c>
      <c r="Q18" s="101"/>
    </row>
    <row r="19" spans="2:17" ht="12.75">
      <c r="B19" s="91" t="s">
        <v>93</v>
      </c>
      <c r="C19" s="101">
        <v>473922.01680540934</v>
      </c>
      <c r="D19" s="101">
        <v>1074.4230690461436</v>
      </c>
      <c r="E19" s="101">
        <v>103.50595800965897</v>
      </c>
      <c r="F19" s="101">
        <v>65512.60527336293</v>
      </c>
      <c r="G19" s="101"/>
      <c r="H19" s="101">
        <v>540612.5511058281</v>
      </c>
      <c r="I19" s="101"/>
      <c r="J19" s="101">
        <v>306127.9520173905</v>
      </c>
      <c r="K19" s="101">
        <v>150530.80254841587</v>
      </c>
      <c r="L19" s="101">
        <v>0</v>
      </c>
      <c r="M19" s="101">
        <v>0</v>
      </c>
      <c r="N19" s="101">
        <v>0</v>
      </c>
      <c r="O19" s="101">
        <v>83953.79654002194</v>
      </c>
      <c r="Q19" s="101"/>
    </row>
    <row r="20" spans="2:17" ht="12.75">
      <c r="B20" s="91" t="s">
        <v>94</v>
      </c>
      <c r="C20" s="101">
        <v>4442696.295751156</v>
      </c>
      <c r="D20" s="101">
        <v>882241.6965997498</v>
      </c>
      <c r="E20" s="101">
        <v>44900.537080012095</v>
      </c>
      <c r="F20" s="101">
        <v>8613.972487588911</v>
      </c>
      <c r="G20" s="101"/>
      <c r="H20" s="101">
        <v>5378452.501918508</v>
      </c>
      <c r="I20" s="101"/>
      <c r="J20" s="101">
        <v>1580964.6169325311</v>
      </c>
      <c r="K20" s="101">
        <v>22347.922057747845</v>
      </c>
      <c r="L20" s="101">
        <v>0</v>
      </c>
      <c r="M20" s="101">
        <v>79761.73983821215</v>
      </c>
      <c r="N20" s="101">
        <v>5111</v>
      </c>
      <c r="O20" s="101">
        <v>3690267.2230900163</v>
      </c>
      <c r="Q20" s="101"/>
    </row>
    <row r="21" spans="2:17" ht="12.75">
      <c r="B21" s="91" t="s">
        <v>95</v>
      </c>
      <c r="C21" s="101">
        <v>15977398.686688403</v>
      </c>
      <c r="D21" s="101">
        <v>7070006.288227737</v>
      </c>
      <c r="E21" s="101">
        <v>574320.3803989324</v>
      </c>
      <c r="F21" s="101">
        <v>6553366.352420575</v>
      </c>
      <c r="G21" s="101"/>
      <c r="H21" s="101">
        <v>30175091.707735647</v>
      </c>
      <c r="I21" s="101"/>
      <c r="J21" s="101">
        <v>12438250.468998458</v>
      </c>
      <c r="K21" s="101">
        <v>11015649.383075858</v>
      </c>
      <c r="L21" s="101">
        <v>0</v>
      </c>
      <c r="M21" s="101">
        <v>-27786.35353172614</v>
      </c>
      <c r="N21" s="101">
        <v>2619618.349910175</v>
      </c>
      <c r="O21" s="101">
        <v>4129359.8592828754</v>
      </c>
      <c r="Q21" s="101"/>
    </row>
    <row r="22" spans="2:17" ht="12.75">
      <c r="B22" s="91" t="s">
        <v>96</v>
      </c>
      <c r="C22" s="101">
        <v>1942833.264212471</v>
      </c>
      <c r="D22" s="101">
        <v>4540.890930624206</v>
      </c>
      <c r="E22" s="101">
        <v>165.67272259925397</v>
      </c>
      <c r="F22" s="101">
        <v>126224.76954244346</v>
      </c>
      <c r="G22" s="101"/>
      <c r="H22" s="101">
        <v>2073764.597408138</v>
      </c>
      <c r="I22" s="101"/>
      <c r="J22" s="101">
        <v>1438168.89747572</v>
      </c>
      <c r="K22" s="101">
        <v>635588.6999324182</v>
      </c>
      <c r="L22" s="101">
        <v>0</v>
      </c>
      <c r="M22" s="101">
        <v>0</v>
      </c>
      <c r="N22" s="101">
        <v>0</v>
      </c>
      <c r="O22" s="101">
        <v>7</v>
      </c>
      <c r="Q22" s="101"/>
    </row>
    <row r="23" spans="2:17" ht="12.75">
      <c r="B23" s="91" t="s">
        <v>97</v>
      </c>
      <c r="C23" s="101">
        <v>5506901.561518049</v>
      </c>
      <c r="D23" s="101">
        <v>356</v>
      </c>
      <c r="E23" s="101">
        <v>0</v>
      </c>
      <c r="F23" s="101">
        <v>19658.58698826097</v>
      </c>
      <c r="G23" s="101"/>
      <c r="H23" s="101">
        <v>5526916.14850631</v>
      </c>
      <c r="I23" s="101"/>
      <c r="J23" s="101">
        <v>635501.7394068635</v>
      </c>
      <c r="K23" s="101">
        <v>0</v>
      </c>
      <c r="L23" s="101">
        <v>0</v>
      </c>
      <c r="M23" s="101">
        <v>0</v>
      </c>
      <c r="N23" s="101">
        <v>4891414.409099447</v>
      </c>
      <c r="O23" s="101">
        <v>0</v>
      </c>
      <c r="Q23" s="101"/>
    </row>
    <row r="24" spans="2:17" ht="12.75">
      <c r="B24" s="91" t="s">
        <v>98</v>
      </c>
      <c r="C24" s="101">
        <v>2416433.105057647</v>
      </c>
      <c r="D24" s="101">
        <v>343499.9064189197</v>
      </c>
      <c r="E24" s="101">
        <v>0</v>
      </c>
      <c r="F24" s="101">
        <v>187689.00271111308</v>
      </c>
      <c r="G24" s="101"/>
      <c r="H24" s="101">
        <v>2947622.0141876796</v>
      </c>
      <c r="I24" s="101"/>
      <c r="J24" s="101">
        <v>1339830.6656164702</v>
      </c>
      <c r="K24" s="101">
        <v>1398892.7845712067</v>
      </c>
      <c r="L24" s="101">
        <v>0</v>
      </c>
      <c r="M24" s="101">
        <v>0</v>
      </c>
      <c r="N24" s="101">
        <v>0</v>
      </c>
      <c r="O24" s="101">
        <v>208898.56399999998</v>
      </c>
      <c r="Q24" s="101"/>
    </row>
    <row r="25" spans="2:17" ht="12.75">
      <c r="B25" s="91" t="s">
        <v>99</v>
      </c>
      <c r="C25" s="101">
        <v>6341825.32350995</v>
      </c>
      <c r="D25" s="101">
        <v>551453.027058388</v>
      </c>
      <c r="E25" s="101">
        <v>0</v>
      </c>
      <c r="F25" s="101">
        <v>216667.51408841895</v>
      </c>
      <c r="G25" s="101"/>
      <c r="H25" s="101">
        <v>7109945.864656758</v>
      </c>
      <c r="I25" s="101"/>
      <c r="J25" s="101">
        <v>3549509.9874468413</v>
      </c>
      <c r="K25" s="101">
        <v>2256325.877209914</v>
      </c>
      <c r="L25" s="101">
        <v>0</v>
      </c>
      <c r="M25" s="101">
        <v>0</v>
      </c>
      <c r="N25" s="101">
        <v>0</v>
      </c>
      <c r="O25" s="101">
        <v>1304110</v>
      </c>
      <c r="Q25" s="101"/>
    </row>
    <row r="26" spans="2:17" ht="12.75">
      <c r="B26" s="91" t="s">
        <v>285</v>
      </c>
      <c r="C26" s="101">
        <v>8149634.724583576</v>
      </c>
      <c r="D26" s="101">
        <v>525708.3589168227</v>
      </c>
      <c r="E26" s="101">
        <v>0</v>
      </c>
      <c r="F26" s="101">
        <v>300182.3308560026</v>
      </c>
      <c r="G26" s="101"/>
      <c r="H26" s="101">
        <v>8975525.414356401</v>
      </c>
      <c r="I26" s="101"/>
      <c r="J26" s="101">
        <v>7384341.0083532175</v>
      </c>
      <c r="K26" s="101">
        <v>1386450.2140031871</v>
      </c>
      <c r="L26" s="101">
        <v>0</v>
      </c>
      <c r="M26" s="101">
        <v>0</v>
      </c>
      <c r="N26" s="101">
        <v>0</v>
      </c>
      <c r="O26" s="101">
        <v>204734.192</v>
      </c>
      <c r="Q26" s="101"/>
    </row>
    <row r="27" spans="2:17" ht="12.75">
      <c r="B27" s="91" t="s">
        <v>286</v>
      </c>
      <c r="C27" s="101">
        <v>2579842.7936787014</v>
      </c>
      <c r="D27" s="101">
        <v>0</v>
      </c>
      <c r="E27" s="101">
        <v>0</v>
      </c>
      <c r="F27" s="101">
        <v>0</v>
      </c>
      <c r="G27" s="101"/>
      <c r="H27" s="101">
        <v>2579842.7936787014</v>
      </c>
      <c r="I27" s="101"/>
      <c r="J27" s="101">
        <v>0</v>
      </c>
      <c r="K27" s="101">
        <v>2579842.7936787014</v>
      </c>
      <c r="L27" s="101">
        <v>0</v>
      </c>
      <c r="M27" s="101">
        <v>0</v>
      </c>
      <c r="N27" s="101">
        <v>0</v>
      </c>
      <c r="O27" s="101">
        <v>0</v>
      </c>
      <c r="Q27" s="101"/>
    </row>
    <row r="28" spans="2:17" ht="12.75">
      <c r="B28" s="91" t="s">
        <v>287</v>
      </c>
      <c r="C28" s="101">
        <v>6058153.396826368</v>
      </c>
      <c r="D28" s="101">
        <v>24168.734300095402</v>
      </c>
      <c r="E28" s="101">
        <v>0</v>
      </c>
      <c r="F28" s="101">
        <v>90232.28178428304</v>
      </c>
      <c r="G28" s="101"/>
      <c r="H28" s="101">
        <v>6172554.412910746</v>
      </c>
      <c r="I28" s="101"/>
      <c r="J28" s="101">
        <v>672267.9027845837</v>
      </c>
      <c r="K28" s="101">
        <v>3379143.0111877634</v>
      </c>
      <c r="L28" s="101">
        <v>2109441.5589384004</v>
      </c>
      <c r="M28" s="101">
        <v>0</v>
      </c>
      <c r="N28" s="101">
        <v>0</v>
      </c>
      <c r="O28" s="101">
        <v>11701.94</v>
      </c>
      <c r="Q28" s="101"/>
    </row>
    <row r="29" spans="2:17" ht="12.75">
      <c r="B29" s="91" t="s">
        <v>288</v>
      </c>
      <c r="C29" s="101">
        <v>2553698.9096</v>
      </c>
      <c r="D29" s="101">
        <v>0</v>
      </c>
      <c r="E29" s="101">
        <v>0</v>
      </c>
      <c r="F29" s="101">
        <v>0</v>
      </c>
      <c r="G29" s="101"/>
      <c r="H29" s="101">
        <v>2553698.9096</v>
      </c>
      <c r="I29" s="101"/>
      <c r="J29" s="101">
        <v>14312</v>
      </c>
      <c r="K29" s="101">
        <v>35480</v>
      </c>
      <c r="L29" s="101">
        <v>2494386.9096</v>
      </c>
      <c r="M29" s="101">
        <v>0</v>
      </c>
      <c r="N29" s="101">
        <v>0</v>
      </c>
      <c r="O29" s="101">
        <v>9520</v>
      </c>
      <c r="Q29" s="101"/>
    </row>
    <row r="30" spans="2:17" ht="12.75">
      <c r="B30" s="91" t="s">
        <v>289</v>
      </c>
      <c r="C30" s="101">
        <v>0</v>
      </c>
      <c r="D30" s="101">
        <v>539792</v>
      </c>
      <c r="E30" s="101">
        <v>0</v>
      </c>
      <c r="F30" s="101">
        <v>0</v>
      </c>
      <c r="G30" s="101"/>
      <c r="H30" s="101">
        <v>539792</v>
      </c>
      <c r="I30" s="101"/>
      <c r="J30" s="101">
        <v>28762</v>
      </c>
      <c r="K30" s="101">
        <v>11228.039300000062</v>
      </c>
      <c r="L30" s="101">
        <v>0</v>
      </c>
      <c r="M30" s="101">
        <v>0</v>
      </c>
      <c r="N30" s="101">
        <v>0</v>
      </c>
      <c r="O30" s="101">
        <v>499801.9607</v>
      </c>
      <c r="Q30" s="101"/>
    </row>
    <row r="31" spans="8:17" ht="12.75">
      <c r="H31" s="102"/>
      <c r="Q31" s="101"/>
    </row>
    <row r="32" ht="12.75">
      <c r="Q32" s="101"/>
    </row>
    <row r="33" spans="1:17" ht="12.75">
      <c r="A33" s="103"/>
      <c r="B33" s="103" t="s">
        <v>6</v>
      </c>
      <c r="C33" s="104">
        <v>59188119.81825616</v>
      </c>
      <c r="D33" s="104">
        <v>10148391.961217334</v>
      </c>
      <c r="E33" s="104">
        <v>647009.7327337628</v>
      </c>
      <c r="F33" s="104">
        <v>8586359.91874355</v>
      </c>
      <c r="G33" s="104">
        <v>0</v>
      </c>
      <c r="H33" s="104">
        <v>78569881.43095084</v>
      </c>
      <c r="I33" s="104"/>
      <c r="J33" s="104">
        <v>31282947.820084874</v>
      </c>
      <c r="K33" s="104">
        <v>23927921.53855355</v>
      </c>
      <c r="L33" s="104">
        <v>4603828.4685384</v>
      </c>
      <c r="M33" s="104">
        <v>22798.747315734727</v>
      </c>
      <c r="N33" s="104">
        <v>7740114.206928732</v>
      </c>
      <c r="O33" s="104">
        <v>10992270.649529519</v>
      </c>
      <c r="Q33" s="101"/>
    </row>
    <row r="35" spans="2:15" ht="13.5" thickBot="1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</row>
    <row r="37" ht="12.75">
      <c r="B37" s="91" t="s">
        <v>290</v>
      </c>
    </row>
    <row r="38" ht="12.75">
      <c r="B38" s="91" t="s">
        <v>291</v>
      </c>
    </row>
    <row r="39" ht="12.75">
      <c r="B39" s="91" t="s">
        <v>292</v>
      </c>
    </row>
    <row r="40" ht="12.75">
      <c r="B40" s="91" t="s">
        <v>293</v>
      </c>
    </row>
    <row r="41" ht="12.75">
      <c r="B41" s="91" t="s">
        <v>294</v>
      </c>
    </row>
  </sheetData>
  <mergeCells count="3">
    <mergeCell ref="D13:E13"/>
    <mergeCell ref="K13:L13"/>
    <mergeCell ref="D11:E11"/>
  </mergeCells>
  <printOptions horizontalCentered="1" verticalCentered="1"/>
  <pageMargins left="0.75" right="0.75" top="1" bottom="1" header="0" footer="0"/>
  <pageSetup fitToHeight="1" fitToWidth="1" horizontalDpi="300" verticalDpi="300" orientation="landscape" scale="67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42"/>
  <sheetViews>
    <sheetView showGridLines="0" showZero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91" customWidth="1"/>
    <col min="2" max="2" width="40.16015625" style="91" customWidth="1"/>
    <col min="3" max="3" width="14.83203125" style="91" customWidth="1"/>
    <col min="4" max="5" width="14.66015625" style="91" customWidth="1"/>
    <col min="6" max="6" width="16" style="91" customWidth="1"/>
    <col min="7" max="7" width="4.33203125" style="91" customWidth="1"/>
    <col min="8" max="8" width="14.66015625" style="91" customWidth="1"/>
    <col min="9" max="9" width="3.5" style="91" customWidth="1"/>
    <col min="10" max="10" width="16.33203125" style="91" customWidth="1"/>
    <col min="11" max="11" width="14.66015625" style="91" customWidth="1"/>
    <col min="12" max="14" width="13.5" style="91" customWidth="1"/>
    <col min="15" max="15" width="16.83203125" style="91" customWidth="1"/>
    <col min="16" max="16384" width="10.66015625" style="91" customWidth="1"/>
  </cols>
  <sheetData>
    <row r="3" spans="2:15" ht="12.75">
      <c r="B3" s="92" t="s">
        <v>301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2:15" ht="12.7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2:15" ht="12.75">
      <c r="B5" s="93" t="s">
        <v>302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2:15" ht="12.75">
      <c r="B6" s="92" t="s">
        <v>1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8" spans="2:15" ht="12.75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10" spans="7:8" ht="12.75">
      <c r="G10" s="95"/>
      <c r="H10" s="95"/>
    </row>
    <row r="11" spans="3:15" ht="12.75">
      <c r="C11" s="94"/>
      <c r="D11" s="205" t="s">
        <v>257</v>
      </c>
      <c r="E11" s="205"/>
      <c r="F11" s="94"/>
      <c r="G11" s="95"/>
      <c r="H11" s="96" t="s">
        <v>258</v>
      </c>
      <c r="J11" s="94"/>
      <c r="K11" s="94"/>
      <c r="L11" s="94" t="s">
        <v>259</v>
      </c>
      <c r="M11" s="94"/>
      <c r="N11" s="94"/>
      <c r="O11" s="94"/>
    </row>
    <row r="12" spans="7:15" ht="12.75">
      <c r="G12" s="95"/>
      <c r="H12" s="97"/>
      <c r="J12" s="98"/>
      <c r="K12" s="98"/>
      <c r="L12" s="98"/>
      <c r="M12" s="98"/>
      <c r="N12" s="98"/>
      <c r="O12" s="98"/>
    </row>
    <row r="13" spans="2:15" ht="12.75">
      <c r="B13" s="95" t="s">
        <v>45</v>
      </c>
      <c r="C13" s="97" t="s">
        <v>260</v>
      </c>
      <c r="D13" s="205" t="s">
        <v>261</v>
      </c>
      <c r="E13" s="205"/>
      <c r="F13" s="97" t="s">
        <v>262</v>
      </c>
      <c r="G13" s="95"/>
      <c r="H13" s="97" t="s">
        <v>263</v>
      </c>
      <c r="J13" s="98" t="s">
        <v>264</v>
      </c>
      <c r="K13" s="205" t="s">
        <v>265</v>
      </c>
      <c r="L13" s="205"/>
      <c r="M13" s="98" t="s">
        <v>21</v>
      </c>
      <c r="N13" s="98" t="s">
        <v>266</v>
      </c>
      <c r="O13" s="98" t="s">
        <v>139</v>
      </c>
    </row>
    <row r="14" spans="2:15" ht="12.75">
      <c r="B14" s="95"/>
      <c r="C14" s="97" t="s">
        <v>267</v>
      </c>
      <c r="D14" s="97" t="s">
        <v>31</v>
      </c>
      <c r="E14" s="97" t="s">
        <v>268</v>
      </c>
      <c r="F14" s="97" t="s">
        <v>269</v>
      </c>
      <c r="G14" s="95"/>
      <c r="H14" s="97" t="s">
        <v>270</v>
      </c>
      <c r="J14" s="98" t="s">
        <v>271</v>
      </c>
      <c r="K14" s="98" t="s">
        <v>272</v>
      </c>
      <c r="L14" s="98" t="s">
        <v>273</v>
      </c>
      <c r="M14" s="98" t="s">
        <v>274</v>
      </c>
      <c r="N14" s="98" t="s">
        <v>275</v>
      </c>
      <c r="O14" s="98"/>
    </row>
    <row r="15" spans="2:15" ht="12.75">
      <c r="B15" s="95"/>
      <c r="C15" s="97" t="s">
        <v>303</v>
      </c>
      <c r="D15" s="97" t="s">
        <v>277</v>
      </c>
      <c r="E15" s="97" t="s">
        <v>278</v>
      </c>
      <c r="F15" s="97" t="s">
        <v>279</v>
      </c>
      <c r="H15" s="98" t="s">
        <v>304</v>
      </c>
      <c r="J15" s="98"/>
      <c r="K15" s="98" t="s">
        <v>281</v>
      </c>
      <c r="L15" s="98"/>
      <c r="M15" s="98" t="s">
        <v>282</v>
      </c>
      <c r="N15" s="98" t="s">
        <v>283</v>
      </c>
      <c r="O15" s="98"/>
    </row>
    <row r="16" spans="2:15" ht="13.5" thickBot="1">
      <c r="B16" s="99"/>
      <c r="C16" s="100"/>
      <c r="D16" s="100"/>
      <c r="E16" s="100"/>
      <c r="F16" s="100" t="s">
        <v>305</v>
      </c>
      <c r="G16" s="100"/>
      <c r="H16" s="100"/>
      <c r="I16" s="100"/>
      <c r="J16" s="100"/>
      <c r="K16" s="100"/>
      <c r="L16" s="100"/>
      <c r="M16" s="100"/>
      <c r="N16" s="100"/>
      <c r="O16" s="100"/>
    </row>
    <row r="18" spans="2:17" ht="12.75">
      <c r="B18" s="91" t="s">
        <v>92</v>
      </c>
      <c r="C18" s="101">
        <v>3090249.2423183676</v>
      </c>
      <c r="D18" s="101">
        <v>211700.35526017</v>
      </c>
      <c r="E18" s="101">
        <v>23755.938804485373</v>
      </c>
      <c r="F18" s="101">
        <v>1035612.2443173636</v>
      </c>
      <c r="G18" s="101"/>
      <c r="H18" s="101">
        <v>4361317.7807003865</v>
      </c>
      <c r="I18" s="101"/>
      <c r="J18" s="101">
        <v>2083503.1172326691</v>
      </c>
      <c r="K18" s="101">
        <v>1142872.5746930966</v>
      </c>
      <c r="L18" s="101">
        <v>0</v>
      </c>
      <c r="M18" s="101">
        <v>-23904.580060782122</v>
      </c>
      <c r="N18" s="101">
        <v>283987.6803803917</v>
      </c>
      <c r="O18" s="101">
        <v>874858.9884550136</v>
      </c>
      <c r="Q18" s="101"/>
    </row>
    <row r="19" spans="2:17" ht="12.75">
      <c r="B19" s="91" t="s">
        <v>93</v>
      </c>
      <c r="C19" s="101">
        <v>452507.9537133252</v>
      </c>
      <c r="D19" s="101">
        <v>2093.4378611118555</v>
      </c>
      <c r="E19" s="101">
        <v>175.64877182627177</v>
      </c>
      <c r="F19" s="101">
        <v>78734.52499430232</v>
      </c>
      <c r="G19" s="101"/>
      <c r="H19" s="101">
        <v>533511.5653405656</v>
      </c>
      <c r="I19" s="101"/>
      <c r="J19" s="101">
        <v>273530.1949824071</v>
      </c>
      <c r="K19" s="101">
        <v>168314.09651460272</v>
      </c>
      <c r="L19" s="101">
        <v>0</v>
      </c>
      <c r="M19" s="101">
        <v>0</v>
      </c>
      <c r="N19" s="101">
        <v>0</v>
      </c>
      <c r="O19" s="101">
        <v>91667.27384355591</v>
      </c>
      <c r="Q19" s="101"/>
    </row>
    <row r="20" spans="2:17" ht="12.75">
      <c r="B20" s="91" t="s">
        <v>94</v>
      </c>
      <c r="C20" s="101">
        <v>5669568.467167839</v>
      </c>
      <c r="D20" s="101">
        <v>1336364.9236045885</v>
      </c>
      <c r="E20" s="101">
        <v>60790.88368854089</v>
      </c>
      <c r="F20" s="101">
        <v>16027.84479245278</v>
      </c>
      <c r="G20" s="101"/>
      <c r="H20" s="101">
        <v>7082752.119253422</v>
      </c>
      <c r="I20" s="101"/>
      <c r="J20" s="101">
        <v>2335235.4527758067</v>
      </c>
      <c r="K20" s="101">
        <v>23277.3812775407</v>
      </c>
      <c r="L20" s="101">
        <v>0</v>
      </c>
      <c r="M20" s="101">
        <v>142664.92409689346</v>
      </c>
      <c r="N20" s="101">
        <v>5160</v>
      </c>
      <c r="O20" s="101">
        <v>4576414.361103181</v>
      </c>
      <c r="Q20" s="101"/>
    </row>
    <row r="21" spans="2:17" ht="12.75">
      <c r="B21" s="91" t="s">
        <v>95</v>
      </c>
      <c r="C21" s="101">
        <v>18040129.790372394</v>
      </c>
      <c r="D21" s="101">
        <v>8411135.42142708</v>
      </c>
      <c r="E21" s="101">
        <v>623994.8410259519</v>
      </c>
      <c r="F21" s="101">
        <v>7093044.771392578</v>
      </c>
      <c r="G21" s="101"/>
      <c r="H21" s="101">
        <v>34168304.824218005</v>
      </c>
      <c r="I21" s="101"/>
      <c r="J21" s="101">
        <v>14098457.723721668</v>
      </c>
      <c r="K21" s="101">
        <v>11843116.004205834</v>
      </c>
      <c r="L21" s="101">
        <v>0</v>
      </c>
      <c r="M21" s="101">
        <v>325382.77308039303</v>
      </c>
      <c r="N21" s="101">
        <v>3168037.2616500086</v>
      </c>
      <c r="O21" s="101">
        <v>4733311.061560088</v>
      </c>
      <c r="Q21" s="101"/>
    </row>
    <row r="22" spans="2:17" ht="12.75">
      <c r="B22" s="91" t="s">
        <v>96</v>
      </c>
      <c r="C22" s="101">
        <v>2209287.726491905</v>
      </c>
      <c r="D22" s="101">
        <v>15651.652721373488</v>
      </c>
      <c r="E22" s="101">
        <v>422.8740695383605</v>
      </c>
      <c r="F22" s="101">
        <v>148095.44203747192</v>
      </c>
      <c r="G22" s="101"/>
      <c r="H22" s="101">
        <v>2373457.6953202887</v>
      </c>
      <c r="I22" s="101"/>
      <c r="J22" s="101">
        <v>1615740.423858091</v>
      </c>
      <c r="K22" s="101">
        <v>757711.2324019526</v>
      </c>
      <c r="L22" s="101">
        <v>0</v>
      </c>
      <c r="M22" s="101">
        <v>0</v>
      </c>
      <c r="N22" s="101">
        <v>0</v>
      </c>
      <c r="O22" s="101">
        <v>6.0390602450422595</v>
      </c>
      <c r="Q22" s="101"/>
    </row>
    <row r="23" spans="2:17" ht="12.75">
      <c r="B23" s="91" t="s">
        <v>97</v>
      </c>
      <c r="C23" s="101">
        <v>5580638.417193801</v>
      </c>
      <c r="D23" s="101">
        <v>295</v>
      </c>
      <c r="E23" s="101">
        <v>0</v>
      </c>
      <c r="F23" s="101">
        <v>21432.43826463022</v>
      </c>
      <c r="G23" s="101"/>
      <c r="H23" s="101">
        <v>5602365.855458431</v>
      </c>
      <c r="I23" s="101"/>
      <c r="J23" s="101">
        <v>690164.9031142562</v>
      </c>
      <c r="K23" s="101">
        <v>0</v>
      </c>
      <c r="L23" s="101">
        <v>0</v>
      </c>
      <c r="M23" s="101">
        <v>0</v>
      </c>
      <c r="N23" s="101">
        <v>4912200.9523441745</v>
      </c>
      <c r="O23" s="101">
        <v>0</v>
      </c>
      <c r="Q23" s="101"/>
    </row>
    <row r="24" spans="2:17" ht="12.75">
      <c r="B24" s="91" t="s">
        <v>98</v>
      </c>
      <c r="C24" s="101">
        <v>2587634.9553703386</v>
      </c>
      <c r="D24" s="101">
        <v>390395.02397329995</v>
      </c>
      <c r="E24" s="101">
        <v>0</v>
      </c>
      <c r="F24" s="101">
        <v>202587.94025643807</v>
      </c>
      <c r="G24" s="101"/>
      <c r="H24" s="101">
        <v>3180617.919600077</v>
      </c>
      <c r="I24" s="101"/>
      <c r="J24" s="101">
        <v>1443713.06163884</v>
      </c>
      <c r="K24" s="101">
        <v>1515549.8889612393</v>
      </c>
      <c r="L24" s="101">
        <v>0</v>
      </c>
      <c r="M24" s="101">
        <v>0</v>
      </c>
      <c r="N24" s="101">
        <v>0</v>
      </c>
      <c r="O24" s="101">
        <v>221354.96900000004</v>
      </c>
      <c r="Q24" s="101"/>
    </row>
    <row r="25" spans="2:17" ht="12.75">
      <c r="B25" s="91" t="s">
        <v>99</v>
      </c>
      <c r="C25" s="101">
        <v>7351315.03592978</v>
      </c>
      <c r="D25" s="101">
        <v>611627.6453275414</v>
      </c>
      <c r="E25" s="101">
        <v>0</v>
      </c>
      <c r="F25" s="101">
        <v>249245.74260135234</v>
      </c>
      <c r="G25" s="101"/>
      <c r="H25" s="101">
        <v>8212188.423858674</v>
      </c>
      <c r="I25" s="101"/>
      <c r="J25" s="101">
        <v>4010633.607307736</v>
      </c>
      <c r="K25" s="101">
        <v>2585691.8165509403</v>
      </c>
      <c r="L25" s="101">
        <v>0</v>
      </c>
      <c r="M25" s="101">
        <v>0</v>
      </c>
      <c r="N25" s="101">
        <v>0</v>
      </c>
      <c r="O25" s="101">
        <v>1615863</v>
      </c>
      <c r="Q25" s="101"/>
    </row>
    <row r="26" spans="2:17" ht="12.75">
      <c r="B26" s="91" t="s">
        <v>306</v>
      </c>
      <c r="C26" s="101">
        <v>8847866.954883888</v>
      </c>
      <c r="D26" s="101">
        <v>596792.2853867558</v>
      </c>
      <c r="E26" s="101">
        <v>0</v>
      </c>
      <c r="F26" s="101">
        <v>324684.53200168716</v>
      </c>
      <c r="G26" s="101"/>
      <c r="H26" s="101">
        <v>9769343.772272332</v>
      </c>
      <c r="I26" s="101"/>
      <c r="J26" s="101">
        <v>8033595.356330198</v>
      </c>
      <c r="K26" s="101">
        <v>1494623.4219421423</v>
      </c>
      <c r="L26" s="101">
        <v>0</v>
      </c>
      <c r="M26" s="101">
        <v>0</v>
      </c>
      <c r="N26" s="101">
        <v>0</v>
      </c>
      <c r="O26" s="101">
        <v>241124.994</v>
      </c>
      <c r="Q26" s="101"/>
    </row>
    <row r="27" spans="2:17" ht="12.75">
      <c r="B27" s="91" t="s">
        <v>286</v>
      </c>
      <c r="C27" s="101">
        <v>2639941.3878264413</v>
      </c>
      <c r="D27" s="101">
        <v>0</v>
      </c>
      <c r="E27" s="101">
        <v>0</v>
      </c>
      <c r="F27" s="101">
        <v>0</v>
      </c>
      <c r="G27" s="101"/>
      <c r="H27" s="101">
        <v>2639941.3878264413</v>
      </c>
      <c r="I27" s="101"/>
      <c r="J27" s="101">
        <v>0</v>
      </c>
      <c r="K27" s="101">
        <v>2639941.3878264413</v>
      </c>
      <c r="L27" s="101">
        <v>0</v>
      </c>
      <c r="M27" s="101">
        <v>0</v>
      </c>
      <c r="N27" s="101">
        <v>0</v>
      </c>
      <c r="O27" s="101">
        <v>0</v>
      </c>
      <c r="Q27" s="101"/>
    </row>
    <row r="28" spans="2:17" ht="12.75">
      <c r="B28" s="91" t="s">
        <v>307</v>
      </c>
      <c r="C28" s="101">
        <v>6578063.860229804</v>
      </c>
      <c r="D28" s="101">
        <v>26396.174033676605</v>
      </c>
      <c r="E28" s="101">
        <v>0</v>
      </c>
      <c r="F28" s="101">
        <v>96191.10794827764</v>
      </c>
      <c r="G28" s="101"/>
      <c r="H28" s="101">
        <v>6700651.1422117585</v>
      </c>
      <c r="I28" s="101"/>
      <c r="J28" s="101">
        <v>743484.3810871872</v>
      </c>
      <c r="K28" s="101">
        <v>3613100.061563821</v>
      </c>
      <c r="L28" s="101">
        <v>2332359.766560753</v>
      </c>
      <c r="M28" s="101">
        <v>0</v>
      </c>
      <c r="N28" s="101">
        <v>0</v>
      </c>
      <c r="O28" s="101">
        <v>11706.932999999999</v>
      </c>
      <c r="Q28" s="101"/>
    </row>
    <row r="29" spans="2:17" ht="12.75">
      <c r="B29" s="91" t="s">
        <v>288</v>
      </c>
      <c r="C29" s="101">
        <v>2739724.53493312</v>
      </c>
      <c r="D29" s="101">
        <v>0</v>
      </c>
      <c r="E29" s="101">
        <v>0</v>
      </c>
      <c r="F29" s="101">
        <v>0</v>
      </c>
      <c r="G29" s="101"/>
      <c r="H29" s="101">
        <v>2739724.53493312</v>
      </c>
      <c r="I29" s="101"/>
      <c r="J29" s="101">
        <v>13876.139756903689</v>
      </c>
      <c r="K29" s="101">
        <v>28801.860243096482</v>
      </c>
      <c r="L29" s="101">
        <v>2687990.53493312</v>
      </c>
      <c r="M29" s="101">
        <v>0</v>
      </c>
      <c r="N29" s="101">
        <v>0</v>
      </c>
      <c r="O29" s="101">
        <v>9056</v>
      </c>
      <c r="Q29" s="101"/>
    </row>
    <row r="30" spans="2:17" ht="12.75">
      <c r="B30" s="91" t="s">
        <v>289</v>
      </c>
      <c r="C30" s="101">
        <v>0</v>
      </c>
      <c r="D30" s="101">
        <v>507866.902</v>
      </c>
      <c r="E30" s="101">
        <v>0</v>
      </c>
      <c r="F30" s="101">
        <v>0</v>
      </c>
      <c r="G30" s="101"/>
      <c r="H30" s="101">
        <v>507866.902</v>
      </c>
      <c r="I30" s="101"/>
      <c r="J30" s="101">
        <v>26327.15138073989</v>
      </c>
      <c r="K30" s="101">
        <v>-1055.6339807398617</v>
      </c>
      <c r="L30" s="101">
        <v>0</v>
      </c>
      <c r="M30" s="101">
        <v>0</v>
      </c>
      <c r="N30" s="101">
        <v>0</v>
      </c>
      <c r="O30" s="101">
        <v>482595.3846</v>
      </c>
      <c r="Q30" s="101"/>
    </row>
    <row r="31" spans="8:17" ht="12.75">
      <c r="H31" s="102"/>
      <c r="Q31" s="101"/>
    </row>
    <row r="32" ht="12.75">
      <c r="Q32" s="101"/>
    </row>
    <row r="33" spans="1:17" ht="12.75">
      <c r="A33" s="103"/>
      <c r="B33" s="103" t="s">
        <v>6</v>
      </c>
      <c r="C33" s="104">
        <v>65786928.326431006</v>
      </c>
      <c r="D33" s="104">
        <v>12110318.8215956</v>
      </c>
      <c r="E33" s="104">
        <v>709140.1863603428</v>
      </c>
      <c r="F33" s="104">
        <v>9265656.588606553</v>
      </c>
      <c r="G33" s="104">
        <v>0</v>
      </c>
      <c r="H33" s="104">
        <v>87872043.9229935</v>
      </c>
      <c r="I33" s="104">
        <v>0</v>
      </c>
      <c r="J33" s="104">
        <v>35368261.5131865</v>
      </c>
      <c r="K33" s="104">
        <v>25811944.092199966</v>
      </c>
      <c r="L33" s="104">
        <v>5020350.301493873</v>
      </c>
      <c r="M33" s="104">
        <v>444143.11711650435</v>
      </c>
      <c r="N33" s="104">
        <v>8369385.8943745755</v>
      </c>
      <c r="O33" s="104">
        <v>12857959.004622083</v>
      </c>
      <c r="Q33" s="101"/>
    </row>
    <row r="35" spans="2:15" ht="13.5" thickBot="1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</row>
    <row r="37" ht="12.75">
      <c r="B37" s="91" t="s">
        <v>166</v>
      </c>
    </row>
    <row r="38" ht="12.75">
      <c r="B38" s="91" t="s">
        <v>308</v>
      </c>
    </row>
    <row r="39" ht="12.75">
      <c r="B39" s="91" t="s">
        <v>309</v>
      </c>
    </row>
    <row r="40" ht="12.75">
      <c r="B40" s="91" t="s">
        <v>310</v>
      </c>
    </row>
    <row r="41" ht="12.75">
      <c r="B41" s="91" t="s">
        <v>311</v>
      </c>
    </row>
    <row r="42" ht="12.75">
      <c r="B42" s="91" t="s">
        <v>312</v>
      </c>
    </row>
  </sheetData>
  <mergeCells count="3">
    <mergeCell ref="D13:E13"/>
    <mergeCell ref="K13:L13"/>
    <mergeCell ref="D11:E11"/>
  </mergeCells>
  <printOptions horizontalCentered="1" verticalCentered="1"/>
  <pageMargins left="0.75" right="0.75" top="1" bottom="1" header="0" footer="0"/>
  <pageSetup fitToHeight="1" fitToWidth="1" horizontalDpi="300" verticalDpi="300" orientation="landscape" scale="67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42"/>
  <sheetViews>
    <sheetView showGridLines="0" showZero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91" customWidth="1"/>
    <col min="2" max="2" width="40.16015625" style="91" customWidth="1"/>
    <col min="3" max="3" width="14.83203125" style="91" customWidth="1"/>
    <col min="4" max="5" width="14.66015625" style="91" customWidth="1"/>
    <col min="6" max="6" width="16" style="91" customWidth="1"/>
    <col min="7" max="7" width="4.33203125" style="91" customWidth="1"/>
    <col min="8" max="8" width="14.66015625" style="91" customWidth="1"/>
    <col min="9" max="9" width="3.5" style="91" customWidth="1"/>
    <col min="10" max="10" width="16.33203125" style="91" customWidth="1"/>
    <col min="11" max="11" width="14.66015625" style="91" customWidth="1"/>
    <col min="12" max="14" width="13.5" style="91" customWidth="1"/>
    <col min="15" max="15" width="16.83203125" style="91" customWidth="1"/>
    <col min="16" max="16384" width="10.66015625" style="91" customWidth="1"/>
  </cols>
  <sheetData>
    <row r="3" spans="2:15" ht="12.75">
      <c r="B3" s="92" t="s">
        <v>313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2:15" ht="12.7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2:15" ht="12.75">
      <c r="B5" s="93" t="s">
        <v>314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2:15" ht="12.75">
      <c r="B6" s="92" t="s">
        <v>1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8" spans="2:15" ht="12.75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10" spans="7:8" ht="12.75">
      <c r="G10" s="95"/>
      <c r="H10" s="95"/>
    </row>
    <row r="11" spans="3:15" ht="12.75">
      <c r="C11" s="94"/>
      <c r="D11" s="205" t="s">
        <v>257</v>
      </c>
      <c r="E11" s="205"/>
      <c r="F11" s="94"/>
      <c r="G11" s="95"/>
      <c r="H11" s="96" t="s">
        <v>258</v>
      </c>
      <c r="J11" s="94"/>
      <c r="K11" s="94"/>
      <c r="L11" s="94" t="s">
        <v>259</v>
      </c>
      <c r="M11" s="94"/>
      <c r="N11" s="94"/>
      <c r="O11" s="94"/>
    </row>
    <row r="12" spans="7:15" ht="12.75">
      <c r="G12" s="95"/>
      <c r="H12" s="97"/>
      <c r="J12" s="98"/>
      <c r="K12" s="98"/>
      <c r="L12" s="98"/>
      <c r="M12" s="98"/>
      <c r="N12" s="98"/>
      <c r="O12" s="98"/>
    </row>
    <row r="13" spans="2:15" ht="12.75">
      <c r="B13" s="95" t="s">
        <v>45</v>
      </c>
      <c r="C13" s="97" t="s">
        <v>260</v>
      </c>
      <c r="D13" s="205" t="s">
        <v>261</v>
      </c>
      <c r="E13" s="205"/>
      <c r="F13" s="97" t="s">
        <v>262</v>
      </c>
      <c r="G13" s="95"/>
      <c r="H13" s="97" t="s">
        <v>263</v>
      </c>
      <c r="J13" s="98" t="s">
        <v>264</v>
      </c>
      <c r="K13" s="205" t="s">
        <v>265</v>
      </c>
      <c r="L13" s="205"/>
      <c r="M13" s="98" t="s">
        <v>21</v>
      </c>
      <c r="N13" s="98" t="s">
        <v>266</v>
      </c>
      <c r="O13" s="98" t="s">
        <v>139</v>
      </c>
    </row>
    <row r="14" spans="2:15" ht="12.75">
      <c r="B14" s="95"/>
      <c r="C14" s="97" t="s">
        <v>267</v>
      </c>
      <c r="D14" s="97" t="s">
        <v>31</v>
      </c>
      <c r="E14" s="97" t="s">
        <v>268</v>
      </c>
      <c r="F14" s="97" t="s">
        <v>269</v>
      </c>
      <c r="G14" s="95"/>
      <c r="H14" s="97" t="s">
        <v>270</v>
      </c>
      <c r="J14" s="98" t="s">
        <v>271</v>
      </c>
      <c r="K14" s="98" t="s">
        <v>272</v>
      </c>
      <c r="L14" s="98" t="s">
        <v>273</v>
      </c>
      <c r="M14" s="98" t="s">
        <v>274</v>
      </c>
      <c r="N14" s="98" t="s">
        <v>275</v>
      </c>
      <c r="O14" s="98"/>
    </row>
    <row r="15" spans="2:15" ht="12.75">
      <c r="B15" s="95"/>
      <c r="C15" s="97" t="s">
        <v>303</v>
      </c>
      <c r="D15" s="97" t="s">
        <v>277</v>
      </c>
      <c r="E15" s="97" t="s">
        <v>278</v>
      </c>
      <c r="F15" s="97" t="s">
        <v>279</v>
      </c>
      <c r="H15" s="98" t="s">
        <v>304</v>
      </c>
      <c r="J15" s="98"/>
      <c r="K15" s="98" t="s">
        <v>281</v>
      </c>
      <c r="L15" s="98"/>
      <c r="M15" s="98" t="s">
        <v>282</v>
      </c>
      <c r="N15" s="98" t="s">
        <v>283</v>
      </c>
      <c r="O15" s="98"/>
    </row>
    <row r="16" spans="2:15" ht="13.5" thickBot="1">
      <c r="B16" s="99"/>
      <c r="C16" s="100"/>
      <c r="D16" s="100"/>
      <c r="E16" s="100"/>
      <c r="F16" s="100" t="s">
        <v>305</v>
      </c>
      <c r="G16" s="100"/>
      <c r="H16" s="100"/>
      <c r="I16" s="100"/>
      <c r="J16" s="100"/>
      <c r="K16" s="100"/>
      <c r="L16" s="100"/>
      <c r="M16" s="100"/>
      <c r="N16" s="100"/>
      <c r="O16" s="100"/>
    </row>
    <row r="18" spans="2:17" ht="12.75">
      <c r="B18" s="91" t="s">
        <v>92</v>
      </c>
      <c r="C18" s="101">
        <v>3131627.875772541</v>
      </c>
      <c r="D18" s="101">
        <v>217271.94962497702</v>
      </c>
      <c r="E18" s="101">
        <v>9596.964159523235</v>
      </c>
      <c r="F18" s="101">
        <v>1124858.4107180783</v>
      </c>
      <c r="G18" s="101"/>
      <c r="H18" s="101">
        <v>4483355.200275119</v>
      </c>
      <c r="I18" s="101"/>
      <c r="J18" s="101">
        <v>2085506.2082339046</v>
      </c>
      <c r="K18" s="101">
        <v>1124761.4329853533</v>
      </c>
      <c r="L18" s="101">
        <v>0</v>
      </c>
      <c r="M18" s="101">
        <v>2293.4624812154107</v>
      </c>
      <c r="N18" s="101">
        <v>249105.96847126307</v>
      </c>
      <c r="O18" s="101">
        <v>1021688.1281033832</v>
      </c>
      <c r="Q18" s="101"/>
    </row>
    <row r="19" spans="2:17" ht="12.75">
      <c r="B19" s="91" t="s">
        <v>93</v>
      </c>
      <c r="C19" s="101">
        <v>460903.8307814345</v>
      </c>
      <c r="D19" s="101">
        <v>2653.9293222932015</v>
      </c>
      <c r="E19" s="101">
        <v>200.73388454313695</v>
      </c>
      <c r="F19" s="101">
        <v>78585.61499510695</v>
      </c>
      <c r="G19" s="101"/>
      <c r="H19" s="101">
        <v>542344.1089833778</v>
      </c>
      <c r="I19" s="101"/>
      <c r="J19" s="101">
        <v>275337.5792885994</v>
      </c>
      <c r="K19" s="101">
        <v>168103.46314801314</v>
      </c>
      <c r="L19" s="101">
        <v>0</v>
      </c>
      <c r="M19" s="101">
        <v>0</v>
      </c>
      <c r="N19" s="101">
        <v>0</v>
      </c>
      <c r="O19" s="101">
        <v>98903.06654676517</v>
      </c>
      <c r="Q19" s="101"/>
    </row>
    <row r="20" spans="2:17" ht="12.75">
      <c r="B20" s="91" t="s">
        <v>94</v>
      </c>
      <c r="C20" s="101">
        <v>6154223.850764116</v>
      </c>
      <c r="D20" s="101">
        <v>1457958.4244578567</v>
      </c>
      <c r="E20" s="101">
        <v>35789.07837214185</v>
      </c>
      <c r="F20" s="101">
        <v>12643.196821307212</v>
      </c>
      <c r="G20" s="101"/>
      <c r="H20" s="101">
        <v>7660614.550415422</v>
      </c>
      <c r="I20" s="101"/>
      <c r="J20" s="101">
        <v>2493506.390600804</v>
      </c>
      <c r="K20" s="101">
        <v>26325.61092747584</v>
      </c>
      <c r="L20" s="101">
        <v>0</v>
      </c>
      <c r="M20" s="101">
        <v>177394.02058338013</v>
      </c>
      <c r="N20" s="101">
        <v>0</v>
      </c>
      <c r="O20" s="101">
        <v>4963388.528303762</v>
      </c>
      <c r="Q20" s="101"/>
    </row>
    <row r="21" spans="2:17" ht="12.75">
      <c r="B21" s="91" t="s">
        <v>95</v>
      </c>
      <c r="C21" s="101">
        <v>19670718.81445485</v>
      </c>
      <c r="D21" s="101">
        <v>9622756.459068729</v>
      </c>
      <c r="E21" s="101">
        <v>622961.0765649884</v>
      </c>
      <c r="F21" s="101">
        <v>7623557.16832625</v>
      </c>
      <c r="G21" s="101"/>
      <c r="H21" s="101">
        <v>37539993.51841482</v>
      </c>
      <c r="I21" s="101"/>
      <c r="J21" s="101">
        <v>15708828.920396851</v>
      </c>
      <c r="K21" s="101">
        <v>12602568.83108054</v>
      </c>
      <c r="L21" s="101">
        <v>0</v>
      </c>
      <c r="M21" s="101">
        <v>87316.42711951211</v>
      </c>
      <c r="N21" s="101">
        <v>3600565.824752892</v>
      </c>
      <c r="O21" s="101">
        <v>5540713.515065029</v>
      </c>
      <c r="Q21" s="101"/>
    </row>
    <row r="22" spans="2:17" ht="12.75">
      <c r="B22" s="91" t="s">
        <v>96</v>
      </c>
      <c r="C22" s="101">
        <v>2516831.4729795614</v>
      </c>
      <c r="D22" s="101">
        <v>21110.5392828766</v>
      </c>
      <c r="E22" s="101">
        <v>363.41833558550303</v>
      </c>
      <c r="F22" s="101">
        <v>168778.48778547317</v>
      </c>
      <c r="G22" s="101"/>
      <c r="H22" s="101">
        <v>2707083.9183834963</v>
      </c>
      <c r="I22" s="101"/>
      <c r="J22" s="101">
        <v>1843792.446594744</v>
      </c>
      <c r="K22" s="101">
        <v>863284.2363905082</v>
      </c>
      <c r="L22" s="101">
        <v>0</v>
      </c>
      <c r="M22" s="101">
        <v>0</v>
      </c>
      <c r="N22" s="101">
        <v>0</v>
      </c>
      <c r="O22" s="101">
        <v>7.235398244298381</v>
      </c>
      <c r="Q22" s="101"/>
    </row>
    <row r="23" spans="2:17" ht="12.75">
      <c r="B23" s="91" t="s">
        <v>97</v>
      </c>
      <c r="C23" s="101">
        <v>6074222.151462851</v>
      </c>
      <c r="D23" s="101">
        <v>675</v>
      </c>
      <c r="E23" s="101">
        <v>0</v>
      </c>
      <c r="F23" s="101">
        <v>23156.984203435262</v>
      </c>
      <c r="G23" s="101"/>
      <c r="H23" s="101">
        <v>6098054.135666287</v>
      </c>
      <c r="I23" s="101"/>
      <c r="J23" s="101">
        <v>736047.2954382739</v>
      </c>
      <c r="K23" s="101">
        <v>0</v>
      </c>
      <c r="L23" s="101">
        <v>0</v>
      </c>
      <c r="M23" s="101">
        <v>0</v>
      </c>
      <c r="N23" s="101">
        <v>5362006.840228014</v>
      </c>
      <c r="O23" s="101">
        <v>0</v>
      </c>
      <c r="Q23" s="101"/>
    </row>
    <row r="24" spans="2:17" ht="12.75">
      <c r="B24" s="91" t="s">
        <v>98</v>
      </c>
      <c r="C24" s="101">
        <v>2804947.882050726</v>
      </c>
      <c r="D24" s="101">
        <v>466353.88791111397</v>
      </c>
      <c r="E24" s="101">
        <v>0</v>
      </c>
      <c r="F24" s="101">
        <v>216641.97112825263</v>
      </c>
      <c r="G24" s="101"/>
      <c r="H24" s="101">
        <v>3487943.741090093</v>
      </c>
      <c r="I24" s="101"/>
      <c r="J24" s="101">
        <v>1602090.6319277624</v>
      </c>
      <c r="K24" s="101">
        <v>1630019.0411623279</v>
      </c>
      <c r="L24" s="101">
        <v>0</v>
      </c>
      <c r="M24" s="101">
        <v>0</v>
      </c>
      <c r="N24" s="101">
        <v>0</v>
      </c>
      <c r="O24" s="101">
        <v>255834.06800000003</v>
      </c>
      <c r="Q24" s="101"/>
    </row>
    <row r="25" spans="2:17" ht="12.75">
      <c r="B25" s="91" t="s">
        <v>99</v>
      </c>
      <c r="C25" s="101">
        <v>8066857.773755951</v>
      </c>
      <c r="D25" s="101">
        <v>702607.9763426314</v>
      </c>
      <c r="E25" s="101">
        <v>0</v>
      </c>
      <c r="F25" s="101">
        <v>274159.95571477717</v>
      </c>
      <c r="G25" s="101"/>
      <c r="H25" s="101">
        <v>9043625.70581336</v>
      </c>
      <c r="I25" s="101"/>
      <c r="J25" s="101">
        <v>4357286.073594015</v>
      </c>
      <c r="K25" s="101">
        <v>2888967.6322193434</v>
      </c>
      <c r="L25" s="101">
        <v>0</v>
      </c>
      <c r="M25" s="101">
        <v>0</v>
      </c>
      <c r="N25" s="101">
        <v>0</v>
      </c>
      <c r="O25" s="101">
        <v>1797372</v>
      </c>
      <c r="Q25" s="101"/>
    </row>
    <row r="26" spans="2:17" ht="12.75">
      <c r="B26" s="91" t="s">
        <v>306</v>
      </c>
      <c r="C26" s="101">
        <v>9807256.336715404</v>
      </c>
      <c r="D26" s="101">
        <v>684078.9646800702</v>
      </c>
      <c r="E26" s="101">
        <v>0</v>
      </c>
      <c r="F26" s="101">
        <v>357215.40320457093</v>
      </c>
      <c r="G26" s="101"/>
      <c r="H26" s="101">
        <v>10848550.704600045</v>
      </c>
      <c r="I26" s="101"/>
      <c r="J26" s="101">
        <v>8925315.1231902</v>
      </c>
      <c r="K26" s="101">
        <v>1648856.0914098457</v>
      </c>
      <c r="L26" s="101">
        <v>0</v>
      </c>
      <c r="M26" s="101">
        <v>0</v>
      </c>
      <c r="N26" s="101">
        <v>0</v>
      </c>
      <c r="O26" s="101">
        <v>274379.49</v>
      </c>
      <c r="Q26" s="101"/>
    </row>
    <row r="27" spans="2:17" ht="12.75">
      <c r="B27" s="91" t="s">
        <v>286</v>
      </c>
      <c r="C27" s="101">
        <v>2795278.266149245</v>
      </c>
      <c r="D27" s="101">
        <v>0</v>
      </c>
      <c r="E27" s="101">
        <v>0</v>
      </c>
      <c r="F27" s="101">
        <v>0</v>
      </c>
      <c r="G27" s="101"/>
      <c r="H27" s="101">
        <v>2795278.266149245</v>
      </c>
      <c r="I27" s="101"/>
      <c r="J27" s="101">
        <v>0</v>
      </c>
      <c r="K27" s="101">
        <v>2795278.266149245</v>
      </c>
      <c r="L27" s="101">
        <v>0</v>
      </c>
      <c r="M27" s="101">
        <v>0</v>
      </c>
      <c r="N27" s="101">
        <v>0</v>
      </c>
      <c r="O27" s="101">
        <v>0</v>
      </c>
      <c r="Q27" s="101"/>
    </row>
    <row r="28" spans="2:17" ht="12.75">
      <c r="B28" s="91" t="s">
        <v>307</v>
      </c>
      <c r="C28" s="101">
        <v>7203108.435232173</v>
      </c>
      <c r="D28" s="101">
        <v>31732.619353186532</v>
      </c>
      <c r="E28" s="101">
        <v>0</v>
      </c>
      <c r="F28" s="101">
        <v>101550.43772949601</v>
      </c>
      <c r="G28" s="101"/>
      <c r="H28" s="101">
        <v>7336391.492314855</v>
      </c>
      <c r="I28" s="101"/>
      <c r="J28" s="101">
        <v>829060.9584109857</v>
      </c>
      <c r="K28" s="101">
        <v>3917960.7721857834</v>
      </c>
      <c r="L28" s="101">
        <v>2575210.5997180864</v>
      </c>
      <c r="M28" s="101">
        <v>0</v>
      </c>
      <c r="N28" s="101">
        <v>0</v>
      </c>
      <c r="O28" s="101">
        <v>14159.162000000002</v>
      </c>
      <c r="Q28" s="101"/>
    </row>
    <row r="29" spans="2:17" ht="12.75">
      <c r="B29" s="91" t="s">
        <v>288</v>
      </c>
      <c r="C29" s="101">
        <v>2912894.410657886</v>
      </c>
      <c r="D29" s="101">
        <v>0</v>
      </c>
      <c r="E29" s="101">
        <v>0</v>
      </c>
      <c r="F29" s="101">
        <v>0</v>
      </c>
      <c r="G29" s="101"/>
      <c r="H29" s="101">
        <v>2912894.410657886</v>
      </c>
      <c r="I29" s="101"/>
      <c r="J29" s="101">
        <v>16285.494999999997</v>
      </c>
      <c r="K29" s="101">
        <v>29677.505</v>
      </c>
      <c r="L29" s="101">
        <v>2857420.410657886</v>
      </c>
      <c r="M29" s="101">
        <v>0</v>
      </c>
      <c r="N29" s="101">
        <v>0</v>
      </c>
      <c r="O29" s="101">
        <v>9511</v>
      </c>
      <c r="Q29" s="101"/>
    </row>
    <row r="30" spans="2:17" ht="12.75">
      <c r="B30" s="91" t="s">
        <v>289</v>
      </c>
      <c r="C30" s="101">
        <v>0</v>
      </c>
      <c r="D30" s="101">
        <v>621620</v>
      </c>
      <c r="E30" s="101">
        <v>0</v>
      </c>
      <c r="F30" s="101">
        <v>0</v>
      </c>
      <c r="G30" s="101"/>
      <c r="H30" s="101">
        <v>621620</v>
      </c>
      <c r="I30" s="101"/>
      <c r="J30" s="101">
        <v>32289</v>
      </c>
      <c r="K30" s="101">
        <v>39498.35759999999</v>
      </c>
      <c r="L30" s="101">
        <v>0</v>
      </c>
      <c r="M30" s="101">
        <v>0</v>
      </c>
      <c r="N30" s="101">
        <v>0</v>
      </c>
      <c r="O30" s="101">
        <v>549832.6424</v>
      </c>
      <c r="Q30" s="101"/>
    </row>
    <row r="31" spans="8:17" ht="12.75">
      <c r="H31" s="102"/>
      <c r="Q31" s="101"/>
    </row>
    <row r="32" ht="12.75">
      <c r="Q32" s="101"/>
    </row>
    <row r="33" spans="1:17" ht="12.75">
      <c r="A33" s="103"/>
      <c r="B33" s="103" t="s">
        <v>6</v>
      </c>
      <c r="C33" s="104">
        <v>71598871.10077673</v>
      </c>
      <c r="D33" s="104">
        <v>13828819.750043735</v>
      </c>
      <c r="E33" s="104">
        <v>668911.2713167821</v>
      </c>
      <c r="F33" s="104">
        <v>9981147.630626751</v>
      </c>
      <c r="G33" s="104">
        <v>0</v>
      </c>
      <c r="H33" s="104">
        <v>96077749.752764</v>
      </c>
      <c r="I33" s="104">
        <v>0</v>
      </c>
      <c r="J33" s="104">
        <v>38905346.12267614</v>
      </c>
      <c r="K33" s="104">
        <v>27735301.240258437</v>
      </c>
      <c r="L33" s="104">
        <v>5432631.010375973</v>
      </c>
      <c r="M33" s="104">
        <v>267003.91018410766</v>
      </c>
      <c r="N33" s="104">
        <v>9211678.63345217</v>
      </c>
      <c r="O33" s="104">
        <v>14525788.835817184</v>
      </c>
      <c r="Q33" s="101"/>
    </row>
    <row r="34" ht="12.75">
      <c r="Q34" s="101"/>
    </row>
    <row r="35" spans="2:15" ht="13.5" thickBot="1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</row>
    <row r="37" ht="12.75">
      <c r="B37" s="91" t="s">
        <v>166</v>
      </c>
    </row>
    <row r="38" ht="12.75">
      <c r="B38" s="91" t="s">
        <v>308</v>
      </c>
    </row>
    <row r="39" ht="12.75">
      <c r="B39" s="91" t="s">
        <v>309</v>
      </c>
    </row>
    <row r="40" ht="12.75">
      <c r="B40" s="91" t="s">
        <v>310</v>
      </c>
    </row>
    <row r="41" ht="12.75">
      <c r="B41" s="91" t="s">
        <v>311</v>
      </c>
    </row>
    <row r="42" ht="12.75">
      <c r="B42" s="91" t="s">
        <v>312</v>
      </c>
    </row>
  </sheetData>
  <mergeCells count="3">
    <mergeCell ref="D13:E13"/>
    <mergeCell ref="K13:L13"/>
    <mergeCell ref="D11:E11"/>
  </mergeCells>
  <printOptions horizontalCentered="1" verticalCentered="1"/>
  <pageMargins left="0.75" right="0.75" top="1" bottom="1" header="0" footer="0"/>
  <pageSetup fitToHeight="1" fitToWidth="1" horizontalDpi="300" verticalDpi="300" orientation="landscape" scale="67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41"/>
  <sheetViews>
    <sheetView showGridLines="0" showZero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91" customWidth="1"/>
    <col min="2" max="2" width="40.16015625" style="91" customWidth="1"/>
    <col min="3" max="3" width="14.83203125" style="91" customWidth="1"/>
    <col min="4" max="5" width="14.66015625" style="91" customWidth="1"/>
    <col min="6" max="6" width="16" style="91" customWidth="1"/>
    <col min="7" max="7" width="4.33203125" style="91" customWidth="1"/>
    <col min="8" max="8" width="14.66015625" style="91" customWidth="1"/>
    <col min="9" max="9" width="3.5" style="91" customWidth="1"/>
    <col min="10" max="10" width="16.33203125" style="91" customWidth="1"/>
    <col min="11" max="11" width="14.66015625" style="91" customWidth="1"/>
    <col min="12" max="14" width="13.5" style="91" customWidth="1"/>
    <col min="15" max="15" width="16.83203125" style="91" customWidth="1"/>
    <col min="16" max="16384" width="10.66015625" style="91" customWidth="1"/>
  </cols>
  <sheetData>
    <row r="3" spans="2:15" ht="12.75">
      <c r="B3" s="92" t="s">
        <v>315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2:15" ht="12.7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2:15" ht="12.75">
      <c r="B5" s="93" t="s">
        <v>316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2:15" ht="12.75">
      <c r="B6" s="92" t="s">
        <v>16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8" spans="2:15" ht="12.75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10" spans="7:8" ht="12.75">
      <c r="G10" s="95"/>
      <c r="H10" s="95"/>
    </row>
    <row r="11" spans="3:15" ht="12.75">
      <c r="C11" s="94"/>
      <c r="D11" s="205" t="s">
        <v>257</v>
      </c>
      <c r="E11" s="205"/>
      <c r="F11" s="94"/>
      <c r="G11" s="95"/>
      <c r="H11" s="96" t="s">
        <v>258</v>
      </c>
      <c r="J11" s="94"/>
      <c r="K11" s="94"/>
      <c r="L11" s="94" t="s">
        <v>259</v>
      </c>
      <c r="M11" s="94"/>
      <c r="N11" s="94"/>
      <c r="O11" s="94"/>
    </row>
    <row r="12" spans="7:15" ht="12.75">
      <c r="G12" s="95"/>
      <c r="H12" s="97"/>
      <c r="J12" s="98"/>
      <c r="K12" s="98"/>
      <c r="L12" s="98"/>
      <c r="M12" s="98"/>
      <c r="N12" s="98"/>
      <c r="O12" s="98"/>
    </row>
    <row r="13" spans="2:15" ht="12.75">
      <c r="B13" s="95" t="s">
        <v>45</v>
      </c>
      <c r="C13" s="97" t="s">
        <v>260</v>
      </c>
      <c r="D13" s="205" t="s">
        <v>261</v>
      </c>
      <c r="E13" s="205"/>
      <c r="F13" s="97" t="s">
        <v>262</v>
      </c>
      <c r="G13" s="95"/>
      <c r="H13" s="97" t="s">
        <v>263</v>
      </c>
      <c r="J13" s="98" t="s">
        <v>264</v>
      </c>
      <c r="K13" s="205" t="s">
        <v>265</v>
      </c>
      <c r="L13" s="205"/>
      <c r="M13" s="98" t="s">
        <v>21</v>
      </c>
      <c r="N13" s="98" t="s">
        <v>266</v>
      </c>
      <c r="O13" s="98" t="s">
        <v>139</v>
      </c>
    </row>
    <row r="14" spans="2:15" ht="12.75">
      <c r="B14" s="95"/>
      <c r="C14" s="97" t="s">
        <v>267</v>
      </c>
      <c r="D14" s="97" t="s">
        <v>31</v>
      </c>
      <c r="E14" s="97" t="s">
        <v>268</v>
      </c>
      <c r="F14" s="97" t="s">
        <v>269</v>
      </c>
      <c r="G14" s="95"/>
      <c r="H14" s="97" t="s">
        <v>270</v>
      </c>
      <c r="J14" s="98" t="s">
        <v>271</v>
      </c>
      <c r="K14" s="98" t="s">
        <v>272</v>
      </c>
      <c r="L14" s="98" t="s">
        <v>273</v>
      </c>
      <c r="M14" s="98" t="s">
        <v>274</v>
      </c>
      <c r="N14" s="98" t="s">
        <v>275</v>
      </c>
      <c r="O14" s="98"/>
    </row>
    <row r="15" spans="2:15" ht="12.75">
      <c r="B15" s="95"/>
      <c r="C15" s="97" t="s">
        <v>276</v>
      </c>
      <c r="D15" s="97" t="s">
        <v>277</v>
      </c>
      <c r="E15" s="97" t="s">
        <v>278</v>
      </c>
      <c r="F15" s="97" t="s">
        <v>279</v>
      </c>
      <c r="H15" s="98" t="s">
        <v>280</v>
      </c>
      <c r="J15" s="98"/>
      <c r="K15" s="98" t="s">
        <v>281</v>
      </c>
      <c r="L15" s="98"/>
      <c r="M15" s="98" t="s">
        <v>282</v>
      </c>
      <c r="N15" s="98" t="s">
        <v>283</v>
      </c>
      <c r="O15" s="98"/>
    </row>
    <row r="16" spans="2:15" ht="13.5" thickBot="1">
      <c r="B16" s="99"/>
      <c r="C16" s="100"/>
      <c r="D16" s="100"/>
      <c r="E16" s="100"/>
      <c r="F16" s="100" t="s">
        <v>284</v>
      </c>
      <c r="G16" s="100"/>
      <c r="H16" s="100"/>
      <c r="I16" s="100"/>
      <c r="J16" s="100"/>
      <c r="K16" s="100"/>
      <c r="L16" s="100"/>
      <c r="M16" s="100"/>
      <c r="N16" s="100"/>
      <c r="O16" s="100"/>
    </row>
    <row r="18" spans="2:18" ht="12.75">
      <c r="B18" s="91" t="s">
        <v>92</v>
      </c>
      <c r="C18" s="101">
        <v>2379549.9230613583</v>
      </c>
      <c r="D18" s="101">
        <v>187816.3401713568</v>
      </c>
      <c r="E18" s="101">
        <v>10483.527150155602</v>
      </c>
      <c r="F18" s="101">
        <v>765673.6703076944</v>
      </c>
      <c r="G18" s="101"/>
      <c r="H18" s="101">
        <v>3343523.460690565</v>
      </c>
      <c r="I18" s="101"/>
      <c r="J18" s="101">
        <v>1650022.8751541064</v>
      </c>
      <c r="K18" s="101">
        <v>907078.624342293</v>
      </c>
      <c r="L18" s="101">
        <v>0</v>
      </c>
      <c r="M18" s="101">
        <v>-5117.246440170736</v>
      </c>
      <c r="N18" s="101">
        <v>172602.90104353297</v>
      </c>
      <c r="O18" s="101">
        <v>618936.3064913771</v>
      </c>
      <c r="Q18" s="101"/>
      <c r="R18" s="185"/>
    </row>
    <row r="19" spans="2:18" ht="12.75">
      <c r="B19" s="91" t="s">
        <v>93</v>
      </c>
      <c r="C19" s="101">
        <v>463755.7791225232</v>
      </c>
      <c r="D19" s="101">
        <v>816.5059566603203</v>
      </c>
      <c r="E19" s="101">
        <v>81.95323885353315</v>
      </c>
      <c r="F19" s="101">
        <v>47456.00459917618</v>
      </c>
      <c r="G19" s="101"/>
      <c r="H19" s="101">
        <v>512110.24291721324</v>
      </c>
      <c r="I19" s="101"/>
      <c r="J19" s="101">
        <v>331725.4160478661</v>
      </c>
      <c r="K19" s="101">
        <v>98339.52524744801</v>
      </c>
      <c r="L19" s="101">
        <v>0</v>
      </c>
      <c r="M19" s="101">
        <v>3171.0255745116165</v>
      </c>
      <c r="N19" s="101">
        <v>0</v>
      </c>
      <c r="O19" s="101">
        <v>78874.27603368823</v>
      </c>
      <c r="Q19" s="101"/>
      <c r="R19" s="185"/>
    </row>
    <row r="20" spans="2:18" ht="12.75">
      <c r="B20" s="91" t="s">
        <v>94</v>
      </c>
      <c r="C20" s="101">
        <v>3850276.0452282066</v>
      </c>
      <c r="D20" s="101">
        <v>621888.3278683171</v>
      </c>
      <c r="E20" s="101">
        <v>57969.93483267215</v>
      </c>
      <c r="F20" s="101">
        <v>23026.665766017748</v>
      </c>
      <c r="G20" s="101"/>
      <c r="H20" s="101">
        <v>4553160.973695214</v>
      </c>
      <c r="I20" s="101"/>
      <c r="J20" s="101">
        <v>1419190.4560076292</v>
      </c>
      <c r="K20" s="101">
        <v>16460.62934576</v>
      </c>
      <c r="L20" s="101">
        <v>0</v>
      </c>
      <c r="M20" s="101">
        <v>115532.07697130697</v>
      </c>
      <c r="N20" s="101">
        <v>1307.793</v>
      </c>
      <c r="O20" s="101">
        <v>3000670.0183707294</v>
      </c>
      <c r="Q20" s="101"/>
      <c r="R20" s="185"/>
    </row>
    <row r="21" spans="2:18" ht="12.75">
      <c r="B21" s="91" t="s">
        <v>95</v>
      </c>
      <c r="C21" s="101">
        <v>13938389.69021971</v>
      </c>
      <c r="D21" s="101">
        <v>7046451.71198195</v>
      </c>
      <c r="E21" s="101">
        <v>619177.584778319</v>
      </c>
      <c r="F21" s="101">
        <v>5905095.827383213</v>
      </c>
      <c r="G21" s="101"/>
      <c r="H21" s="101">
        <v>27509114.814363193</v>
      </c>
      <c r="I21" s="101"/>
      <c r="J21" s="101">
        <v>11315301.610128712</v>
      </c>
      <c r="K21" s="101">
        <v>9737246.080777852</v>
      </c>
      <c r="L21" s="101">
        <v>0</v>
      </c>
      <c r="M21" s="101">
        <v>199299.66807527904</v>
      </c>
      <c r="N21" s="101">
        <v>3158838.7197040287</v>
      </c>
      <c r="O21" s="101">
        <v>3098428.7354946407</v>
      </c>
      <c r="Q21" s="101"/>
      <c r="R21" s="185"/>
    </row>
    <row r="22" spans="2:18" ht="12.75">
      <c r="B22" s="91" t="s">
        <v>96</v>
      </c>
      <c r="C22" s="101">
        <v>1616239.531572548</v>
      </c>
      <c r="D22" s="101">
        <v>172.8650124964355</v>
      </c>
      <c r="E22" s="101">
        <v>0</v>
      </c>
      <c r="F22" s="101">
        <v>94112.31833453137</v>
      </c>
      <c r="G22" s="101"/>
      <c r="H22" s="101">
        <v>1710524.7149195757</v>
      </c>
      <c r="I22" s="101"/>
      <c r="J22" s="101">
        <v>1248818.234903198</v>
      </c>
      <c r="K22" s="101">
        <v>461701.95008758</v>
      </c>
      <c r="L22" s="101">
        <v>0</v>
      </c>
      <c r="M22" s="101">
        <v>0.4223075628726733</v>
      </c>
      <c r="N22" s="101">
        <v>0</v>
      </c>
      <c r="O22" s="101">
        <v>4.107628389</v>
      </c>
      <c r="Q22" s="101"/>
      <c r="R22" s="185"/>
    </row>
    <row r="23" spans="2:18" ht="12.75">
      <c r="B23" s="91" t="s">
        <v>97</v>
      </c>
      <c r="C23" s="101">
        <v>5456459.043674843</v>
      </c>
      <c r="D23" s="101">
        <v>336</v>
      </c>
      <c r="E23" s="101">
        <v>0</v>
      </c>
      <c r="F23" s="101">
        <v>15712.799967666646</v>
      </c>
      <c r="G23" s="101"/>
      <c r="H23" s="101">
        <v>5472507.8436425105</v>
      </c>
      <c r="I23" s="101"/>
      <c r="J23" s="101">
        <v>540816.3565703148</v>
      </c>
      <c r="K23" s="101">
        <v>23696.48707</v>
      </c>
      <c r="L23" s="101">
        <v>0</v>
      </c>
      <c r="M23" s="101">
        <v>0</v>
      </c>
      <c r="N23" s="101">
        <v>4907995</v>
      </c>
      <c r="O23" s="101">
        <v>0</v>
      </c>
      <c r="Q23" s="101"/>
      <c r="R23" s="185"/>
    </row>
    <row r="24" spans="2:18" ht="12.75">
      <c r="B24" s="91" t="s">
        <v>98</v>
      </c>
      <c r="C24" s="101">
        <v>1994504.4533409749</v>
      </c>
      <c r="D24" s="101">
        <v>133761.81140042763</v>
      </c>
      <c r="E24" s="101">
        <v>0</v>
      </c>
      <c r="F24" s="101">
        <v>146539.23970790746</v>
      </c>
      <c r="G24" s="101"/>
      <c r="H24" s="101">
        <v>2274805.5044493102</v>
      </c>
      <c r="I24" s="101"/>
      <c r="J24" s="101">
        <v>987459.1671479883</v>
      </c>
      <c r="K24" s="101">
        <v>1063567.694824918</v>
      </c>
      <c r="L24" s="101">
        <v>0</v>
      </c>
      <c r="M24" s="101">
        <v>0</v>
      </c>
      <c r="N24" s="101">
        <v>0</v>
      </c>
      <c r="O24" s="101">
        <v>223778.64240465</v>
      </c>
      <c r="Q24" s="101"/>
      <c r="R24" s="185"/>
    </row>
    <row r="25" spans="2:18" ht="12.75">
      <c r="B25" s="91" t="s">
        <v>99</v>
      </c>
      <c r="C25" s="101">
        <v>4727414.024461213</v>
      </c>
      <c r="D25" s="101">
        <v>400582.12531649997</v>
      </c>
      <c r="E25" s="101">
        <v>0</v>
      </c>
      <c r="F25" s="101">
        <v>134857.61407459778</v>
      </c>
      <c r="G25" s="101"/>
      <c r="H25" s="101">
        <v>5262853.76385231</v>
      </c>
      <c r="I25" s="101"/>
      <c r="J25" s="101">
        <v>2815977.24697374</v>
      </c>
      <c r="K25" s="101">
        <v>1504854.4722429998</v>
      </c>
      <c r="L25" s="101">
        <v>0</v>
      </c>
      <c r="M25" s="101">
        <v>0</v>
      </c>
      <c r="N25" s="101">
        <v>0</v>
      </c>
      <c r="O25" s="101">
        <v>942022.0447165037</v>
      </c>
      <c r="Q25" s="101"/>
      <c r="R25" s="185"/>
    </row>
    <row r="26" spans="2:18" ht="12.75">
      <c r="B26" s="91" t="s">
        <v>285</v>
      </c>
      <c r="C26" s="101">
        <v>6191122.285809473</v>
      </c>
      <c r="D26" s="101">
        <v>214635.779221364</v>
      </c>
      <c r="E26" s="101">
        <v>0</v>
      </c>
      <c r="F26" s="101">
        <v>209136.89384365774</v>
      </c>
      <c r="G26" s="101"/>
      <c r="H26" s="101">
        <v>6614894.958874495</v>
      </c>
      <c r="I26" s="101"/>
      <c r="J26" s="101">
        <v>5523120.6046576295</v>
      </c>
      <c r="K26" s="101">
        <v>960383.35421</v>
      </c>
      <c r="L26" s="101">
        <v>0</v>
      </c>
      <c r="M26" s="101">
        <v>0</v>
      </c>
      <c r="N26" s="101">
        <v>0</v>
      </c>
      <c r="O26" s="101">
        <v>131391</v>
      </c>
      <c r="Q26" s="101"/>
      <c r="R26" s="185"/>
    </row>
    <row r="27" spans="2:18" ht="12.75">
      <c r="B27" s="91" t="s">
        <v>286</v>
      </c>
      <c r="C27" s="101">
        <v>2609661.59102</v>
      </c>
      <c r="D27" s="101">
        <v>0</v>
      </c>
      <c r="E27" s="101">
        <v>0</v>
      </c>
      <c r="F27" s="101">
        <v>0</v>
      </c>
      <c r="G27" s="101"/>
      <c r="H27" s="101">
        <v>2609661.59102</v>
      </c>
      <c r="I27" s="101"/>
      <c r="J27" s="101">
        <v>0</v>
      </c>
      <c r="K27" s="101">
        <v>2609661.591</v>
      </c>
      <c r="L27" s="101">
        <v>0</v>
      </c>
      <c r="M27" s="101">
        <v>0</v>
      </c>
      <c r="N27" s="101">
        <v>0</v>
      </c>
      <c r="O27" s="101">
        <v>0</v>
      </c>
      <c r="Q27" s="101"/>
      <c r="R27" s="185"/>
    </row>
    <row r="28" spans="2:18" ht="12.75">
      <c r="B28" s="91" t="s">
        <v>287</v>
      </c>
      <c r="C28" s="101">
        <v>4379801.5869848365</v>
      </c>
      <c r="D28" s="101">
        <v>1438.9232878759694</v>
      </c>
      <c r="E28" s="101">
        <v>0</v>
      </c>
      <c r="F28" s="101">
        <v>66383.77394432807</v>
      </c>
      <c r="G28" s="101"/>
      <c r="H28" s="101">
        <v>4447624.284217041</v>
      </c>
      <c r="I28" s="101"/>
      <c r="J28" s="101">
        <v>495871.9577407228</v>
      </c>
      <c r="K28" s="101">
        <v>2379131.03204</v>
      </c>
      <c r="L28" s="101">
        <v>1571233.1925000001</v>
      </c>
      <c r="M28" s="101">
        <v>0</v>
      </c>
      <c r="N28" s="101">
        <v>0</v>
      </c>
      <c r="O28" s="101">
        <v>1388.102</v>
      </c>
      <c r="Q28" s="101"/>
      <c r="R28" s="185"/>
    </row>
    <row r="29" spans="2:18" ht="12.75">
      <c r="B29" s="91" t="s">
        <v>288</v>
      </c>
      <c r="C29" s="101">
        <v>1888602.9606942176</v>
      </c>
      <c r="D29" s="101">
        <v>0</v>
      </c>
      <c r="E29" s="101">
        <v>0</v>
      </c>
      <c r="F29" s="101">
        <v>0</v>
      </c>
      <c r="G29" s="101"/>
      <c r="H29" s="101">
        <v>1888602.9606942176</v>
      </c>
      <c r="I29" s="101"/>
      <c r="J29" s="101">
        <v>7761.2244806098115</v>
      </c>
      <c r="K29" s="101">
        <v>20602</v>
      </c>
      <c r="L29" s="101">
        <v>1854821.736</v>
      </c>
      <c r="M29" s="101">
        <v>0</v>
      </c>
      <c r="N29" s="101">
        <v>0</v>
      </c>
      <c r="O29" s="101">
        <v>5418</v>
      </c>
      <c r="Q29" s="101"/>
      <c r="R29" s="185"/>
    </row>
    <row r="30" spans="2:18" ht="12.75">
      <c r="B30" s="91" t="s">
        <v>289</v>
      </c>
      <c r="C30" s="101">
        <v>0</v>
      </c>
      <c r="D30" s="101">
        <v>440035</v>
      </c>
      <c r="E30" s="101">
        <v>0</v>
      </c>
      <c r="F30" s="101">
        <v>0</v>
      </c>
      <c r="G30" s="101"/>
      <c r="H30" s="101">
        <v>440035</v>
      </c>
      <c r="I30" s="101"/>
      <c r="J30" s="101">
        <v>18131</v>
      </c>
      <c r="K30" s="101">
        <v>2290.056600000011</v>
      </c>
      <c r="L30" s="101">
        <v>0</v>
      </c>
      <c r="M30" s="101">
        <v>0</v>
      </c>
      <c r="N30" s="101">
        <v>0</v>
      </c>
      <c r="O30" s="101">
        <v>419613.94340926</v>
      </c>
      <c r="Q30" s="101"/>
      <c r="R30" s="185"/>
    </row>
    <row r="31" spans="8:18" ht="12.75">
      <c r="H31" s="102"/>
      <c r="Q31" s="101"/>
      <c r="R31" s="185"/>
    </row>
    <row r="32" spans="17:18" ht="12.75">
      <c r="Q32" s="101"/>
      <c r="R32" s="185"/>
    </row>
    <row r="33" spans="1:18" ht="12.75">
      <c r="A33" s="103"/>
      <c r="B33" s="103" t="s">
        <v>6</v>
      </c>
      <c r="C33" s="104">
        <v>49495776.9151899</v>
      </c>
      <c r="D33" s="104">
        <v>9047935.390216948</v>
      </c>
      <c r="E33" s="104">
        <v>687713</v>
      </c>
      <c r="F33" s="104">
        <v>7407994.807928789</v>
      </c>
      <c r="G33" s="104">
        <v>0</v>
      </c>
      <c r="H33" s="104">
        <v>66639420.11333565</v>
      </c>
      <c r="I33" s="104"/>
      <c r="J33" s="104">
        <v>26354196.149812516</v>
      </c>
      <c r="K33" s="104">
        <v>19785013.49778885</v>
      </c>
      <c r="L33" s="104">
        <v>3426054.9285000004</v>
      </c>
      <c r="M33" s="104">
        <v>312885.9464884898</v>
      </c>
      <c r="N33" s="104">
        <v>8240744.413747562</v>
      </c>
      <c r="O33" s="104">
        <v>8520525.17654924</v>
      </c>
      <c r="Q33" s="101"/>
      <c r="R33" s="185"/>
    </row>
    <row r="34" ht="12.75">
      <c r="Q34" s="101"/>
    </row>
    <row r="35" spans="2:15" ht="13.5" thickBot="1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</row>
    <row r="37" ht="12.75">
      <c r="B37" s="91" t="s">
        <v>290</v>
      </c>
    </row>
    <row r="38" ht="12.75">
      <c r="B38" s="91" t="s">
        <v>291</v>
      </c>
    </row>
    <row r="39" ht="12.75">
      <c r="B39" s="91" t="s">
        <v>292</v>
      </c>
    </row>
    <row r="40" ht="12.75">
      <c r="B40" s="91" t="s">
        <v>293</v>
      </c>
    </row>
    <row r="41" ht="12.75">
      <c r="B41" s="91" t="s">
        <v>294</v>
      </c>
    </row>
  </sheetData>
  <mergeCells count="3">
    <mergeCell ref="D13:E13"/>
    <mergeCell ref="K13:L13"/>
    <mergeCell ref="D11:E11"/>
  </mergeCells>
  <printOptions horizontalCentered="1" verticalCentered="1"/>
  <pageMargins left="0.75" right="0.75" top="1" bottom="1" header="0" footer="0"/>
  <pageSetup fitToHeight="1" fitToWidth="1" horizontalDpi="300" verticalDpi="3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54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7.33203125" style="0" customWidth="1"/>
    <col min="2" max="2" width="9.83203125" style="0" customWidth="1"/>
    <col min="3" max="3" width="21.5" style="0" customWidth="1"/>
    <col min="4" max="9" width="14.5" style="0" customWidth="1"/>
    <col min="10" max="10" width="15.66015625" style="0" customWidth="1"/>
  </cols>
  <sheetData>
    <row r="3" spans="2:10" ht="12.75">
      <c r="B3" s="36" t="s">
        <v>66</v>
      </c>
      <c r="C3" s="36"/>
      <c r="D3" s="36"/>
      <c r="E3" s="36"/>
      <c r="F3" s="36"/>
      <c r="G3" s="36"/>
      <c r="H3" s="36"/>
      <c r="I3" s="36"/>
      <c r="J3" s="36"/>
    </row>
    <row r="4" spans="2:9" ht="12.75">
      <c r="B4" s="36"/>
      <c r="C4" s="36"/>
      <c r="D4" s="36"/>
      <c r="E4" s="36"/>
      <c r="F4" s="36"/>
      <c r="G4" s="36"/>
      <c r="H4" s="36"/>
      <c r="I4" s="36"/>
    </row>
    <row r="5" spans="2:10" ht="12.75">
      <c r="B5" s="37" t="s">
        <v>67</v>
      </c>
      <c r="C5" s="36"/>
      <c r="D5" s="36"/>
      <c r="E5" s="36"/>
      <c r="F5" s="36"/>
      <c r="G5" s="36"/>
      <c r="H5" s="36"/>
      <c r="I5" s="36"/>
      <c r="J5" s="36"/>
    </row>
    <row r="6" spans="2:10" ht="12.75">
      <c r="B6" s="37" t="s">
        <v>68</v>
      </c>
      <c r="C6" s="36"/>
      <c r="D6" s="36"/>
      <c r="E6" s="36"/>
      <c r="F6" s="36"/>
      <c r="G6" s="36"/>
      <c r="H6" s="36"/>
      <c r="I6" s="36"/>
      <c r="J6" s="36"/>
    </row>
    <row r="7" spans="2:10" ht="12.75">
      <c r="B7" s="36" t="s">
        <v>120</v>
      </c>
      <c r="C7" s="36"/>
      <c r="D7" s="36"/>
      <c r="E7" s="36"/>
      <c r="F7" s="36"/>
      <c r="G7" s="36"/>
      <c r="H7" s="36"/>
      <c r="I7" s="36"/>
      <c r="J7" s="36"/>
    </row>
    <row r="10" spans="2:10" ht="12.75">
      <c r="B10" s="40"/>
      <c r="C10" s="40"/>
      <c r="D10" s="40"/>
      <c r="E10" s="40"/>
      <c r="F10" s="40"/>
      <c r="G10" s="40"/>
      <c r="H10" s="40"/>
      <c r="I10" s="40"/>
      <c r="J10" s="40"/>
    </row>
    <row r="11" spans="2:10" ht="12.75">
      <c r="B11" s="191" t="s">
        <v>45</v>
      </c>
      <c r="C11" s="191"/>
      <c r="D11" s="192">
        <v>1996</v>
      </c>
      <c r="E11" s="192">
        <v>1997</v>
      </c>
      <c r="F11" s="192">
        <v>1998</v>
      </c>
      <c r="G11" s="192">
        <v>1999</v>
      </c>
      <c r="H11" s="192" t="s">
        <v>46</v>
      </c>
      <c r="I11" s="192" t="s">
        <v>69</v>
      </c>
      <c r="J11" s="192" t="s">
        <v>70</v>
      </c>
    </row>
    <row r="12" spans="2:10" ht="13.5" thickBot="1">
      <c r="B12" s="187"/>
      <c r="C12" s="187"/>
      <c r="D12" s="19"/>
      <c r="E12" s="19"/>
      <c r="F12" s="19"/>
      <c r="G12" s="19"/>
      <c r="H12" s="19"/>
      <c r="I12" s="19"/>
      <c r="J12" s="19"/>
    </row>
    <row r="14" spans="2:12" ht="12.75">
      <c r="B14" s="2" t="s">
        <v>49</v>
      </c>
      <c r="D14" s="21">
        <v>100</v>
      </c>
      <c r="E14" s="21">
        <v>100</v>
      </c>
      <c r="F14" s="21">
        <v>100</v>
      </c>
      <c r="G14" s="21">
        <v>100</v>
      </c>
      <c r="H14" s="21">
        <v>100</v>
      </c>
      <c r="I14" s="21">
        <v>100</v>
      </c>
      <c r="J14" s="164">
        <v>100</v>
      </c>
      <c r="K14" s="4"/>
      <c r="L14" s="4"/>
    </row>
    <row r="15" spans="4:12" ht="12.75">
      <c r="D15" s="4"/>
      <c r="E15" s="4"/>
      <c r="F15" s="4"/>
      <c r="G15" s="4"/>
      <c r="H15" s="4"/>
      <c r="I15" s="4"/>
      <c r="J15" s="165"/>
      <c r="K15" s="4"/>
      <c r="L15" s="4"/>
    </row>
    <row r="16" spans="2:12" ht="12.75">
      <c r="B16" t="s">
        <v>50</v>
      </c>
      <c r="C16" t="s">
        <v>51</v>
      </c>
      <c r="D16" s="4"/>
      <c r="E16" s="4"/>
      <c r="F16" s="4"/>
      <c r="G16" s="4"/>
      <c r="H16" s="4"/>
      <c r="I16" s="4"/>
      <c r="J16" s="165"/>
      <c r="K16" s="4"/>
      <c r="L16" s="4"/>
    </row>
    <row r="17" spans="3:13" ht="12.75">
      <c r="C17" t="s">
        <v>52</v>
      </c>
      <c r="D17" s="35">
        <v>-3.3070347881690396</v>
      </c>
      <c r="E17" s="35">
        <v>-3.1809192025977575</v>
      </c>
      <c r="F17" s="35">
        <v>-2.3802436592231526</v>
      </c>
      <c r="G17" s="35">
        <v>-3.0496485583211266</v>
      </c>
      <c r="H17" s="35">
        <v>-3.8300355121106953</v>
      </c>
      <c r="I17" s="166">
        <f>+1_4!I16/1_4!I$13*100</f>
        <v>-4.0869439982225035</v>
      </c>
      <c r="J17" s="166">
        <f>+1_4!J16/1_4!J$13*100</f>
        <v>-3.7910118418163883</v>
      </c>
      <c r="K17" s="4"/>
      <c r="L17" s="4"/>
      <c r="M17" s="4"/>
    </row>
    <row r="18" spans="4:13" ht="12.75">
      <c r="D18" s="4"/>
      <c r="E18" s="4"/>
      <c r="F18" s="4"/>
      <c r="G18" s="4"/>
      <c r="H18" s="4"/>
      <c r="I18" s="165"/>
      <c r="J18" s="165"/>
      <c r="K18" s="4"/>
      <c r="L18" s="4"/>
      <c r="M18" s="4"/>
    </row>
    <row r="19" spans="4:13" ht="12.75">
      <c r="D19" s="4"/>
      <c r="E19" s="4"/>
      <c r="F19" s="4"/>
      <c r="G19" s="4"/>
      <c r="H19" s="4"/>
      <c r="I19" s="165"/>
      <c r="J19" s="165"/>
      <c r="K19" s="4"/>
      <c r="L19" s="4"/>
      <c r="M19" s="4"/>
    </row>
    <row r="20" spans="2:13" ht="12.75">
      <c r="B20" s="2" t="s">
        <v>4</v>
      </c>
      <c r="D20" s="21">
        <v>96.69296521183097</v>
      </c>
      <c r="E20" s="21">
        <v>96.81908079740225</v>
      </c>
      <c r="F20" s="21">
        <v>97.61975634077685</v>
      </c>
      <c r="G20" s="21">
        <v>96.95035144167888</v>
      </c>
      <c r="H20" s="21">
        <v>96.1699644878893</v>
      </c>
      <c r="I20" s="164">
        <f>+1_4!I19/1_4!I$13*100</f>
        <v>95.91305600177749</v>
      </c>
      <c r="J20" s="164">
        <f>+1_4!J19/1_4!J$13*100</f>
        <v>96.2089881581836</v>
      </c>
      <c r="K20" s="4"/>
      <c r="L20" s="4"/>
      <c r="M20" s="4"/>
    </row>
    <row r="21" spans="4:13" ht="12.75">
      <c r="D21" s="4"/>
      <c r="E21" s="4"/>
      <c r="F21" s="4"/>
      <c r="G21" s="4"/>
      <c r="H21" s="4"/>
      <c r="I21" s="165"/>
      <c r="J21" s="165"/>
      <c r="K21" s="4"/>
      <c r="L21" s="4"/>
      <c r="M21" s="4"/>
    </row>
    <row r="22" spans="2:13" ht="12.75">
      <c r="B22" t="s">
        <v>50</v>
      </c>
      <c r="C22" t="s">
        <v>53</v>
      </c>
      <c r="D22" s="4"/>
      <c r="E22" s="4"/>
      <c r="F22" s="4"/>
      <c r="G22" s="4"/>
      <c r="H22" s="4"/>
      <c r="I22" s="165"/>
      <c r="J22" s="165"/>
      <c r="K22" s="4"/>
      <c r="L22" s="4"/>
      <c r="M22" s="4"/>
    </row>
    <row r="23" spans="3:13" ht="12.75">
      <c r="C23" t="s">
        <v>54</v>
      </c>
      <c r="D23" s="35">
        <v>0.6717676520084331</v>
      </c>
      <c r="E23" s="35">
        <v>0.6302430473353849</v>
      </c>
      <c r="F23" s="35">
        <v>0.587597497610687</v>
      </c>
      <c r="G23" s="35">
        <v>0.8869061233133166</v>
      </c>
      <c r="H23" s="35">
        <v>0.7479972578736188</v>
      </c>
      <c r="I23" s="166">
        <f>+1_4!I22/1_4!I$13*100</f>
        <v>0.6246737712075975</v>
      </c>
      <c r="J23" s="166">
        <f>+1_4!J22/1_4!J$13*100</f>
        <v>0.6407450755560058</v>
      </c>
      <c r="K23" s="4"/>
      <c r="L23" s="4"/>
      <c r="M23" s="4"/>
    </row>
    <row r="24" spans="4:13" ht="12.75">
      <c r="D24" s="4"/>
      <c r="E24" s="4"/>
      <c r="F24" s="4"/>
      <c r="G24" s="4"/>
      <c r="H24" s="4"/>
      <c r="I24" s="165"/>
      <c r="J24" s="165"/>
      <c r="K24" s="4"/>
      <c r="L24" s="4"/>
      <c r="M24" s="4"/>
    </row>
    <row r="25" spans="4:13" ht="12.75">
      <c r="D25" s="4"/>
      <c r="E25" s="4"/>
      <c r="F25" s="4"/>
      <c r="G25" s="4"/>
      <c r="H25" s="4"/>
      <c r="I25" s="165"/>
      <c r="J25" s="165"/>
      <c r="K25" s="4"/>
      <c r="L25" s="4"/>
      <c r="M25" s="4"/>
    </row>
    <row r="26" spans="2:13" ht="12.75">
      <c r="B26" s="2" t="s">
        <v>5</v>
      </c>
      <c r="D26" s="21">
        <v>97.3647328638394</v>
      </c>
      <c r="E26" s="21">
        <v>97.44932384473762</v>
      </c>
      <c r="F26" s="21">
        <v>98.20735383838753</v>
      </c>
      <c r="G26" s="21">
        <v>97.8372575649922</v>
      </c>
      <c r="H26" s="21">
        <v>96.91796174576292</v>
      </c>
      <c r="I26" s="164">
        <f>+1_4!I25/1_4!I$13*100</f>
        <v>96.53772977298509</v>
      </c>
      <c r="J26" s="164">
        <f>+1_4!J25/1_4!J$13*100</f>
        <v>96.84973323373963</v>
      </c>
      <c r="K26" s="4"/>
      <c r="L26" s="4"/>
      <c r="M26" s="4"/>
    </row>
    <row r="27" spans="4:13" ht="12.75">
      <c r="D27" s="4"/>
      <c r="E27" s="4"/>
      <c r="F27" s="4"/>
      <c r="G27" s="4"/>
      <c r="H27" s="4"/>
      <c r="I27" s="165"/>
      <c r="J27" s="165"/>
      <c r="K27" s="4"/>
      <c r="L27" s="4"/>
      <c r="M27" s="4"/>
    </row>
    <row r="28" spans="2:13" ht="12.75">
      <c r="B28" t="s">
        <v>55</v>
      </c>
      <c r="C28" t="s">
        <v>56</v>
      </c>
      <c r="D28" s="35">
        <v>74.30564394799487</v>
      </c>
      <c r="E28" s="35">
        <v>74.39670522001076</v>
      </c>
      <c r="F28" s="35">
        <v>76.36726250796025</v>
      </c>
      <c r="G28" s="35">
        <v>76.82517605631914</v>
      </c>
      <c r="H28" s="35">
        <v>76.32990997754415</v>
      </c>
      <c r="I28" s="166">
        <f>+1_4!I27/1_4!I$13*100</f>
        <v>76.52328045237</v>
      </c>
      <c r="J28" s="166">
        <f>+1_4!J27/1_4!J$13*100</f>
        <v>75.80125341381357</v>
      </c>
      <c r="K28" s="4"/>
      <c r="L28" s="4"/>
      <c r="M28" s="4"/>
    </row>
    <row r="29" spans="4:13" ht="12.75">
      <c r="D29" s="4"/>
      <c r="E29" s="4"/>
      <c r="F29" s="4"/>
      <c r="G29" s="4"/>
      <c r="H29" s="4"/>
      <c r="I29" s="165"/>
      <c r="J29" s="165"/>
      <c r="K29" s="4"/>
      <c r="L29" s="4"/>
      <c r="M29" s="4"/>
    </row>
    <row r="30" spans="2:13" ht="12.75">
      <c r="B30" s="2" t="s">
        <v>57</v>
      </c>
      <c r="D30" s="21">
        <v>23.059088915844523</v>
      </c>
      <c r="E30" s="21">
        <v>23.05261862472687</v>
      </c>
      <c r="F30" s="21">
        <v>21.84009133042729</v>
      </c>
      <c r="G30" s="21">
        <v>21.012081508673063</v>
      </c>
      <c r="H30" s="21">
        <v>20.588051768218776</v>
      </c>
      <c r="I30" s="164">
        <f>+1_4!I29/1_4!I$13*100</f>
        <v>20.014449320615093</v>
      </c>
      <c r="J30" s="164">
        <f>+1_4!J29/1_4!J$13*100</f>
        <v>21.048479819926047</v>
      </c>
      <c r="K30" s="4"/>
      <c r="L30" s="4"/>
      <c r="M30" s="4"/>
    </row>
    <row r="31" spans="4:13" ht="12.75">
      <c r="D31" s="4"/>
      <c r="E31" s="4"/>
      <c r="F31" s="4"/>
      <c r="G31" s="4"/>
      <c r="H31" s="4"/>
      <c r="I31" s="165"/>
      <c r="J31" s="165"/>
      <c r="K31" s="4"/>
      <c r="L31" s="4"/>
      <c r="M31" s="4"/>
    </row>
    <row r="32" spans="2:13" ht="12.75">
      <c r="B32" t="s">
        <v>58</v>
      </c>
      <c r="C32" t="s">
        <v>59</v>
      </c>
      <c r="D32" s="4"/>
      <c r="E32" s="4"/>
      <c r="F32" s="4"/>
      <c r="G32" s="4"/>
      <c r="H32" s="4"/>
      <c r="I32" s="165"/>
      <c r="J32" s="165"/>
      <c r="K32" s="4"/>
      <c r="L32" s="4"/>
      <c r="M32" s="4"/>
    </row>
    <row r="33" spans="3:13" ht="12.75">
      <c r="C33" t="s">
        <v>60</v>
      </c>
      <c r="D33" s="35">
        <v>4.323666601372322</v>
      </c>
      <c r="E33" s="35">
        <v>4.669982279251617</v>
      </c>
      <c r="F33" s="35">
        <v>5.058715034768789</v>
      </c>
      <c r="G33" s="35">
        <v>-0.10950265278542703</v>
      </c>
      <c r="H33" s="35">
        <v>1.2311442812709168</v>
      </c>
      <c r="I33" s="166">
        <f>+1_4!I32/1_4!I$13*100</f>
        <v>1.8542604055327883</v>
      </c>
      <c r="J33" s="166">
        <f>+1_4!J32/1_4!J$13*100</f>
        <v>0.8583446126928123</v>
      </c>
      <c r="K33" s="4"/>
      <c r="L33" s="4"/>
      <c r="M33" s="4"/>
    </row>
    <row r="34" spans="4:13" ht="12.75">
      <c r="D34" s="4"/>
      <c r="E34" s="4"/>
      <c r="F34" s="4"/>
      <c r="G34" s="4"/>
      <c r="H34" s="4"/>
      <c r="I34" s="165"/>
      <c r="J34" s="165"/>
      <c r="K34" s="4"/>
      <c r="L34" s="4"/>
      <c r="M34" s="4"/>
    </row>
    <row r="35" spans="2:13" ht="12.75">
      <c r="B35" s="2" t="s">
        <v>61</v>
      </c>
      <c r="D35" s="21">
        <v>27.382755517216843</v>
      </c>
      <c r="E35" s="21">
        <v>27.722600903978485</v>
      </c>
      <c r="F35" s="21">
        <v>26.898806365196076</v>
      </c>
      <c r="G35" s="21">
        <v>20.902578855887636</v>
      </c>
      <c r="H35" s="21">
        <v>21.819196049489694</v>
      </c>
      <c r="I35" s="164">
        <f>+1_4!I34/1_4!I$13*100</f>
        <v>21.868709726147884</v>
      </c>
      <c r="J35" s="164">
        <f>+1_4!J34/1_4!J$13*100</f>
        <v>21.90682443261886</v>
      </c>
      <c r="K35" s="4"/>
      <c r="L35" s="4"/>
      <c r="M35" s="4"/>
    </row>
    <row r="36" spans="4:13" ht="12.75">
      <c r="D36" s="22"/>
      <c r="E36" s="22"/>
      <c r="F36" s="22"/>
      <c r="G36" s="22"/>
      <c r="H36" s="22"/>
      <c r="I36" s="167"/>
      <c r="J36" s="167"/>
      <c r="K36" s="4"/>
      <c r="L36" s="4"/>
      <c r="M36" s="4"/>
    </row>
    <row r="37" spans="2:13" ht="12.75">
      <c r="B37" s="2" t="s">
        <v>62</v>
      </c>
      <c r="D37" s="21">
        <v>26.381113054702148</v>
      </c>
      <c r="E37" s="21">
        <v>27.112562506626276</v>
      </c>
      <c r="F37" s="21">
        <v>26.1277613951819</v>
      </c>
      <c r="G37" s="35">
        <v>20.84119048062289</v>
      </c>
      <c r="H37" s="35">
        <v>20.719654000696114</v>
      </c>
      <c r="I37" s="166">
        <f>+1_4!I36/1_4!I$13*100</f>
        <v>21.252692576013146</v>
      </c>
      <c r="J37" s="166">
        <f>+1_4!J36/1_4!J$13*100</f>
        <v>21.10416656562937</v>
      </c>
      <c r="K37" s="4"/>
      <c r="L37" s="4"/>
      <c r="M37" s="4"/>
    </row>
    <row r="38" spans="4:10" ht="12.75">
      <c r="D38" s="4"/>
      <c r="E38" s="4"/>
      <c r="F38" s="4"/>
      <c r="G38" s="4"/>
      <c r="H38" s="4"/>
      <c r="I38" s="4"/>
      <c r="J38" s="165"/>
    </row>
    <row r="39" spans="2:10" ht="13.5" thickBot="1">
      <c r="B39" s="16"/>
      <c r="C39" s="16"/>
      <c r="D39" s="17"/>
      <c r="E39" s="17"/>
      <c r="F39" s="17"/>
      <c r="G39" s="17"/>
      <c r="H39" s="17"/>
      <c r="I39" s="17"/>
      <c r="J39" s="17"/>
    </row>
    <row r="40" spans="4:10" ht="12.75">
      <c r="D40" s="4"/>
      <c r="E40" s="4"/>
      <c r="F40" s="4"/>
      <c r="G40" s="4"/>
      <c r="H40" s="4"/>
      <c r="I40" s="4"/>
      <c r="J40" s="4"/>
    </row>
    <row r="41" spans="2:10" ht="12.75">
      <c r="B41" t="s">
        <v>63</v>
      </c>
      <c r="D41" s="4"/>
      <c r="E41" s="4"/>
      <c r="F41" s="4"/>
      <c r="G41" s="4"/>
      <c r="H41" s="4"/>
      <c r="I41" s="4"/>
      <c r="J41" s="4"/>
    </row>
    <row r="42" spans="2:10" ht="12.75">
      <c r="B42" t="s">
        <v>64</v>
      </c>
      <c r="D42" s="4"/>
      <c r="E42" s="4"/>
      <c r="F42" s="4"/>
      <c r="G42" s="4"/>
      <c r="H42" s="4"/>
      <c r="I42" s="4"/>
      <c r="J42" s="4"/>
    </row>
    <row r="43" spans="2:10" ht="12.75">
      <c r="B43" t="s">
        <v>65</v>
      </c>
      <c r="D43" s="4"/>
      <c r="E43" s="4"/>
      <c r="F43" s="4"/>
      <c r="G43" s="4"/>
      <c r="H43" s="4"/>
      <c r="I43" s="4"/>
      <c r="J43" s="4"/>
    </row>
    <row r="44" spans="4:10" ht="12.75">
      <c r="D44" s="4"/>
      <c r="E44" s="4"/>
      <c r="F44" s="4"/>
      <c r="G44" s="4"/>
      <c r="H44" s="4"/>
      <c r="I44" s="4"/>
      <c r="J44" s="4"/>
    </row>
    <row r="45" spans="4:10" ht="12.75">
      <c r="D45" s="4"/>
      <c r="E45" s="4"/>
      <c r="F45" s="4"/>
      <c r="G45" s="4"/>
      <c r="H45" s="4"/>
      <c r="I45" s="4"/>
      <c r="J45" s="4"/>
    </row>
    <row r="46" spans="4:9" ht="12.75">
      <c r="D46" s="4"/>
      <c r="E46" s="4"/>
      <c r="F46" s="4"/>
      <c r="G46" s="4"/>
      <c r="H46" s="4"/>
      <c r="I46" s="4"/>
    </row>
    <row r="47" spans="4:9" ht="12.75">
      <c r="D47" s="4"/>
      <c r="E47" s="4"/>
      <c r="F47" s="4"/>
      <c r="G47" s="4"/>
      <c r="H47" s="4"/>
      <c r="I47" s="4"/>
    </row>
    <row r="48" spans="4:9" ht="12.75">
      <c r="D48" s="4"/>
      <c r="E48" s="4"/>
      <c r="F48" s="4"/>
      <c r="G48" s="4"/>
      <c r="H48" s="4"/>
      <c r="I48" s="4"/>
    </row>
    <row r="49" spans="4:9" ht="12.75">
      <c r="D49" s="4"/>
      <c r="E49" s="4"/>
      <c r="F49" s="4"/>
      <c r="G49" s="4"/>
      <c r="H49" s="4"/>
      <c r="I49" s="4"/>
    </row>
    <row r="50" spans="4:9" ht="12.75">
      <c r="D50" s="4"/>
      <c r="E50" s="4"/>
      <c r="F50" s="4"/>
      <c r="G50" s="4"/>
      <c r="H50" s="4"/>
      <c r="I50" s="4"/>
    </row>
    <row r="51" spans="4:9" ht="12.75">
      <c r="D51" s="4"/>
      <c r="E51" s="4"/>
      <c r="F51" s="4"/>
      <c r="G51" s="4"/>
      <c r="H51" s="4"/>
      <c r="I51" s="4"/>
    </row>
    <row r="52" spans="4:9" ht="12.75">
      <c r="D52" s="4"/>
      <c r="E52" s="4"/>
      <c r="F52" s="4"/>
      <c r="G52" s="4"/>
      <c r="H52" s="4"/>
      <c r="I52" s="4"/>
    </row>
    <row r="53" spans="4:9" ht="12.75">
      <c r="D53" s="4"/>
      <c r="E53" s="4"/>
      <c r="F53" s="4"/>
      <c r="G53" s="4"/>
      <c r="H53" s="4"/>
      <c r="I53" s="4"/>
    </row>
    <row r="54" spans="4:9" ht="12.75">
      <c r="D54" s="4"/>
      <c r="E54" s="4"/>
      <c r="F54" s="4"/>
      <c r="G54" s="4"/>
      <c r="H54" s="4"/>
      <c r="I54" s="4"/>
    </row>
  </sheetData>
  <printOptions horizontalCentered="1" verticalCentered="1"/>
  <pageMargins left="0.75" right="0.75" top="1" bottom="1" header="0" footer="0"/>
  <pageSetup fitToHeight="1" fitToWidth="1" horizontalDpi="300" verticalDpi="300" orientation="landscape" scale="95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41"/>
  <sheetViews>
    <sheetView showGridLines="0" showZero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91" customWidth="1"/>
    <col min="2" max="2" width="40.16015625" style="91" customWidth="1"/>
    <col min="3" max="3" width="14.83203125" style="91" customWidth="1"/>
    <col min="4" max="5" width="14.66015625" style="91" customWidth="1"/>
    <col min="6" max="6" width="16" style="91" customWidth="1"/>
    <col min="7" max="7" width="4.33203125" style="91" customWidth="1"/>
    <col min="8" max="8" width="14.66015625" style="91" customWidth="1"/>
    <col min="9" max="9" width="3.5" style="91" customWidth="1"/>
    <col min="10" max="10" width="16.33203125" style="91" customWidth="1"/>
    <col min="11" max="11" width="14.66015625" style="91" customWidth="1"/>
    <col min="12" max="14" width="13.5" style="91" customWidth="1"/>
    <col min="15" max="15" width="16.83203125" style="91" customWidth="1"/>
    <col min="16" max="16384" width="10.66015625" style="91" customWidth="1"/>
  </cols>
  <sheetData>
    <row r="3" spans="2:15" ht="12.75">
      <c r="B3" s="92" t="s">
        <v>317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2:15" ht="12.7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2:15" ht="12.75">
      <c r="B5" s="93" t="s">
        <v>318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2:15" ht="12.75">
      <c r="B6" s="92" t="s">
        <v>16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8" spans="2:15" ht="12.75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10" spans="7:8" ht="12.75">
      <c r="G10" s="95"/>
      <c r="H10" s="95"/>
    </row>
    <row r="11" spans="3:15" ht="12.75">
      <c r="C11" s="94"/>
      <c r="D11" s="205" t="s">
        <v>257</v>
      </c>
      <c r="E11" s="205"/>
      <c r="F11" s="94"/>
      <c r="G11" s="95"/>
      <c r="H11" s="96" t="s">
        <v>258</v>
      </c>
      <c r="J11" s="94"/>
      <c r="K11" s="94"/>
      <c r="L11" s="94" t="s">
        <v>259</v>
      </c>
      <c r="M11" s="94"/>
      <c r="N11" s="94"/>
      <c r="O11" s="94"/>
    </row>
    <row r="12" spans="7:15" ht="12.75">
      <c r="G12" s="95"/>
      <c r="H12" s="97"/>
      <c r="J12" s="98"/>
      <c r="K12" s="98"/>
      <c r="L12" s="98"/>
      <c r="M12" s="98"/>
      <c r="N12" s="98"/>
      <c r="O12" s="98"/>
    </row>
    <row r="13" spans="2:15" ht="12.75">
      <c r="B13" s="95" t="s">
        <v>45</v>
      </c>
      <c r="C13" s="97" t="s">
        <v>260</v>
      </c>
      <c r="D13" s="205" t="s">
        <v>261</v>
      </c>
      <c r="E13" s="205"/>
      <c r="F13" s="97" t="s">
        <v>262</v>
      </c>
      <c r="G13" s="95"/>
      <c r="H13" s="97" t="s">
        <v>263</v>
      </c>
      <c r="J13" s="98" t="s">
        <v>264</v>
      </c>
      <c r="K13" s="205" t="s">
        <v>265</v>
      </c>
      <c r="L13" s="205"/>
      <c r="M13" s="98" t="s">
        <v>21</v>
      </c>
      <c r="N13" s="98" t="s">
        <v>266</v>
      </c>
      <c r="O13" s="98" t="s">
        <v>139</v>
      </c>
    </row>
    <row r="14" spans="2:15" ht="12.75">
      <c r="B14" s="95"/>
      <c r="C14" s="97" t="s">
        <v>267</v>
      </c>
      <c r="D14" s="97" t="s">
        <v>31</v>
      </c>
      <c r="E14" s="97" t="s">
        <v>268</v>
      </c>
      <c r="F14" s="97" t="s">
        <v>269</v>
      </c>
      <c r="G14" s="95"/>
      <c r="H14" s="97" t="s">
        <v>270</v>
      </c>
      <c r="J14" s="98" t="s">
        <v>271</v>
      </c>
      <c r="K14" s="98" t="s">
        <v>319</v>
      </c>
      <c r="L14" s="98" t="s">
        <v>273</v>
      </c>
      <c r="M14" s="98" t="s">
        <v>274</v>
      </c>
      <c r="N14" s="98" t="s">
        <v>275</v>
      </c>
      <c r="O14" s="98"/>
    </row>
    <row r="15" spans="2:15" ht="12.75">
      <c r="B15" s="95"/>
      <c r="C15" s="97" t="s">
        <v>276</v>
      </c>
      <c r="D15" s="97" t="s">
        <v>277</v>
      </c>
      <c r="E15" s="97" t="s">
        <v>278</v>
      </c>
      <c r="F15" s="97" t="s">
        <v>279</v>
      </c>
      <c r="H15" s="98" t="s">
        <v>280</v>
      </c>
      <c r="J15" s="98"/>
      <c r="K15" s="98" t="s">
        <v>281</v>
      </c>
      <c r="L15" s="98"/>
      <c r="M15" s="98" t="s">
        <v>282</v>
      </c>
      <c r="N15" s="98" t="s">
        <v>283</v>
      </c>
      <c r="O15" s="98"/>
    </row>
    <row r="16" spans="2:15" ht="13.5" thickBot="1">
      <c r="B16" s="99"/>
      <c r="C16" s="100"/>
      <c r="D16" s="100"/>
      <c r="E16" s="100"/>
      <c r="F16" s="100" t="s">
        <v>284</v>
      </c>
      <c r="G16" s="100"/>
      <c r="H16" s="100"/>
      <c r="I16" s="100"/>
      <c r="J16" s="100"/>
      <c r="K16" s="100"/>
      <c r="L16" s="100"/>
      <c r="M16" s="100"/>
      <c r="N16" s="100"/>
      <c r="O16" s="100"/>
    </row>
    <row r="18" spans="2:17" ht="12.75">
      <c r="B18" s="91" t="s">
        <v>92</v>
      </c>
      <c r="C18" s="101">
        <v>2418699.25696845</v>
      </c>
      <c r="D18" s="101">
        <v>185446.85922540387</v>
      </c>
      <c r="E18" s="101">
        <v>11841.687976418669</v>
      </c>
      <c r="F18" s="101">
        <v>779241.2421043346</v>
      </c>
      <c r="G18" s="101"/>
      <c r="H18" s="101">
        <v>3395229.046274607</v>
      </c>
      <c r="I18" s="101"/>
      <c r="J18" s="101">
        <v>1721860.9458514208</v>
      </c>
      <c r="K18" s="101">
        <v>892802.410226562</v>
      </c>
      <c r="L18" s="101">
        <v>0</v>
      </c>
      <c r="M18" s="101">
        <v>-27039.50631354695</v>
      </c>
      <c r="N18" s="101">
        <v>171150.22286442216</v>
      </c>
      <c r="O18" s="101">
        <v>636454.9736457492</v>
      </c>
      <c r="Q18" s="101"/>
    </row>
    <row r="19" spans="2:17" ht="12.75">
      <c r="B19" s="91" t="s">
        <v>93</v>
      </c>
      <c r="C19" s="101">
        <v>458488.1284622168</v>
      </c>
      <c r="D19" s="101">
        <v>682.1246870723429</v>
      </c>
      <c r="E19" s="101">
        <v>69.46263219265836</v>
      </c>
      <c r="F19" s="101">
        <v>45228.001947453595</v>
      </c>
      <c r="G19" s="101"/>
      <c r="H19" s="101">
        <v>504467.7177289354</v>
      </c>
      <c r="I19" s="101"/>
      <c r="J19" s="101">
        <v>322937.9694792981</v>
      </c>
      <c r="K19" s="101">
        <v>105974.04637025075</v>
      </c>
      <c r="L19" s="101">
        <v>0</v>
      </c>
      <c r="M19" s="101">
        <v>0</v>
      </c>
      <c r="N19" s="101">
        <v>0</v>
      </c>
      <c r="O19" s="101">
        <v>75555.70187938657</v>
      </c>
      <c r="Q19" s="101"/>
    </row>
    <row r="20" spans="2:17" ht="12.75">
      <c r="B20" s="91" t="s">
        <v>94</v>
      </c>
      <c r="C20" s="101">
        <v>4161355.3346058596</v>
      </c>
      <c r="D20" s="101">
        <v>658210.3803898782</v>
      </c>
      <c r="E20" s="101">
        <v>60893.43552485679</v>
      </c>
      <c r="F20" s="101">
        <v>17174.32951997233</v>
      </c>
      <c r="G20" s="101"/>
      <c r="H20" s="101">
        <v>4897633.480040567</v>
      </c>
      <c r="I20" s="101"/>
      <c r="J20" s="101">
        <v>1388106.2729543573</v>
      </c>
      <c r="K20" s="101">
        <v>17782.675109049775</v>
      </c>
      <c r="L20" s="101">
        <v>0</v>
      </c>
      <c r="M20" s="101">
        <v>25732.531977156654</v>
      </c>
      <c r="N20" s="101">
        <v>3512</v>
      </c>
      <c r="O20" s="101">
        <v>3462500</v>
      </c>
      <c r="Q20" s="101"/>
    </row>
    <row r="21" spans="2:17" ht="12.75">
      <c r="B21" s="91" t="s">
        <v>95</v>
      </c>
      <c r="C21" s="101">
        <v>14625609.654160999</v>
      </c>
      <c r="D21" s="101">
        <v>7991767.3585166335</v>
      </c>
      <c r="E21" s="101">
        <v>702606.2084794597</v>
      </c>
      <c r="F21" s="101">
        <v>6391704.048044967</v>
      </c>
      <c r="G21" s="101"/>
      <c r="H21" s="101">
        <v>29711687.26920206</v>
      </c>
      <c r="I21" s="101"/>
      <c r="J21" s="101">
        <v>11975780.326416532</v>
      </c>
      <c r="K21" s="101">
        <v>10410252.076904556</v>
      </c>
      <c r="L21" s="101">
        <v>0</v>
      </c>
      <c r="M21" s="101">
        <v>245289.99195567652</v>
      </c>
      <c r="N21" s="101">
        <v>3695385.701402572</v>
      </c>
      <c r="O21" s="101">
        <v>3384979.1724739303</v>
      </c>
      <c r="Q21" s="101"/>
    </row>
    <row r="22" spans="2:17" ht="12.75">
      <c r="B22" s="91" t="s">
        <v>96</v>
      </c>
      <c r="C22" s="101">
        <v>1762817.8393312255</v>
      </c>
      <c r="D22" s="101">
        <v>12.354865556</v>
      </c>
      <c r="E22" s="101">
        <v>0.249144776</v>
      </c>
      <c r="F22" s="101">
        <v>103988.94483480521</v>
      </c>
      <c r="G22" s="101"/>
      <c r="H22" s="101">
        <v>1866819.3881763625</v>
      </c>
      <c r="I22" s="101"/>
      <c r="J22" s="101">
        <v>1356725.5398307475</v>
      </c>
      <c r="K22" s="101">
        <v>510089.89099784684</v>
      </c>
      <c r="L22" s="101">
        <v>0</v>
      </c>
      <c r="M22" s="101">
        <v>-0.0426522315273985</v>
      </c>
      <c r="N22" s="101">
        <v>0</v>
      </c>
      <c r="O22" s="101">
        <v>4</v>
      </c>
      <c r="Q22" s="101"/>
    </row>
    <row r="23" spans="2:17" ht="12.75">
      <c r="B23" s="91" t="s">
        <v>97</v>
      </c>
      <c r="C23" s="101">
        <v>5783445.1116</v>
      </c>
      <c r="D23" s="101">
        <v>323</v>
      </c>
      <c r="E23" s="101">
        <v>0</v>
      </c>
      <c r="F23" s="101">
        <v>15974.384559751292</v>
      </c>
      <c r="G23" s="101"/>
      <c r="H23" s="101">
        <v>5799742.496159752</v>
      </c>
      <c r="I23" s="101"/>
      <c r="J23" s="101">
        <v>559863.4419566118</v>
      </c>
      <c r="K23" s="101">
        <v>0</v>
      </c>
      <c r="L23" s="101">
        <v>0</v>
      </c>
      <c r="M23" s="101">
        <v>0</v>
      </c>
      <c r="N23" s="101">
        <v>5239879.05420314</v>
      </c>
      <c r="O23" s="101">
        <v>0</v>
      </c>
      <c r="Q23" s="101"/>
    </row>
    <row r="24" spans="2:17" ht="12.75">
      <c r="B24" s="91" t="s">
        <v>98</v>
      </c>
      <c r="C24" s="101">
        <v>2059644.1942183457</v>
      </c>
      <c r="D24" s="101">
        <v>187952.01</v>
      </c>
      <c r="E24" s="101">
        <v>0</v>
      </c>
      <c r="F24" s="101">
        <v>158881.3322007193</v>
      </c>
      <c r="G24" s="101"/>
      <c r="H24" s="101">
        <v>2406477.536419065</v>
      </c>
      <c r="I24" s="101"/>
      <c r="J24" s="101">
        <v>1048355.229074984</v>
      </c>
      <c r="K24" s="101">
        <v>1156365.307344081</v>
      </c>
      <c r="L24" s="101">
        <v>0</v>
      </c>
      <c r="M24" s="101">
        <v>0</v>
      </c>
      <c r="N24" s="101">
        <v>0</v>
      </c>
      <c r="O24" s="101">
        <v>201757</v>
      </c>
      <c r="Q24" s="101"/>
    </row>
    <row r="25" spans="2:17" ht="12.75">
      <c r="B25" s="91" t="s">
        <v>99</v>
      </c>
      <c r="C25" s="101">
        <v>5271024.799273409</v>
      </c>
      <c r="D25" s="101">
        <v>426833.566</v>
      </c>
      <c r="E25" s="101">
        <v>0</v>
      </c>
      <c r="F25" s="101">
        <v>156319.7448577329</v>
      </c>
      <c r="G25" s="101"/>
      <c r="H25" s="101">
        <v>5854178.110131142</v>
      </c>
      <c r="I25" s="101"/>
      <c r="J25" s="101">
        <v>3044527.634250071</v>
      </c>
      <c r="K25" s="101">
        <v>1701092.4758810732</v>
      </c>
      <c r="L25" s="101">
        <v>0</v>
      </c>
      <c r="M25" s="101">
        <v>0</v>
      </c>
      <c r="N25" s="101">
        <v>0</v>
      </c>
      <c r="O25" s="101">
        <v>1108558</v>
      </c>
      <c r="Q25" s="101"/>
    </row>
    <row r="26" spans="2:17" ht="12.75">
      <c r="B26" s="91" t="s">
        <v>285</v>
      </c>
      <c r="C26" s="101">
        <v>6504640.20226956</v>
      </c>
      <c r="D26" s="101">
        <v>305548.345</v>
      </c>
      <c r="E26" s="101">
        <v>0</v>
      </c>
      <c r="F26" s="101">
        <v>231647.14431001473</v>
      </c>
      <c r="G26" s="101"/>
      <c r="H26" s="101">
        <v>7041835.691579574</v>
      </c>
      <c r="I26" s="101"/>
      <c r="J26" s="101">
        <v>5851214.837632069</v>
      </c>
      <c r="K26" s="101">
        <v>1070142.8539475072</v>
      </c>
      <c r="L26" s="101">
        <v>0</v>
      </c>
      <c r="M26" s="101">
        <v>0</v>
      </c>
      <c r="N26" s="101">
        <v>0</v>
      </c>
      <c r="O26" s="101">
        <v>120478</v>
      </c>
      <c r="Q26" s="101"/>
    </row>
    <row r="27" spans="2:17" ht="12.75">
      <c r="B27" s="91" t="s">
        <v>286</v>
      </c>
      <c r="C27" s="101">
        <v>2712711</v>
      </c>
      <c r="D27" s="101">
        <v>0</v>
      </c>
      <c r="E27" s="101">
        <v>0</v>
      </c>
      <c r="F27" s="101">
        <v>0</v>
      </c>
      <c r="G27" s="101"/>
      <c r="H27" s="101">
        <v>2712711</v>
      </c>
      <c r="I27" s="101"/>
      <c r="J27" s="101">
        <v>0</v>
      </c>
      <c r="K27" s="101">
        <v>2712711</v>
      </c>
      <c r="L27" s="101">
        <v>0</v>
      </c>
      <c r="M27" s="101">
        <v>0</v>
      </c>
      <c r="N27" s="101">
        <v>0</v>
      </c>
      <c r="O27" s="101">
        <v>0</v>
      </c>
      <c r="Q27" s="101"/>
    </row>
    <row r="28" spans="2:17" ht="12.75">
      <c r="B28" s="91" t="s">
        <v>287</v>
      </c>
      <c r="C28" s="101">
        <v>4646593.740309893</v>
      </c>
      <c r="D28" s="101">
        <v>15016.803</v>
      </c>
      <c r="E28" s="101">
        <v>0</v>
      </c>
      <c r="F28" s="101">
        <v>74919.64350482987</v>
      </c>
      <c r="G28" s="101"/>
      <c r="H28" s="101">
        <v>4736530.186814724</v>
      </c>
      <c r="I28" s="101"/>
      <c r="J28" s="101">
        <v>542691.5369966265</v>
      </c>
      <c r="K28" s="101">
        <v>2502471.656818096</v>
      </c>
      <c r="L28" s="101">
        <v>1680849.9929999998</v>
      </c>
      <c r="M28" s="101">
        <v>0</v>
      </c>
      <c r="N28" s="101">
        <v>0</v>
      </c>
      <c r="O28" s="101">
        <v>10517</v>
      </c>
      <c r="Q28" s="101"/>
    </row>
    <row r="29" spans="2:17" ht="12.75">
      <c r="B29" s="91" t="s">
        <v>288</v>
      </c>
      <c r="C29" s="101">
        <v>1984366</v>
      </c>
      <c r="D29" s="101">
        <v>0</v>
      </c>
      <c r="E29" s="101">
        <v>0</v>
      </c>
      <c r="F29" s="101">
        <v>0</v>
      </c>
      <c r="G29" s="101"/>
      <c r="H29" s="101">
        <v>1984366</v>
      </c>
      <c r="I29" s="101"/>
      <c r="J29" s="101">
        <v>8278.914</v>
      </c>
      <c r="K29" s="101">
        <v>26410.086</v>
      </c>
      <c r="L29" s="101">
        <v>1942914</v>
      </c>
      <c r="M29" s="101">
        <v>0</v>
      </c>
      <c r="N29" s="101">
        <v>0</v>
      </c>
      <c r="O29" s="101">
        <v>6763</v>
      </c>
      <c r="Q29" s="101"/>
    </row>
    <row r="30" spans="2:17" ht="12.75">
      <c r="B30" s="91" t="s">
        <v>289</v>
      </c>
      <c r="C30" s="101">
        <v>0</v>
      </c>
      <c r="D30" s="101">
        <v>469075</v>
      </c>
      <c r="E30" s="101">
        <v>0</v>
      </c>
      <c r="F30" s="101">
        <v>0</v>
      </c>
      <c r="G30" s="101"/>
      <c r="H30" s="101">
        <v>469075</v>
      </c>
      <c r="I30" s="101"/>
      <c r="J30" s="101">
        <v>18849</v>
      </c>
      <c r="K30" s="101">
        <v>-17025</v>
      </c>
      <c r="L30" s="101">
        <v>0</v>
      </c>
      <c r="M30" s="101">
        <v>0</v>
      </c>
      <c r="N30" s="101">
        <v>0</v>
      </c>
      <c r="O30" s="101">
        <v>467251</v>
      </c>
      <c r="Q30" s="101"/>
    </row>
    <row r="31" spans="8:17" ht="12.75">
      <c r="H31" s="102"/>
      <c r="Q31" s="101"/>
    </row>
    <row r="32" ht="12.75">
      <c r="Q32" s="101"/>
    </row>
    <row r="33" spans="1:17" ht="12.75">
      <c r="A33" s="103"/>
      <c r="B33" s="103" t="s">
        <v>6</v>
      </c>
      <c r="C33" s="104">
        <v>52389395.26119996</v>
      </c>
      <c r="D33" s="104">
        <v>10240867.801684543</v>
      </c>
      <c r="E33" s="104">
        <v>775411.0437577039</v>
      </c>
      <c r="F33" s="104">
        <v>7975078.815884581</v>
      </c>
      <c r="G33" s="104">
        <v>0</v>
      </c>
      <c r="H33" s="104">
        <v>71380752.92252679</v>
      </c>
      <c r="I33" s="104"/>
      <c r="J33" s="104">
        <v>27839191.64844272</v>
      </c>
      <c r="K33" s="104">
        <v>21089069.47959902</v>
      </c>
      <c r="L33" s="104">
        <v>3623763.993</v>
      </c>
      <c r="M33" s="104">
        <v>243982.9749670547</v>
      </c>
      <c r="N33" s="104">
        <v>9109926.978470134</v>
      </c>
      <c r="O33" s="104">
        <v>9474817.847999066</v>
      </c>
      <c r="Q33" s="101"/>
    </row>
    <row r="34" ht="12.75">
      <c r="Q34" s="101"/>
    </row>
    <row r="35" spans="2:17" ht="13.5" thickBot="1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Q35" s="101"/>
    </row>
    <row r="37" ht="12.75">
      <c r="B37" s="91" t="s">
        <v>290</v>
      </c>
    </row>
    <row r="38" ht="12.75">
      <c r="B38" s="91" t="s">
        <v>291</v>
      </c>
    </row>
    <row r="39" ht="12.75">
      <c r="B39" s="91" t="s">
        <v>292</v>
      </c>
    </row>
    <row r="40" ht="12.75">
      <c r="B40" s="91" t="s">
        <v>293</v>
      </c>
    </row>
    <row r="41" ht="12.75">
      <c r="B41" s="91" t="s">
        <v>294</v>
      </c>
    </row>
  </sheetData>
  <mergeCells count="3">
    <mergeCell ref="D13:E13"/>
    <mergeCell ref="K13:L13"/>
    <mergeCell ref="D11:E11"/>
  </mergeCells>
  <printOptions horizontalCentered="1" verticalCentered="1"/>
  <pageMargins left="0.75" right="0.75" top="1" bottom="1" header="0" footer="0"/>
  <pageSetup fitToHeight="1" fitToWidth="1" horizontalDpi="300" verticalDpi="300" orientation="landscape" scale="67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41"/>
  <sheetViews>
    <sheetView showGridLines="0" showZero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91" customWidth="1"/>
    <col min="2" max="2" width="40.16015625" style="91" customWidth="1"/>
    <col min="3" max="3" width="14.83203125" style="91" customWidth="1"/>
    <col min="4" max="5" width="14.66015625" style="91" customWidth="1"/>
    <col min="6" max="6" width="16" style="91" customWidth="1"/>
    <col min="7" max="7" width="4.33203125" style="91" customWidth="1"/>
    <col min="8" max="8" width="14.66015625" style="91" customWidth="1"/>
    <col min="9" max="9" width="3.5" style="91" customWidth="1"/>
    <col min="10" max="10" width="16.33203125" style="91" customWidth="1"/>
    <col min="11" max="11" width="14.66015625" style="91" customWidth="1"/>
    <col min="12" max="14" width="13.5" style="91" customWidth="1"/>
    <col min="15" max="15" width="16.83203125" style="91" customWidth="1"/>
    <col min="16" max="16384" width="10.66015625" style="91" customWidth="1"/>
  </cols>
  <sheetData>
    <row r="3" spans="2:15" ht="12.75">
      <c r="B3" s="92" t="s">
        <v>320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2:15" ht="12.7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2:15" ht="12.75">
      <c r="B5" s="93" t="s">
        <v>321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2:15" ht="12.75">
      <c r="B6" s="92" t="s">
        <v>16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8" spans="2:15" ht="12.75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10" spans="7:8" ht="12.75">
      <c r="G10" s="95"/>
      <c r="H10" s="95"/>
    </row>
    <row r="11" spans="3:15" ht="12.75">
      <c r="C11" s="94"/>
      <c r="D11" s="205" t="s">
        <v>257</v>
      </c>
      <c r="E11" s="205"/>
      <c r="F11" s="94"/>
      <c r="G11" s="95"/>
      <c r="H11" s="96" t="s">
        <v>258</v>
      </c>
      <c r="J11" s="94"/>
      <c r="K11" s="94"/>
      <c r="L11" s="94" t="s">
        <v>259</v>
      </c>
      <c r="M11" s="94"/>
      <c r="N11" s="94"/>
      <c r="O11" s="94"/>
    </row>
    <row r="12" spans="7:15" ht="12.75">
      <c r="G12" s="95"/>
      <c r="H12" s="97"/>
      <c r="J12" s="98"/>
      <c r="K12" s="98"/>
      <c r="L12" s="98"/>
      <c r="M12" s="98"/>
      <c r="N12" s="98"/>
      <c r="O12" s="98"/>
    </row>
    <row r="13" spans="2:15" ht="12.75">
      <c r="B13" s="95" t="s">
        <v>45</v>
      </c>
      <c r="C13" s="97" t="s">
        <v>260</v>
      </c>
      <c r="D13" s="205" t="s">
        <v>261</v>
      </c>
      <c r="E13" s="205"/>
      <c r="F13" s="97" t="s">
        <v>262</v>
      </c>
      <c r="G13" s="95"/>
      <c r="H13" s="97" t="s">
        <v>263</v>
      </c>
      <c r="J13" s="98" t="s">
        <v>264</v>
      </c>
      <c r="K13" s="205" t="s">
        <v>265</v>
      </c>
      <c r="L13" s="205"/>
      <c r="M13" s="98" t="s">
        <v>21</v>
      </c>
      <c r="N13" s="98" t="s">
        <v>266</v>
      </c>
      <c r="O13" s="98" t="s">
        <v>139</v>
      </c>
    </row>
    <row r="14" spans="2:15" ht="12.75">
      <c r="B14" s="95"/>
      <c r="C14" s="97" t="s">
        <v>267</v>
      </c>
      <c r="D14" s="97" t="s">
        <v>31</v>
      </c>
      <c r="E14" s="97" t="s">
        <v>268</v>
      </c>
      <c r="F14" s="97" t="s">
        <v>269</v>
      </c>
      <c r="G14" s="95"/>
      <c r="H14" s="97" t="s">
        <v>270</v>
      </c>
      <c r="J14" s="98" t="s">
        <v>271</v>
      </c>
      <c r="K14" s="98" t="s">
        <v>272</v>
      </c>
      <c r="L14" s="98" t="s">
        <v>273</v>
      </c>
      <c r="M14" s="98" t="s">
        <v>274</v>
      </c>
      <c r="N14" s="98" t="s">
        <v>275</v>
      </c>
      <c r="O14" s="98"/>
    </row>
    <row r="15" spans="2:15" ht="12.75">
      <c r="B15" s="95"/>
      <c r="C15" s="97" t="s">
        <v>276</v>
      </c>
      <c r="D15" s="97" t="s">
        <v>277</v>
      </c>
      <c r="E15" s="97" t="s">
        <v>278</v>
      </c>
      <c r="F15" s="97" t="s">
        <v>279</v>
      </c>
      <c r="H15" s="98" t="s">
        <v>280</v>
      </c>
      <c r="J15" s="98"/>
      <c r="K15" s="98" t="s">
        <v>281</v>
      </c>
      <c r="L15" s="98"/>
      <c r="M15" s="98" t="s">
        <v>282</v>
      </c>
      <c r="N15" s="98" t="s">
        <v>283</v>
      </c>
      <c r="O15" s="98"/>
    </row>
    <row r="16" spans="2:15" ht="13.5" thickBot="1">
      <c r="B16" s="99"/>
      <c r="C16" s="100"/>
      <c r="D16" s="100"/>
      <c r="E16" s="100"/>
      <c r="F16" s="100" t="s">
        <v>284</v>
      </c>
      <c r="G16" s="100"/>
      <c r="H16" s="100"/>
      <c r="I16" s="100"/>
      <c r="J16" s="100"/>
      <c r="K16" s="100"/>
      <c r="L16" s="100"/>
      <c r="M16" s="100"/>
      <c r="N16" s="100"/>
      <c r="O16" s="100"/>
    </row>
    <row r="18" spans="2:17" ht="12.75">
      <c r="B18" s="91" t="s">
        <v>92</v>
      </c>
      <c r="C18" s="101">
        <v>2504235.6342502264</v>
      </c>
      <c r="D18" s="101">
        <v>198555.56985997217</v>
      </c>
      <c r="E18" s="101">
        <v>12928.023319030319</v>
      </c>
      <c r="F18" s="101">
        <v>825572.3101187244</v>
      </c>
      <c r="G18" s="101"/>
      <c r="H18" s="101">
        <v>3541291.5375479534</v>
      </c>
      <c r="I18" s="101"/>
      <c r="J18" s="101">
        <v>1769462.966959015</v>
      </c>
      <c r="K18" s="101">
        <v>922864.8358082776</v>
      </c>
      <c r="L18" s="101">
        <v>0</v>
      </c>
      <c r="M18" s="101">
        <v>-24398.813888716966</v>
      </c>
      <c r="N18" s="101">
        <v>192306.42085611098</v>
      </c>
      <c r="O18" s="101">
        <v>681056.1278132664</v>
      </c>
      <c r="Q18" s="101"/>
    </row>
    <row r="19" spans="2:17" ht="12.75">
      <c r="B19" s="91" t="s">
        <v>93</v>
      </c>
      <c r="C19" s="101">
        <v>373373.7120407423</v>
      </c>
      <c r="D19" s="101">
        <v>720.1964246443866</v>
      </c>
      <c r="E19" s="101">
        <v>73.80944014273044</v>
      </c>
      <c r="F19" s="101">
        <v>57537.86100726246</v>
      </c>
      <c r="G19" s="101"/>
      <c r="H19" s="101">
        <v>431705.5789127918</v>
      </c>
      <c r="I19" s="101"/>
      <c r="J19" s="101">
        <v>256192.53102849613</v>
      </c>
      <c r="K19" s="101">
        <v>105816.65354307598</v>
      </c>
      <c r="L19" s="101">
        <v>0</v>
      </c>
      <c r="M19" s="101">
        <v>0</v>
      </c>
      <c r="N19" s="101">
        <v>0</v>
      </c>
      <c r="O19" s="101">
        <v>69696.39434121968</v>
      </c>
      <c r="Q19" s="101"/>
    </row>
    <row r="20" spans="2:17" ht="12.75">
      <c r="B20" s="91" t="s">
        <v>94</v>
      </c>
      <c r="C20" s="101">
        <v>4446193.943326963</v>
      </c>
      <c r="D20" s="101">
        <v>775054.6921505983</v>
      </c>
      <c r="E20" s="101">
        <v>74646.36503670817</v>
      </c>
      <c r="F20" s="101">
        <v>9576.715305378993</v>
      </c>
      <c r="G20" s="101"/>
      <c r="H20" s="101">
        <v>5305471.7158196485</v>
      </c>
      <c r="I20" s="101"/>
      <c r="J20" s="101">
        <v>1483504.8009918735</v>
      </c>
      <c r="K20" s="101">
        <v>17216.816328108453</v>
      </c>
      <c r="L20" s="101">
        <v>0</v>
      </c>
      <c r="M20" s="101">
        <v>104416.79637442673</v>
      </c>
      <c r="N20" s="101">
        <v>5797</v>
      </c>
      <c r="O20" s="101">
        <v>3694536.302125241</v>
      </c>
      <c r="Q20" s="101"/>
    </row>
    <row r="21" spans="2:17" ht="12.75">
      <c r="B21" s="91" t="s">
        <v>95</v>
      </c>
      <c r="C21" s="101">
        <v>14419228.801955145</v>
      </c>
      <c r="D21" s="101">
        <v>8411159.340385078</v>
      </c>
      <c r="E21" s="101">
        <v>742782.7747925993</v>
      </c>
      <c r="F21" s="101">
        <v>6605279.841942401</v>
      </c>
      <c r="G21" s="101"/>
      <c r="H21" s="101">
        <v>30178450.75907522</v>
      </c>
      <c r="I21" s="101"/>
      <c r="J21" s="101">
        <v>12056633.024139112</v>
      </c>
      <c r="K21" s="101">
        <v>10718277.763490286</v>
      </c>
      <c r="L21" s="101">
        <v>0</v>
      </c>
      <c r="M21" s="101">
        <v>194957.3460832839</v>
      </c>
      <c r="N21" s="101">
        <v>3727191.5194332222</v>
      </c>
      <c r="O21" s="101">
        <v>3481391.1059293156</v>
      </c>
      <c r="Q21" s="101"/>
    </row>
    <row r="22" spans="2:17" ht="12.75">
      <c r="B22" s="91" t="s">
        <v>96</v>
      </c>
      <c r="C22" s="101">
        <v>1888054.1000717934</v>
      </c>
      <c r="D22" s="101">
        <v>24.477857435504397</v>
      </c>
      <c r="E22" s="101">
        <v>0.36795731667636544</v>
      </c>
      <c r="F22" s="101">
        <v>114774.22539889909</v>
      </c>
      <c r="G22" s="101"/>
      <c r="H22" s="101">
        <v>2002853.1712854446</v>
      </c>
      <c r="I22" s="101"/>
      <c r="J22" s="101">
        <v>1434500.0887061234</v>
      </c>
      <c r="K22" s="101">
        <v>568345.1244638134</v>
      </c>
      <c r="L22" s="101">
        <v>0</v>
      </c>
      <c r="M22" s="101">
        <v>-0.04188449187778578</v>
      </c>
      <c r="N22" s="101">
        <v>0</v>
      </c>
      <c r="O22" s="101">
        <v>8</v>
      </c>
      <c r="Q22" s="101"/>
    </row>
    <row r="23" spans="2:17" ht="12.75">
      <c r="B23" s="91" t="s">
        <v>97</v>
      </c>
      <c r="C23" s="101">
        <v>5914752.770408582</v>
      </c>
      <c r="D23" s="101">
        <v>309</v>
      </c>
      <c r="E23" s="101">
        <v>0</v>
      </c>
      <c r="F23" s="101">
        <v>16846.494256474358</v>
      </c>
      <c r="G23" s="101"/>
      <c r="H23" s="101">
        <v>5931908.264665056</v>
      </c>
      <c r="I23" s="101"/>
      <c r="J23" s="101">
        <v>576476.8756653364</v>
      </c>
      <c r="K23" s="101">
        <v>0</v>
      </c>
      <c r="L23" s="101">
        <v>0</v>
      </c>
      <c r="M23" s="101">
        <v>0</v>
      </c>
      <c r="N23" s="101">
        <v>5355431.38899972</v>
      </c>
      <c r="O23" s="101">
        <v>0</v>
      </c>
      <c r="Q23" s="101"/>
    </row>
    <row r="24" spans="2:17" ht="12.75">
      <c r="B24" s="91" t="s">
        <v>98</v>
      </c>
      <c r="C24" s="101">
        <v>2134548.4485935345</v>
      </c>
      <c r="D24" s="101">
        <v>205051</v>
      </c>
      <c r="E24" s="101">
        <v>0</v>
      </c>
      <c r="F24" s="101">
        <v>167132.70418106642</v>
      </c>
      <c r="G24" s="101"/>
      <c r="H24" s="101">
        <v>2506732.152774601</v>
      </c>
      <c r="I24" s="101"/>
      <c r="J24" s="101">
        <v>1093425.5367285958</v>
      </c>
      <c r="K24" s="101">
        <v>1213027.6160460054</v>
      </c>
      <c r="L24" s="101">
        <v>0</v>
      </c>
      <c r="M24" s="101">
        <v>0</v>
      </c>
      <c r="N24" s="101">
        <v>0</v>
      </c>
      <c r="O24" s="101">
        <v>200279</v>
      </c>
      <c r="Q24" s="101"/>
    </row>
    <row r="25" spans="2:17" ht="12.75">
      <c r="B25" s="91" t="s">
        <v>99</v>
      </c>
      <c r="C25" s="101">
        <v>5611605.2585792</v>
      </c>
      <c r="D25" s="101">
        <v>502415</v>
      </c>
      <c r="E25" s="101">
        <v>0</v>
      </c>
      <c r="F25" s="101">
        <v>185687.43455311138</v>
      </c>
      <c r="G25" s="101"/>
      <c r="H25" s="101">
        <v>6299707.693132311</v>
      </c>
      <c r="I25" s="101"/>
      <c r="J25" s="101">
        <v>3184584.3965653502</v>
      </c>
      <c r="K25" s="101">
        <v>1922180.29656696</v>
      </c>
      <c r="L25" s="101">
        <v>0</v>
      </c>
      <c r="M25" s="101">
        <v>0</v>
      </c>
      <c r="N25" s="101">
        <v>0</v>
      </c>
      <c r="O25" s="101">
        <v>1192943</v>
      </c>
      <c r="Q25" s="101"/>
    </row>
    <row r="26" spans="2:17" ht="12.75">
      <c r="B26" s="91" t="s">
        <v>285</v>
      </c>
      <c r="C26" s="101">
        <v>6863660.227543058</v>
      </c>
      <c r="D26" s="101">
        <v>302337</v>
      </c>
      <c r="E26" s="101">
        <v>0</v>
      </c>
      <c r="F26" s="101">
        <v>248072.99160322553</v>
      </c>
      <c r="G26" s="101"/>
      <c r="H26" s="101">
        <v>7414070.219146283</v>
      </c>
      <c r="I26" s="101"/>
      <c r="J26" s="101">
        <v>6122696.24008102</v>
      </c>
      <c r="K26" s="101">
        <v>1146630.9790652643</v>
      </c>
      <c r="L26" s="101">
        <v>0</v>
      </c>
      <c r="M26" s="101">
        <v>0</v>
      </c>
      <c r="N26" s="101">
        <v>0</v>
      </c>
      <c r="O26" s="101">
        <v>144743</v>
      </c>
      <c r="Q26" s="101"/>
    </row>
    <row r="27" spans="2:17" ht="12.75">
      <c r="B27" s="91" t="s">
        <v>286</v>
      </c>
      <c r="C27" s="101">
        <v>2806108</v>
      </c>
      <c r="D27" s="101">
        <v>0</v>
      </c>
      <c r="E27" s="101">
        <v>0</v>
      </c>
      <c r="F27" s="101">
        <v>0</v>
      </c>
      <c r="G27" s="101"/>
      <c r="H27" s="101">
        <v>2806108</v>
      </c>
      <c r="I27" s="101"/>
      <c r="J27" s="101">
        <v>0</v>
      </c>
      <c r="K27" s="101">
        <v>2806108</v>
      </c>
      <c r="L27" s="101">
        <v>0</v>
      </c>
      <c r="M27" s="101">
        <v>0</v>
      </c>
      <c r="N27" s="101">
        <v>0</v>
      </c>
      <c r="O27" s="101">
        <v>0</v>
      </c>
      <c r="Q27" s="101"/>
    </row>
    <row r="28" spans="2:17" ht="12.75">
      <c r="B28" s="91" t="s">
        <v>287</v>
      </c>
      <c r="C28" s="101">
        <v>4832097.927309786</v>
      </c>
      <c r="D28" s="101">
        <v>21720</v>
      </c>
      <c r="E28" s="101">
        <v>0</v>
      </c>
      <c r="F28" s="101">
        <v>80441.81982725467</v>
      </c>
      <c r="G28" s="101"/>
      <c r="H28" s="101">
        <v>4934259.747137041</v>
      </c>
      <c r="I28" s="101"/>
      <c r="J28" s="101">
        <v>578215.2957906306</v>
      </c>
      <c r="K28" s="101">
        <v>2625696.7033464108</v>
      </c>
      <c r="L28" s="101">
        <v>1719744.748</v>
      </c>
      <c r="M28" s="101">
        <v>0</v>
      </c>
      <c r="N28" s="101">
        <v>0</v>
      </c>
      <c r="O28" s="101">
        <v>10603</v>
      </c>
      <c r="Q28" s="101"/>
    </row>
    <row r="29" spans="2:17" ht="12.75">
      <c r="B29" s="91" t="s">
        <v>288</v>
      </c>
      <c r="C29" s="101">
        <v>2031800.7232654784</v>
      </c>
      <c r="D29" s="101">
        <v>0</v>
      </c>
      <c r="E29" s="101">
        <v>0</v>
      </c>
      <c r="F29" s="101">
        <v>0</v>
      </c>
      <c r="G29" s="101"/>
      <c r="H29" s="101">
        <v>2031800.7232654784</v>
      </c>
      <c r="I29" s="101"/>
      <c r="J29" s="101">
        <v>12055</v>
      </c>
      <c r="K29" s="101">
        <v>26413.511716000037</v>
      </c>
      <c r="L29" s="101">
        <v>1985544.2115494784</v>
      </c>
      <c r="M29" s="101">
        <v>0</v>
      </c>
      <c r="N29" s="101">
        <v>0</v>
      </c>
      <c r="O29" s="101">
        <v>7788</v>
      </c>
      <c r="Q29" s="101"/>
    </row>
    <row r="30" spans="2:17" ht="12.75">
      <c r="B30" s="91" t="s">
        <v>289</v>
      </c>
      <c r="C30" s="101">
        <v>0</v>
      </c>
      <c r="D30" s="101">
        <v>511690</v>
      </c>
      <c r="E30" s="101">
        <v>0</v>
      </c>
      <c r="F30" s="101">
        <v>0</v>
      </c>
      <c r="G30" s="101"/>
      <c r="H30" s="101">
        <v>511690</v>
      </c>
      <c r="I30" s="101"/>
      <c r="J30" s="101">
        <v>22669</v>
      </c>
      <c r="K30" s="101">
        <v>1631</v>
      </c>
      <c r="L30" s="101">
        <v>0</v>
      </c>
      <c r="M30" s="101">
        <v>0</v>
      </c>
      <c r="N30" s="101">
        <v>0</v>
      </c>
      <c r="O30" s="101">
        <v>487390</v>
      </c>
      <c r="Q30" s="101"/>
    </row>
    <row r="31" spans="8:17" ht="12.75">
      <c r="H31" s="102"/>
      <c r="Q31" s="101"/>
    </row>
    <row r="32" ht="12.75">
      <c r="Q32" s="101"/>
    </row>
    <row r="33" spans="1:17" ht="12.75">
      <c r="A33" s="103"/>
      <c r="B33" s="103" t="s">
        <v>6</v>
      </c>
      <c r="C33" s="104">
        <v>53825659.547344506</v>
      </c>
      <c r="D33" s="104">
        <v>10929036.276677728</v>
      </c>
      <c r="E33" s="104">
        <v>830431.3405457971</v>
      </c>
      <c r="F33" s="104">
        <v>8310922.398193798</v>
      </c>
      <c r="G33" s="104">
        <v>0</v>
      </c>
      <c r="H33" s="104">
        <v>73896049.56276183</v>
      </c>
      <c r="I33" s="104"/>
      <c r="J33" s="104">
        <v>28590415.756655555</v>
      </c>
      <c r="K33" s="104">
        <v>22074209.300374202</v>
      </c>
      <c r="L33" s="104">
        <v>3705288.9595494783</v>
      </c>
      <c r="M33" s="104">
        <v>274975.2866845018</v>
      </c>
      <c r="N33" s="104">
        <v>9280726.329289053</v>
      </c>
      <c r="O33" s="104">
        <v>9970433.930209043</v>
      </c>
      <c r="Q33" s="101"/>
    </row>
    <row r="35" spans="2:15" ht="13.5" thickBot="1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</row>
    <row r="37" ht="12.75">
      <c r="B37" s="91" t="s">
        <v>290</v>
      </c>
    </row>
    <row r="38" ht="12.75">
      <c r="B38" s="91" t="s">
        <v>291</v>
      </c>
    </row>
    <row r="39" ht="12.75">
      <c r="B39" s="91" t="s">
        <v>292</v>
      </c>
    </row>
    <row r="40" ht="12.75">
      <c r="B40" s="91" t="s">
        <v>293</v>
      </c>
    </row>
    <row r="41" ht="12.75">
      <c r="B41" s="91" t="s">
        <v>294</v>
      </c>
    </row>
  </sheetData>
  <mergeCells count="3">
    <mergeCell ref="D13:E13"/>
    <mergeCell ref="K13:L13"/>
    <mergeCell ref="D11:E11"/>
  </mergeCells>
  <printOptions horizontalCentered="1" verticalCentered="1"/>
  <pageMargins left="0.75" right="0.75" top="1" bottom="1" header="0" footer="0"/>
  <pageSetup fitToHeight="1" fitToWidth="1" horizontalDpi="300" verticalDpi="300" orientation="landscape" scale="67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41"/>
  <sheetViews>
    <sheetView showGridLines="0" showZero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91" customWidth="1"/>
    <col min="2" max="2" width="40.16015625" style="91" customWidth="1"/>
    <col min="3" max="3" width="14.83203125" style="91" customWidth="1"/>
    <col min="4" max="5" width="14.66015625" style="91" customWidth="1"/>
    <col min="6" max="6" width="16" style="91" customWidth="1"/>
    <col min="7" max="7" width="4.33203125" style="91" customWidth="1"/>
    <col min="8" max="8" width="14.66015625" style="91" customWidth="1"/>
    <col min="9" max="9" width="3.5" style="91" customWidth="1"/>
    <col min="10" max="10" width="16.33203125" style="91" customWidth="1"/>
    <col min="11" max="11" width="14.66015625" style="91" customWidth="1"/>
    <col min="12" max="14" width="13.5" style="91" customWidth="1"/>
    <col min="15" max="15" width="16.83203125" style="91" customWidth="1"/>
    <col min="16" max="16384" width="10.66015625" style="91" customWidth="1"/>
  </cols>
  <sheetData>
    <row r="3" spans="2:15" ht="12.75">
      <c r="B3" s="92" t="s">
        <v>322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2:15" ht="12.7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2:15" ht="12.75">
      <c r="B5" s="93" t="s">
        <v>323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2:15" ht="12.75">
      <c r="B6" s="92" t="s">
        <v>16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8" spans="2:15" ht="12.75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10" spans="7:8" ht="12.75">
      <c r="G10" s="95"/>
      <c r="H10" s="95"/>
    </row>
    <row r="11" spans="3:15" ht="12.75">
      <c r="C11" s="94"/>
      <c r="D11" s="205" t="s">
        <v>257</v>
      </c>
      <c r="E11" s="205"/>
      <c r="F11" s="94"/>
      <c r="G11" s="95"/>
      <c r="H11" s="96" t="s">
        <v>258</v>
      </c>
      <c r="J11" s="94"/>
      <c r="K11" s="94"/>
      <c r="L11" s="94" t="s">
        <v>259</v>
      </c>
      <c r="M11" s="94"/>
      <c r="N11" s="94"/>
      <c r="O11" s="94"/>
    </row>
    <row r="12" spans="7:15" ht="12.75">
      <c r="G12" s="95"/>
      <c r="H12" s="97"/>
      <c r="J12" s="98"/>
      <c r="K12" s="98"/>
      <c r="L12" s="98"/>
      <c r="M12" s="98"/>
      <c r="N12" s="98"/>
      <c r="O12" s="98"/>
    </row>
    <row r="13" spans="2:15" ht="12.75">
      <c r="B13" s="95" t="s">
        <v>45</v>
      </c>
      <c r="C13" s="97" t="s">
        <v>260</v>
      </c>
      <c r="D13" s="205" t="s">
        <v>261</v>
      </c>
      <c r="E13" s="205"/>
      <c r="F13" s="97" t="s">
        <v>262</v>
      </c>
      <c r="G13" s="95"/>
      <c r="H13" s="97" t="s">
        <v>263</v>
      </c>
      <c r="J13" s="98" t="s">
        <v>264</v>
      </c>
      <c r="K13" s="205" t="s">
        <v>265</v>
      </c>
      <c r="L13" s="205"/>
      <c r="M13" s="98" t="s">
        <v>21</v>
      </c>
      <c r="N13" s="98" t="s">
        <v>266</v>
      </c>
      <c r="O13" s="98" t="s">
        <v>139</v>
      </c>
    </row>
    <row r="14" spans="2:15" ht="12.75">
      <c r="B14" s="95"/>
      <c r="C14" s="97" t="s">
        <v>267</v>
      </c>
      <c r="D14" s="97" t="s">
        <v>31</v>
      </c>
      <c r="E14" s="97" t="s">
        <v>268</v>
      </c>
      <c r="F14" s="97" t="s">
        <v>269</v>
      </c>
      <c r="G14" s="95"/>
      <c r="H14" s="97" t="s">
        <v>270</v>
      </c>
      <c r="J14" s="98" t="s">
        <v>271</v>
      </c>
      <c r="K14" s="98" t="s">
        <v>272</v>
      </c>
      <c r="L14" s="98" t="s">
        <v>273</v>
      </c>
      <c r="M14" s="98" t="s">
        <v>274</v>
      </c>
      <c r="N14" s="98" t="s">
        <v>275</v>
      </c>
      <c r="O14" s="98"/>
    </row>
    <row r="15" spans="2:15" ht="12.75">
      <c r="B15" s="95"/>
      <c r="C15" s="97" t="s">
        <v>276</v>
      </c>
      <c r="D15" s="97" t="s">
        <v>277</v>
      </c>
      <c r="E15" s="97" t="s">
        <v>278</v>
      </c>
      <c r="F15" s="97" t="s">
        <v>279</v>
      </c>
      <c r="H15" s="98" t="s">
        <v>280</v>
      </c>
      <c r="J15" s="98"/>
      <c r="K15" s="98" t="s">
        <v>281</v>
      </c>
      <c r="L15" s="98"/>
      <c r="M15" s="98" t="s">
        <v>282</v>
      </c>
      <c r="N15" s="98" t="s">
        <v>283</v>
      </c>
      <c r="O15" s="98"/>
    </row>
    <row r="16" spans="2:15" ht="13.5" thickBot="1">
      <c r="B16" s="99"/>
      <c r="C16" s="100"/>
      <c r="D16" s="100"/>
      <c r="E16" s="100"/>
      <c r="F16" s="100" t="s">
        <v>284</v>
      </c>
      <c r="G16" s="100"/>
      <c r="H16" s="100"/>
      <c r="I16" s="100"/>
      <c r="J16" s="100"/>
      <c r="K16" s="100"/>
      <c r="L16" s="100"/>
      <c r="M16" s="100"/>
      <c r="N16" s="100"/>
      <c r="O16" s="100"/>
    </row>
    <row r="18" spans="2:17" ht="12.75">
      <c r="B18" s="91" t="s">
        <v>92</v>
      </c>
      <c r="C18" s="101">
        <v>2490020.4031117354</v>
      </c>
      <c r="D18" s="101">
        <v>238471.87406808021</v>
      </c>
      <c r="E18" s="101">
        <v>16635.83685623789</v>
      </c>
      <c r="F18" s="101">
        <v>835786.6959879424</v>
      </c>
      <c r="G18" s="101"/>
      <c r="H18" s="101">
        <v>3580914.810023996</v>
      </c>
      <c r="I18" s="101"/>
      <c r="J18" s="101">
        <v>1775246.4679306427</v>
      </c>
      <c r="K18" s="101">
        <v>925575.2249604254</v>
      </c>
      <c r="L18" s="101">
        <v>0</v>
      </c>
      <c r="M18" s="101">
        <v>-25891.61110015608</v>
      </c>
      <c r="N18" s="101">
        <v>192579.20726169413</v>
      </c>
      <c r="O18" s="101">
        <v>713405.5209713869</v>
      </c>
      <c r="Q18" s="101"/>
    </row>
    <row r="19" spans="2:17" ht="12.75">
      <c r="B19" s="91" t="s">
        <v>93</v>
      </c>
      <c r="C19" s="101">
        <v>394538.2606850067</v>
      </c>
      <c r="D19" s="101">
        <v>1192.614465906528</v>
      </c>
      <c r="E19" s="101">
        <v>123.52612072576926</v>
      </c>
      <c r="F19" s="101">
        <v>49712.59237782449</v>
      </c>
      <c r="G19" s="101"/>
      <c r="H19" s="101">
        <v>445566.99364946346</v>
      </c>
      <c r="I19" s="101"/>
      <c r="J19" s="101">
        <v>267489.7412904295</v>
      </c>
      <c r="K19" s="101">
        <v>110345.76982824682</v>
      </c>
      <c r="L19" s="101">
        <v>0</v>
      </c>
      <c r="M19" s="101">
        <v>0</v>
      </c>
      <c r="N19" s="101">
        <v>0</v>
      </c>
      <c r="O19" s="101">
        <v>67731.48253078705</v>
      </c>
      <c r="Q19" s="101"/>
    </row>
    <row r="20" spans="2:17" ht="12.75">
      <c r="B20" s="91" t="s">
        <v>94</v>
      </c>
      <c r="C20" s="101">
        <v>4949492.580002395</v>
      </c>
      <c r="D20" s="101">
        <v>904725.4947493209</v>
      </c>
      <c r="E20" s="101">
        <v>88428.90719881962</v>
      </c>
      <c r="F20" s="101">
        <v>7434.749750232534</v>
      </c>
      <c r="G20" s="101"/>
      <c r="H20" s="101">
        <v>5950081.731700768</v>
      </c>
      <c r="I20" s="101"/>
      <c r="J20" s="101">
        <v>1666467.2267074483</v>
      </c>
      <c r="K20" s="101">
        <v>16887.8983720717</v>
      </c>
      <c r="L20" s="101">
        <v>0</v>
      </c>
      <c r="M20" s="101">
        <v>77757.3539805715</v>
      </c>
      <c r="N20" s="101">
        <v>4547</v>
      </c>
      <c r="O20" s="101">
        <v>4184422.2526406776</v>
      </c>
      <c r="Q20" s="101"/>
    </row>
    <row r="21" spans="2:17" ht="12.75">
      <c r="B21" s="91" t="s">
        <v>95</v>
      </c>
      <c r="C21" s="101">
        <v>14568051.96320818</v>
      </c>
      <c r="D21" s="101">
        <v>6989145.089834587</v>
      </c>
      <c r="E21" s="101">
        <v>619621.4047220643</v>
      </c>
      <c r="F21" s="101">
        <v>6171156.608192546</v>
      </c>
      <c r="G21" s="101"/>
      <c r="H21" s="101">
        <v>28347975.065957375</v>
      </c>
      <c r="I21" s="101"/>
      <c r="J21" s="101">
        <v>11784236.48057896</v>
      </c>
      <c r="K21" s="101">
        <v>10169251.05184782</v>
      </c>
      <c r="L21" s="101">
        <v>0</v>
      </c>
      <c r="M21" s="101">
        <v>-7522.509090642998</v>
      </c>
      <c r="N21" s="101">
        <v>2724920.4122504904</v>
      </c>
      <c r="O21" s="101">
        <v>3677089.6303707394</v>
      </c>
      <c r="Q21" s="101"/>
    </row>
    <row r="22" spans="2:17" ht="12.75">
      <c r="B22" s="91" t="s">
        <v>96</v>
      </c>
      <c r="C22" s="101">
        <v>1950542.2773508145</v>
      </c>
      <c r="D22" s="101">
        <v>4306.61333711278</v>
      </c>
      <c r="E22" s="101">
        <v>100.30663914620256</v>
      </c>
      <c r="F22" s="101">
        <v>119774.73302260938</v>
      </c>
      <c r="G22" s="101"/>
      <c r="H22" s="101">
        <v>2074723.930349683</v>
      </c>
      <c r="I22" s="101"/>
      <c r="J22" s="101">
        <v>1483232.3837195637</v>
      </c>
      <c r="K22" s="101">
        <v>591484.5466301199</v>
      </c>
      <c r="L22" s="101">
        <v>0</v>
      </c>
      <c r="M22" s="101">
        <v>0</v>
      </c>
      <c r="N22" s="101">
        <v>0</v>
      </c>
      <c r="O22" s="101">
        <v>7</v>
      </c>
      <c r="Q22" s="101"/>
    </row>
    <row r="23" spans="2:17" ht="12.75">
      <c r="B23" s="91" t="s">
        <v>97</v>
      </c>
      <c r="C23" s="101">
        <v>5233044.885104247</v>
      </c>
      <c r="D23" s="101">
        <v>315</v>
      </c>
      <c r="E23" s="101">
        <v>0</v>
      </c>
      <c r="F23" s="101">
        <v>16853.512566610127</v>
      </c>
      <c r="G23" s="101"/>
      <c r="H23" s="101">
        <v>5250213.397670858</v>
      </c>
      <c r="I23" s="101"/>
      <c r="J23" s="101">
        <v>584060.8102635886</v>
      </c>
      <c r="K23" s="101">
        <v>0</v>
      </c>
      <c r="L23" s="101">
        <v>0</v>
      </c>
      <c r="M23" s="101">
        <v>0</v>
      </c>
      <c r="N23" s="101">
        <v>4666152.587407269</v>
      </c>
      <c r="O23" s="101">
        <v>0</v>
      </c>
      <c r="Q23" s="101"/>
    </row>
    <row r="24" spans="2:17" ht="12.75">
      <c r="B24" s="91" t="s">
        <v>98</v>
      </c>
      <c r="C24" s="101">
        <v>2138493.7969307727</v>
      </c>
      <c r="D24" s="101">
        <v>303979.41726385383</v>
      </c>
      <c r="E24" s="101">
        <v>0</v>
      </c>
      <c r="F24" s="101">
        <v>168458.7172445714</v>
      </c>
      <c r="G24" s="101"/>
      <c r="H24" s="101">
        <v>2610931.931439198</v>
      </c>
      <c r="I24" s="101"/>
      <c r="J24" s="101">
        <v>1179424.5999551015</v>
      </c>
      <c r="K24" s="101">
        <v>1216412.331484098</v>
      </c>
      <c r="L24" s="101">
        <v>0</v>
      </c>
      <c r="M24" s="101">
        <v>0</v>
      </c>
      <c r="N24" s="101">
        <v>0</v>
      </c>
      <c r="O24" s="101">
        <v>215095</v>
      </c>
      <c r="Q24" s="101"/>
    </row>
    <row r="25" spans="2:17" ht="12.75">
      <c r="B25" s="91" t="s">
        <v>99</v>
      </c>
      <c r="C25" s="101">
        <v>5886139.1064298805</v>
      </c>
      <c r="D25" s="101">
        <v>510583.66155923996</v>
      </c>
      <c r="E25" s="101">
        <v>0</v>
      </c>
      <c r="F25" s="101">
        <v>214675.68946141883</v>
      </c>
      <c r="G25" s="101"/>
      <c r="H25" s="101">
        <v>6611398.457450539</v>
      </c>
      <c r="I25" s="101"/>
      <c r="J25" s="101">
        <v>3296141.7024408504</v>
      </c>
      <c r="K25" s="101">
        <v>2098716.7550096908</v>
      </c>
      <c r="L25" s="101">
        <v>0</v>
      </c>
      <c r="M25" s="101">
        <v>0</v>
      </c>
      <c r="N25" s="101">
        <v>0</v>
      </c>
      <c r="O25" s="101">
        <v>1216540</v>
      </c>
      <c r="Q25" s="101"/>
    </row>
    <row r="26" spans="2:17" ht="12.75">
      <c r="B26" s="91" t="s">
        <v>285</v>
      </c>
      <c r="C26" s="101">
        <v>6905052.040266533</v>
      </c>
      <c r="D26" s="101">
        <v>455154.09468481503</v>
      </c>
      <c r="E26" s="101">
        <v>0</v>
      </c>
      <c r="F26" s="101">
        <v>255932.14273684093</v>
      </c>
      <c r="G26" s="101"/>
      <c r="H26" s="101">
        <v>7616138.277688189</v>
      </c>
      <c r="I26" s="101"/>
      <c r="J26" s="101">
        <v>6281095.210111726</v>
      </c>
      <c r="K26" s="101">
        <v>1158914.0675764636</v>
      </c>
      <c r="L26" s="101">
        <v>0</v>
      </c>
      <c r="M26" s="101">
        <v>0</v>
      </c>
      <c r="N26" s="101">
        <v>0</v>
      </c>
      <c r="O26" s="101">
        <v>176129</v>
      </c>
      <c r="Q26" s="101"/>
    </row>
    <row r="27" spans="2:17" ht="12.75">
      <c r="B27" s="91" t="s">
        <v>286</v>
      </c>
      <c r="C27" s="101">
        <v>2891123</v>
      </c>
      <c r="D27" s="101">
        <v>0</v>
      </c>
      <c r="E27" s="101">
        <v>0</v>
      </c>
      <c r="F27" s="101">
        <v>0</v>
      </c>
      <c r="G27" s="101"/>
      <c r="H27" s="101">
        <v>2891123</v>
      </c>
      <c r="I27" s="101"/>
      <c r="J27" s="101">
        <v>0</v>
      </c>
      <c r="K27" s="101">
        <v>2891123</v>
      </c>
      <c r="L27" s="101">
        <v>0</v>
      </c>
      <c r="M27" s="101">
        <v>0</v>
      </c>
      <c r="N27" s="101">
        <v>0</v>
      </c>
      <c r="O27" s="101">
        <v>0</v>
      </c>
      <c r="Q27" s="101"/>
    </row>
    <row r="28" spans="2:17" ht="12.75">
      <c r="B28" s="91" t="s">
        <v>287</v>
      </c>
      <c r="C28" s="101">
        <v>4944991.385144262</v>
      </c>
      <c r="D28" s="101">
        <v>21897.00894375</v>
      </c>
      <c r="E28" s="101">
        <v>0</v>
      </c>
      <c r="F28" s="101">
        <v>82398.43323329357</v>
      </c>
      <c r="G28" s="101"/>
      <c r="H28" s="101">
        <v>5049286.827321305</v>
      </c>
      <c r="I28" s="101"/>
      <c r="J28" s="101">
        <v>588580.5313037862</v>
      </c>
      <c r="K28" s="101">
        <v>2658346.5680175177</v>
      </c>
      <c r="L28" s="101">
        <v>1793631.7280000001</v>
      </c>
      <c r="M28" s="101">
        <v>0</v>
      </c>
      <c r="N28" s="101">
        <v>0</v>
      </c>
      <c r="O28" s="101">
        <v>8728</v>
      </c>
      <c r="Q28" s="101"/>
    </row>
    <row r="29" spans="2:17" ht="12.75">
      <c r="B29" s="91" t="s">
        <v>288</v>
      </c>
      <c r="C29" s="101">
        <v>2059939</v>
      </c>
      <c r="D29" s="101">
        <v>0</v>
      </c>
      <c r="E29" s="101">
        <v>0</v>
      </c>
      <c r="F29" s="101">
        <v>0</v>
      </c>
      <c r="G29" s="101"/>
      <c r="H29" s="101">
        <v>2059939</v>
      </c>
      <c r="I29" s="101"/>
      <c r="J29" s="101">
        <v>11577</v>
      </c>
      <c r="K29" s="101">
        <v>28699</v>
      </c>
      <c r="L29" s="101">
        <v>2011962</v>
      </c>
      <c r="M29" s="101">
        <v>0</v>
      </c>
      <c r="N29" s="101">
        <v>0</v>
      </c>
      <c r="O29" s="101">
        <v>7701</v>
      </c>
      <c r="Q29" s="101"/>
    </row>
    <row r="30" spans="2:17" ht="12.75">
      <c r="B30" s="91" t="s">
        <v>289</v>
      </c>
      <c r="C30" s="101">
        <v>0</v>
      </c>
      <c r="D30" s="101">
        <v>457700</v>
      </c>
      <c r="E30" s="101">
        <v>0</v>
      </c>
      <c r="F30" s="101">
        <v>0</v>
      </c>
      <c r="G30" s="101"/>
      <c r="H30" s="101">
        <v>457700</v>
      </c>
      <c r="I30" s="101"/>
      <c r="J30" s="101">
        <v>25928</v>
      </c>
      <c r="K30" s="101">
        <v>-1783</v>
      </c>
      <c r="L30" s="101">
        <v>0</v>
      </c>
      <c r="M30" s="101">
        <v>0</v>
      </c>
      <c r="N30" s="101">
        <v>0</v>
      </c>
      <c r="O30" s="101">
        <v>433555</v>
      </c>
      <c r="Q30" s="101"/>
    </row>
    <row r="31" spans="8:17" ht="12.75">
      <c r="H31" s="102"/>
      <c r="Q31" s="101"/>
    </row>
    <row r="32" ht="12.75">
      <c r="Q32" s="101"/>
    </row>
    <row r="33" spans="1:17" ht="12.75">
      <c r="A33" s="103"/>
      <c r="B33" s="103" t="s">
        <v>6</v>
      </c>
      <c r="C33" s="104">
        <v>54411428.69823383</v>
      </c>
      <c r="D33" s="104">
        <v>9887470.868906666</v>
      </c>
      <c r="E33" s="104">
        <v>724909.9815369938</v>
      </c>
      <c r="F33" s="104">
        <v>7922183.87457389</v>
      </c>
      <c r="G33" s="104">
        <v>0</v>
      </c>
      <c r="H33" s="104">
        <v>72945993.42325138</v>
      </c>
      <c r="I33" s="104">
        <v>0</v>
      </c>
      <c r="J33" s="104">
        <v>28943480.154302098</v>
      </c>
      <c r="K33" s="104">
        <v>21863973.21372645</v>
      </c>
      <c r="L33" s="104">
        <v>3805593.728</v>
      </c>
      <c r="M33" s="104">
        <v>44343.23378977242</v>
      </c>
      <c r="N33" s="104">
        <v>7588199.206919453</v>
      </c>
      <c r="O33" s="104">
        <v>10700403.88651359</v>
      </c>
      <c r="Q33" s="101"/>
    </row>
    <row r="34" ht="12.75">
      <c r="Q34" s="101"/>
    </row>
    <row r="35" spans="2:15" ht="13.5" thickBot="1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</row>
    <row r="37" ht="12.75">
      <c r="B37" s="91" t="s">
        <v>290</v>
      </c>
    </row>
    <row r="38" ht="12.75">
      <c r="B38" s="91" t="s">
        <v>291</v>
      </c>
    </row>
    <row r="39" ht="12.75">
      <c r="B39" s="91" t="s">
        <v>292</v>
      </c>
    </row>
    <row r="40" ht="12.75">
      <c r="B40" s="91" t="s">
        <v>293</v>
      </c>
    </row>
    <row r="41" ht="12.75">
      <c r="B41" s="91" t="s">
        <v>294</v>
      </c>
    </row>
  </sheetData>
  <mergeCells count="3">
    <mergeCell ref="D13:E13"/>
    <mergeCell ref="K13:L13"/>
    <mergeCell ref="D11:E11"/>
  </mergeCells>
  <printOptions horizontalCentered="1" verticalCentered="1"/>
  <pageMargins left="0.75" right="0.75" top="1" bottom="1" header="0" footer="0"/>
  <pageSetup fitToHeight="1" fitToWidth="1" horizontalDpi="300" verticalDpi="300" orientation="landscape" scale="67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42"/>
  <sheetViews>
    <sheetView showGridLines="0" showZero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91" customWidth="1"/>
    <col min="2" max="2" width="40.16015625" style="91" customWidth="1"/>
    <col min="3" max="3" width="14.83203125" style="91" customWidth="1"/>
    <col min="4" max="5" width="14.66015625" style="91" customWidth="1"/>
    <col min="6" max="6" width="16" style="91" customWidth="1"/>
    <col min="7" max="7" width="4.33203125" style="91" customWidth="1"/>
    <col min="8" max="8" width="14.66015625" style="91" customWidth="1"/>
    <col min="9" max="9" width="3.5" style="91" customWidth="1"/>
    <col min="10" max="10" width="16.33203125" style="91" customWidth="1"/>
    <col min="11" max="11" width="14.66015625" style="91" customWidth="1"/>
    <col min="12" max="14" width="13.5" style="91" customWidth="1"/>
    <col min="15" max="15" width="16.83203125" style="91" customWidth="1"/>
    <col min="16" max="16384" width="10.66015625" style="91" customWidth="1"/>
  </cols>
  <sheetData>
    <row r="3" spans="2:15" ht="12.75">
      <c r="B3" s="92" t="s">
        <v>324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2:15" ht="12.7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2:15" ht="12.75">
      <c r="B5" s="93" t="s">
        <v>325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2:15" ht="12.75">
      <c r="B6" s="92" t="s">
        <v>16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8" spans="2:15" ht="12.75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10" spans="7:8" ht="12.75">
      <c r="G10" s="95"/>
      <c r="H10" s="95"/>
    </row>
    <row r="11" spans="3:15" ht="12.75">
      <c r="C11" s="94"/>
      <c r="D11" s="205" t="s">
        <v>257</v>
      </c>
      <c r="E11" s="205"/>
      <c r="F11" s="94"/>
      <c r="G11" s="95"/>
      <c r="H11" s="96" t="s">
        <v>258</v>
      </c>
      <c r="J11" s="94"/>
      <c r="K11" s="94"/>
      <c r="L11" s="94" t="s">
        <v>259</v>
      </c>
      <c r="M11" s="94"/>
      <c r="N11" s="94"/>
      <c r="O11" s="94"/>
    </row>
    <row r="12" spans="7:15" ht="12.75">
      <c r="G12" s="95"/>
      <c r="H12" s="97"/>
      <c r="J12" s="98"/>
      <c r="K12" s="98"/>
      <c r="L12" s="98"/>
      <c r="M12" s="98"/>
      <c r="N12" s="98"/>
      <c r="O12" s="98"/>
    </row>
    <row r="13" spans="2:15" ht="12.75">
      <c r="B13" s="95" t="s">
        <v>45</v>
      </c>
      <c r="C13" s="97" t="s">
        <v>260</v>
      </c>
      <c r="D13" s="205" t="s">
        <v>261</v>
      </c>
      <c r="E13" s="205"/>
      <c r="F13" s="97" t="s">
        <v>262</v>
      </c>
      <c r="G13" s="95"/>
      <c r="H13" s="97" t="s">
        <v>263</v>
      </c>
      <c r="J13" s="98" t="s">
        <v>264</v>
      </c>
      <c r="K13" s="205" t="s">
        <v>265</v>
      </c>
      <c r="L13" s="205"/>
      <c r="M13" s="98" t="s">
        <v>21</v>
      </c>
      <c r="N13" s="98" t="s">
        <v>266</v>
      </c>
      <c r="O13" s="98" t="s">
        <v>139</v>
      </c>
    </row>
    <row r="14" spans="2:15" ht="12.75">
      <c r="B14" s="95"/>
      <c r="C14" s="97" t="s">
        <v>267</v>
      </c>
      <c r="D14" s="97" t="s">
        <v>31</v>
      </c>
      <c r="E14" s="97" t="s">
        <v>268</v>
      </c>
      <c r="F14" s="97" t="s">
        <v>269</v>
      </c>
      <c r="G14" s="95"/>
      <c r="H14" s="97" t="s">
        <v>270</v>
      </c>
      <c r="J14" s="98" t="s">
        <v>271</v>
      </c>
      <c r="K14" s="98" t="s">
        <v>272</v>
      </c>
      <c r="L14" s="98" t="s">
        <v>273</v>
      </c>
      <c r="M14" s="98" t="s">
        <v>274</v>
      </c>
      <c r="N14" s="98" t="s">
        <v>275</v>
      </c>
      <c r="O14" s="98"/>
    </row>
    <row r="15" spans="2:15" ht="12.75">
      <c r="B15" s="95"/>
      <c r="C15" s="97" t="s">
        <v>303</v>
      </c>
      <c r="D15" s="97" t="s">
        <v>277</v>
      </c>
      <c r="E15" s="97" t="s">
        <v>278</v>
      </c>
      <c r="F15" s="97" t="s">
        <v>279</v>
      </c>
      <c r="H15" s="98" t="s">
        <v>304</v>
      </c>
      <c r="J15" s="98"/>
      <c r="K15" s="98" t="s">
        <v>281</v>
      </c>
      <c r="L15" s="98"/>
      <c r="M15" s="98" t="s">
        <v>282</v>
      </c>
      <c r="N15" s="98" t="s">
        <v>283</v>
      </c>
      <c r="O15" s="98"/>
    </row>
    <row r="16" spans="2:15" ht="13.5" thickBot="1">
      <c r="B16" s="99"/>
      <c r="C16" s="100"/>
      <c r="D16" s="100"/>
      <c r="E16" s="100"/>
      <c r="F16" s="100" t="s">
        <v>305</v>
      </c>
      <c r="G16" s="100"/>
      <c r="H16" s="100"/>
      <c r="I16" s="100"/>
      <c r="J16" s="100"/>
      <c r="K16" s="100"/>
      <c r="L16" s="100"/>
      <c r="M16" s="100"/>
      <c r="N16" s="100"/>
      <c r="O16" s="100"/>
    </row>
    <row r="18" spans="2:17" ht="12.75">
      <c r="B18" s="91" t="s">
        <v>92</v>
      </c>
      <c r="C18" s="101">
        <v>2620189.9664733615</v>
      </c>
      <c r="D18" s="101">
        <v>241026.1527846716</v>
      </c>
      <c r="E18" s="101">
        <v>16772.027431895316</v>
      </c>
      <c r="F18" s="101">
        <v>843066.1658817555</v>
      </c>
      <c r="G18" s="101"/>
      <c r="H18" s="101">
        <v>3721054.312571684</v>
      </c>
      <c r="I18" s="101"/>
      <c r="J18" s="101">
        <v>1851221.0434889856</v>
      </c>
      <c r="K18" s="101">
        <v>942921.7464348822</v>
      </c>
      <c r="L18" s="101">
        <v>0</v>
      </c>
      <c r="M18" s="101">
        <v>-19629.443453854386</v>
      </c>
      <c r="N18" s="101">
        <v>226961.28054469154</v>
      </c>
      <c r="O18" s="101">
        <v>719579.6855569809</v>
      </c>
      <c r="Q18" s="101"/>
    </row>
    <row r="19" spans="2:17" ht="12.75">
      <c r="B19" s="91" t="s">
        <v>93</v>
      </c>
      <c r="C19" s="101">
        <v>387925.9552713568</v>
      </c>
      <c r="D19" s="101">
        <v>2328.406524102848</v>
      </c>
      <c r="E19" s="101">
        <v>236.37205176910433</v>
      </c>
      <c r="F19" s="101">
        <v>58759.97986774992</v>
      </c>
      <c r="G19" s="101"/>
      <c r="H19" s="101">
        <v>449250.71371497866</v>
      </c>
      <c r="I19" s="101"/>
      <c r="J19" s="101">
        <v>248109.32875857133</v>
      </c>
      <c r="K19" s="101">
        <v>121889.82397142125</v>
      </c>
      <c r="L19" s="101">
        <v>0</v>
      </c>
      <c r="M19" s="101">
        <v>0</v>
      </c>
      <c r="N19" s="101">
        <v>0</v>
      </c>
      <c r="O19" s="101">
        <v>79251.56098498605</v>
      </c>
      <c r="Q19" s="101"/>
    </row>
    <row r="20" spans="2:17" ht="12.75">
      <c r="B20" s="91" t="s">
        <v>94</v>
      </c>
      <c r="C20" s="101">
        <v>5251345.973714634</v>
      </c>
      <c r="D20" s="101">
        <v>888983.5001943166</v>
      </c>
      <c r="E20" s="101">
        <v>87046.52727755913</v>
      </c>
      <c r="F20" s="101">
        <v>13399.307087371732</v>
      </c>
      <c r="G20" s="101"/>
      <c r="H20" s="101">
        <v>6240775.308273882</v>
      </c>
      <c r="I20" s="101"/>
      <c r="J20" s="101">
        <v>1768100.67514389</v>
      </c>
      <c r="K20" s="101">
        <v>17162.589361945116</v>
      </c>
      <c r="L20" s="101">
        <v>0</v>
      </c>
      <c r="M20" s="101">
        <v>123687.70440931895</v>
      </c>
      <c r="N20" s="101">
        <v>4395</v>
      </c>
      <c r="O20" s="101">
        <v>4327429.339358727</v>
      </c>
      <c r="Q20" s="101"/>
    </row>
    <row r="21" spans="2:17" ht="12.75">
      <c r="B21" s="91" t="s">
        <v>95</v>
      </c>
      <c r="C21" s="101">
        <v>15246004.7402558</v>
      </c>
      <c r="D21" s="101">
        <v>8038564.7175018815</v>
      </c>
      <c r="E21" s="101">
        <v>733606.885034938</v>
      </c>
      <c r="F21" s="101">
        <v>6404984.37266911</v>
      </c>
      <c r="G21" s="101"/>
      <c r="H21" s="101">
        <v>30423160.71546173</v>
      </c>
      <c r="I21" s="101"/>
      <c r="J21" s="101">
        <v>12207074.72908631</v>
      </c>
      <c r="K21" s="101">
        <v>10571217.673819844</v>
      </c>
      <c r="L21" s="101">
        <v>0</v>
      </c>
      <c r="M21" s="101">
        <v>339711.8838616722</v>
      </c>
      <c r="N21" s="101">
        <v>3339127.6731671444</v>
      </c>
      <c r="O21" s="101">
        <v>3966028.7555267476</v>
      </c>
      <c r="Q21" s="101"/>
    </row>
    <row r="22" spans="2:17" ht="12.75">
      <c r="B22" s="91" t="s">
        <v>96</v>
      </c>
      <c r="C22" s="101">
        <v>2094270.5757980028</v>
      </c>
      <c r="D22" s="101">
        <v>20574.10676515193</v>
      </c>
      <c r="E22" s="101">
        <v>556.2283021354114</v>
      </c>
      <c r="F22" s="101">
        <v>129306.13968509</v>
      </c>
      <c r="G22" s="101"/>
      <c r="H22" s="101">
        <v>2244707.0505503803</v>
      </c>
      <c r="I22" s="101"/>
      <c r="J22" s="101">
        <v>1602063.5265322402</v>
      </c>
      <c r="K22" s="101">
        <v>642637.484957895</v>
      </c>
      <c r="L22" s="101">
        <v>0</v>
      </c>
      <c r="M22" s="101">
        <v>0</v>
      </c>
      <c r="N22" s="101">
        <v>0</v>
      </c>
      <c r="O22" s="101">
        <v>6.0390602450422595</v>
      </c>
      <c r="Q22" s="101"/>
    </row>
    <row r="23" spans="2:17" ht="12.75">
      <c r="B23" s="91" t="s">
        <v>97</v>
      </c>
      <c r="C23" s="101">
        <v>5196849.334562436</v>
      </c>
      <c r="D23" s="101">
        <v>249</v>
      </c>
      <c r="E23" s="101">
        <v>0</v>
      </c>
      <c r="F23" s="101">
        <v>17731.257379660517</v>
      </c>
      <c r="G23" s="101"/>
      <c r="H23" s="101">
        <v>5214829.591942096</v>
      </c>
      <c r="I23" s="101"/>
      <c r="J23" s="101">
        <v>609737.508555271</v>
      </c>
      <c r="K23" s="101">
        <v>0</v>
      </c>
      <c r="L23" s="101">
        <v>0</v>
      </c>
      <c r="M23" s="101">
        <v>0</v>
      </c>
      <c r="N23" s="101">
        <v>4605092.083386827</v>
      </c>
      <c r="O23" s="101">
        <v>0</v>
      </c>
      <c r="Q23" s="101"/>
    </row>
    <row r="24" spans="2:17" ht="12.75">
      <c r="B24" s="91" t="s">
        <v>98</v>
      </c>
      <c r="C24" s="101">
        <v>2218607.5176895508</v>
      </c>
      <c r="D24" s="101">
        <v>327049</v>
      </c>
      <c r="E24" s="101">
        <v>0</v>
      </c>
      <c r="F24" s="101">
        <v>175587.45971439825</v>
      </c>
      <c r="G24" s="101"/>
      <c r="H24" s="101">
        <v>2721243.977403949</v>
      </c>
      <c r="I24" s="101"/>
      <c r="J24" s="101">
        <v>1224243.3303540938</v>
      </c>
      <c r="K24" s="101">
        <v>1271125.6470498564</v>
      </c>
      <c r="L24" s="101">
        <v>0</v>
      </c>
      <c r="M24" s="101">
        <v>0</v>
      </c>
      <c r="N24" s="101">
        <v>0</v>
      </c>
      <c r="O24" s="101">
        <v>225875</v>
      </c>
      <c r="Q24" s="101"/>
    </row>
    <row r="25" spans="2:17" ht="12.75">
      <c r="B25" s="91" t="s">
        <v>99</v>
      </c>
      <c r="C25" s="101">
        <v>6346174.516800046</v>
      </c>
      <c r="D25" s="101">
        <v>520161</v>
      </c>
      <c r="E25" s="101">
        <v>0</v>
      </c>
      <c r="F25" s="101">
        <v>238101.05240353433</v>
      </c>
      <c r="G25" s="101"/>
      <c r="H25" s="101">
        <v>7104436.569203581</v>
      </c>
      <c r="I25" s="101"/>
      <c r="J25" s="101">
        <v>3530189.164710818</v>
      </c>
      <c r="K25" s="101">
        <v>2223766.4044927647</v>
      </c>
      <c r="L25" s="101">
        <v>0</v>
      </c>
      <c r="M25" s="101">
        <v>0</v>
      </c>
      <c r="N25" s="101">
        <v>0</v>
      </c>
      <c r="O25" s="101">
        <v>1350481</v>
      </c>
      <c r="Q25" s="101"/>
    </row>
    <row r="26" spans="2:17" ht="12.75">
      <c r="B26" s="91" t="s">
        <v>306</v>
      </c>
      <c r="C26" s="101">
        <v>7220531.126215463</v>
      </c>
      <c r="D26" s="101">
        <v>500269</v>
      </c>
      <c r="E26" s="101">
        <v>0</v>
      </c>
      <c r="F26" s="101">
        <v>267539.32171917363</v>
      </c>
      <c r="G26" s="101"/>
      <c r="H26" s="101">
        <v>7988339.447934636</v>
      </c>
      <c r="I26" s="101"/>
      <c r="J26" s="101">
        <v>6582728.567252553</v>
      </c>
      <c r="K26" s="101">
        <v>1209611.8806820824</v>
      </c>
      <c r="L26" s="101">
        <v>0</v>
      </c>
      <c r="M26" s="101">
        <v>0</v>
      </c>
      <c r="N26" s="101">
        <v>0</v>
      </c>
      <c r="O26" s="101">
        <v>195999</v>
      </c>
      <c r="Q26" s="101"/>
    </row>
    <row r="27" spans="2:17" ht="12.75">
      <c r="B27" s="91" t="s">
        <v>286</v>
      </c>
      <c r="C27" s="101">
        <v>2958174</v>
      </c>
      <c r="D27" s="101">
        <v>0</v>
      </c>
      <c r="E27" s="101">
        <v>0</v>
      </c>
      <c r="F27" s="101">
        <v>0</v>
      </c>
      <c r="G27" s="101"/>
      <c r="H27" s="101">
        <v>2958174</v>
      </c>
      <c r="I27" s="101"/>
      <c r="J27" s="101">
        <v>0</v>
      </c>
      <c r="K27" s="101">
        <v>2958174</v>
      </c>
      <c r="L27" s="101">
        <v>0</v>
      </c>
      <c r="M27" s="101">
        <v>0</v>
      </c>
      <c r="N27" s="101">
        <v>0</v>
      </c>
      <c r="O27" s="101">
        <v>0</v>
      </c>
      <c r="Q27" s="101"/>
    </row>
    <row r="28" spans="2:17" ht="12.75">
      <c r="B28" s="91" t="s">
        <v>307</v>
      </c>
      <c r="C28" s="101">
        <v>5096519.057827517</v>
      </c>
      <c r="D28" s="101">
        <v>18176</v>
      </c>
      <c r="E28" s="101">
        <v>0</v>
      </c>
      <c r="F28" s="101">
        <v>81006.4954409138</v>
      </c>
      <c r="G28" s="101"/>
      <c r="H28" s="101">
        <v>5195701.553268431</v>
      </c>
      <c r="I28" s="101"/>
      <c r="J28" s="101">
        <v>601332.3390175911</v>
      </c>
      <c r="K28" s="101">
        <v>2721125.140585236</v>
      </c>
      <c r="L28" s="101">
        <v>1865258.0736656038</v>
      </c>
      <c r="M28" s="101">
        <v>0</v>
      </c>
      <c r="N28" s="101">
        <v>0</v>
      </c>
      <c r="O28" s="101">
        <v>7986</v>
      </c>
      <c r="Q28" s="101"/>
    </row>
    <row r="29" spans="2:17" ht="12.75">
      <c r="B29" s="91" t="s">
        <v>288</v>
      </c>
      <c r="C29" s="101">
        <v>2091068</v>
      </c>
      <c r="D29" s="101">
        <v>0</v>
      </c>
      <c r="E29" s="101">
        <v>0</v>
      </c>
      <c r="F29" s="101">
        <v>0</v>
      </c>
      <c r="G29" s="101"/>
      <c r="H29" s="101">
        <v>2091068</v>
      </c>
      <c r="I29" s="101"/>
      <c r="J29" s="101">
        <v>10587</v>
      </c>
      <c r="K29" s="101">
        <v>21961</v>
      </c>
      <c r="L29" s="101">
        <v>2051614</v>
      </c>
      <c r="M29" s="101">
        <v>0</v>
      </c>
      <c r="N29" s="101">
        <v>0</v>
      </c>
      <c r="O29" s="101">
        <v>6906</v>
      </c>
      <c r="Q29" s="101"/>
    </row>
    <row r="30" spans="2:17" ht="12.75">
      <c r="B30" s="91" t="s">
        <v>289</v>
      </c>
      <c r="C30" s="101">
        <v>0</v>
      </c>
      <c r="D30" s="101">
        <v>399172</v>
      </c>
      <c r="E30" s="101">
        <v>0</v>
      </c>
      <c r="F30" s="101">
        <v>0</v>
      </c>
      <c r="G30" s="101"/>
      <c r="H30" s="101">
        <v>399172</v>
      </c>
      <c r="I30" s="101"/>
      <c r="J30" s="101">
        <v>23229</v>
      </c>
      <c r="K30" s="101">
        <v>-27194</v>
      </c>
      <c r="L30" s="101">
        <v>0</v>
      </c>
      <c r="M30" s="101">
        <v>0</v>
      </c>
      <c r="N30" s="101">
        <v>0</v>
      </c>
      <c r="O30" s="101">
        <v>403137</v>
      </c>
      <c r="Q30" s="101"/>
    </row>
    <row r="31" spans="8:17" ht="12.75">
      <c r="H31" s="102"/>
      <c r="Q31" s="101"/>
    </row>
    <row r="32" ht="12.75">
      <c r="Q32" s="101"/>
    </row>
    <row r="33" spans="1:17" ht="12.75">
      <c r="A33" s="103"/>
      <c r="B33" s="103" t="s">
        <v>6</v>
      </c>
      <c r="C33" s="104">
        <v>56727660.76460817</v>
      </c>
      <c r="D33" s="104">
        <v>10956552.883770123</v>
      </c>
      <c r="E33" s="104">
        <v>838218.040098297</v>
      </c>
      <c r="F33" s="104">
        <v>8229481.551848757</v>
      </c>
      <c r="G33" s="104">
        <v>0</v>
      </c>
      <c r="H33" s="104">
        <v>76751913.24032533</v>
      </c>
      <c r="I33" s="104">
        <v>0</v>
      </c>
      <c r="J33" s="104">
        <v>30258616.212900326</v>
      </c>
      <c r="K33" s="104">
        <v>22674399.391355924</v>
      </c>
      <c r="L33" s="104">
        <v>3916872.073665604</v>
      </c>
      <c r="M33" s="104">
        <v>443770.14481713675</v>
      </c>
      <c r="N33" s="104">
        <v>8175576.037098663</v>
      </c>
      <c r="O33" s="104">
        <v>11282679.380487686</v>
      </c>
      <c r="Q33" s="101"/>
    </row>
    <row r="34" ht="12.75">
      <c r="Q34" s="101"/>
    </row>
    <row r="35" spans="2:17" ht="13.5" thickBot="1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Q35" s="101"/>
    </row>
    <row r="36" ht="12.75">
      <c r="Q36" s="101"/>
    </row>
    <row r="37" ht="12.75">
      <c r="B37" s="91" t="s">
        <v>166</v>
      </c>
    </row>
    <row r="38" ht="12.75">
      <c r="B38" s="91" t="s">
        <v>308</v>
      </c>
    </row>
    <row r="39" ht="12.75">
      <c r="B39" s="91" t="s">
        <v>309</v>
      </c>
    </row>
    <row r="40" ht="12.75">
      <c r="B40" s="91" t="s">
        <v>310</v>
      </c>
    </row>
    <row r="41" ht="12.75">
      <c r="B41" s="91" t="s">
        <v>311</v>
      </c>
    </row>
    <row r="42" ht="12.75">
      <c r="B42" s="91" t="s">
        <v>312</v>
      </c>
    </row>
  </sheetData>
  <mergeCells count="3">
    <mergeCell ref="D13:E13"/>
    <mergeCell ref="K13:L13"/>
    <mergeCell ref="D11:E11"/>
  </mergeCells>
  <printOptions horizontalCentered="1" verticalCentered="1"/>
  <pageMargins left="0.75" right="0.75" top="1" bottom="1" header="0" footer="0"/>
  <pageSetup fitToHeight="1" fitToWidth="1" horizontalDpi="300" verticalDpi="300" orientation="landscape" scale="67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42"/>
  <sheetViews>
    <sheetView showGridLines="0" showZero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91" customWidth="1"/>
    <col min="2" max="2" width="40.16015625" style="91" customWidth="1"/>
    <col min="3" max="3" width="14.83203125" style="91" customWidth="1"/>
    <col min="4" max="5" width="14.66015625" style="91" customWidth="1"/>
    <col min="6" max="6" width="16" style="91" customWidth="1"/>
    <col min="7" max="7" width="4.33203125" style="91" customWidth="1"/>
    <col min="8" max="8" width="14.66015625" style="91" customWidth="1"/>
    <col min="9" max="9" width="3.5" style="91" customWidth="1"/>
    <col min="10" max="10" width="16.33203125" style="91" customWidth="1"/>
    <col min="11" max="11" width="14.66015625" style="91" customWidth="1"/>
    <col min="12" max="14" width="13.5" style="91" customWidth="1"/>
    <col min="15" max="15" width="16.83203125" style="91" customWidth="1"/>
    <col min="16" max="16384" width="10.66015625" style="91" customWidth="1"/>
  </cols>
  <sheetData>
    <row r="3" spans="2:15" ht="12.75">
      <c r="B3" s="92" t="s">
        <v>326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2:15" ht="12.7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2:15" ht="12.75">
      <c r="B5" s="93" t="s">
        <v>327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2:15" ht="12.75">
      <c r="B6" s="92" t="s">
        <v>16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8" spans="2:15" ht="12.75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10" spans="7:8" ht="12.75">
      <c r="G10" s="95"/>
      <c r="H10" s="95"/>
    </row>
    <row r="11" spans="3:15" ht="12.75">
      <c r="C11" s="94"/>
      <c r="D11" s="205" t="s">
        <v>257</v>
      </c>
      <c r="E11" s="205"/>
      <c r="F11" s="94"/>
      <c r="G11" s="95"/>
      <c r="H11" s="96" t="s">
        <v>258</v>
      </c>
      <c r="J11" s="94"/>
      <c r="K11" s="94"/>
      <c r="L11" s="94" t="s">
        <v>259</v>
      </c>
      <c r="M11" s="94"/>
      <c r="N11" s="94"/>
      <c r="O11" s="94"/>
    </row>
    <row r="12" spans="7:15" ht="12.75">
      <c r="G12" s="95"/>
      <c r="H12" s="97"/>
      <c r="J12" s="98"/>
      <c r="K12" s="98"/>
      <c r="L12" s="98"/>
      <c r="M12" s="98"/>
      <c r="N12" s="98"/>
      <c r="O12" s="98"/>
    </row>
    <row r="13" spans="2:15" ht="12.75">
      <c r="B13" s="95" t="s">
        <v>45</v>
      </c>
      <c r="C13" s="97" t="s">
        <v>260</v>
      </c>
      <c r="D13" s="205" t="s">
        <v>261</v>
      </c>
      <c r="E13" s="205"/>
      <c r="F13" s="97" t="s">
        <v>262</v>
      </c>
      <c r="G13" s="95"/>
      <c r="H13" s="97" t="s">
        <v>263</v>
      </c>
      <c r="J13" s="98" t="s">
        <v>264</v>
      </c>
      <c r="K13" s="205" t="s">
        <v>265</v>
      </c>
      <c r="L13" s="205"/>
      <c r="M13" s="98" t="s">
        <v>21</v>
      </c>
      <c r="N13" s="98" t="s">
        <v>266</v>
      </c>
      <c r="O13" s="98" t="s">
        <v>139</v>
      </c>
    </row>
    <row r="14" spans="2:15" ht="12.75">
      <c r="B14" s="95"/>
      <c r="C14" s="97" t="s">
        <v>267</v>
      </c>
      <c r="D14" s="97" t="s">
        <v>31</v>
      </c>
      <c r="E14" s="97" t="s">
        <v>268</v>
      </c>
      <c r="F14" s="97" t="s">
        <v>269</v>
      </c>
      <c r="G14" s="95"/>
      <c r="H14" s="97" t="s">
        <v>270</v>
      </c>
      <c r="J14" s="98" t="s">
        <v>271</v>
      </c>
      <c r="K14" s="98" t="s">
        <v>272</v>
      </c>
      <c r="L14" s="98" t="s">
        <v>273</v>
      </c>
      <c r="M14" s="98" t="s">
        <v>274</v>
      </c>
      <c r="N14" s="98" t="s">
        <v>275</v>
      </c>
      <c r="O14" s="98"/>
    </row>
    <row r="15" spans="2:15" ht="12.75">
      <c r="B15" s="95"/>
      <c r="C15" s="97" t="s">
        <v>303</v>
      </c>
      <c r="D15" s="97" t="s">
        <v>277</v>
      </c>
      <c r="E15" s="97" t="s">
        <v>278</v>
      </c>
      <c r="F15" s="97" t="s">
        <v>279</v>
      </c>
      <c r="H15" s="98" t="s">
        <v>304</v>
      </c>
      <c r="J15" s="98"/>
      <c r="K15" s="98" t="s">
        <v>281</v>
      </c>
      <c r="L15" s="98"/>
      <c r="M15" s="98" t="s">
        <v>282</v>
      </c>
      <c r="N15" s="98" t="s">
        <v>283</v>
      </c>
      <c r="O15" s="98"/>
    </row>
    <row r="16" spans="2:15" ht="13.5" thickBot="1">
      <c r="B16" s="99"/>
      <c r="C16" s="100"/>
      <c r="D16" s="100"/>
      <c r="E16" s="100"/>
      <c r="F16" s="100" t="s">
        <v>305</v>
      </c>
      <c r="G16" s="100"/>
      <c r="H16" s="100"/>
      <c r="I16" s="100"/>
      <c r="J16" s="100"/>
      <c r="K16" s="100"/>
      <c r="L16" s="100"/>
      <c r="M16" s="100"/>
      <c r="N16" s="100"/>
      <c r="O16" s="100"/>
    </row>
    <row r="18" spans="2:17" ht="12.75">
      <c r="B18" s="91" t="s">
        <v>92</v>
      </c>
      <c r="C18" s="101">
        <v>2768188.313088845</v>
      </c>
      <c r="D18" s="101">
        <v>196616.95255092747</v>
      </c>
      <c r="E18" s="101">
        <v>13853.18801043864</v>
      </c>
      <c r="F18" s="101">
        <v>887747.8974992178</v>
      </c>
      <c r="G18" s="101"/>
      <c r="H18" s="101">
        <v>3866406.351149429</v>
      </c>
      <c r="I18" s="101"/>
      <c r="J18" s="101">
        <v>1932365.60669671</v>
      </c>
      <c r="K18" s="101">
        <v>977118.9666706579</v>
      </c>
      <c r="L18" s="101">
        <v>0</v>
      </c>
      <c r="M18" s="101">
        <v>5843.366700976247</v>
      </c>
      <c r="N18" s="101">
        <v>189650.7834569928</v>
      </c>
      <c r="O18" s="101">
        <v>761427.6276240918</v>
      </c>
      <c r="Q18" s="101"/>
    </row>
    <row r="19" spans="2:17" ht="12.75">
      <c r="B19" s="91" t="s">
        <v>93</v>
      </c>
      <c r="C19" s="101">
        <v>384309.03339399165</v>
      </c>
      <c r="D19" s="101">
        <v>2750.819787954319</v>
      </c>
      <c r="E19" s="101">
        <v>286.67902759101815</v>
      </c>
      <c r="F19" s="101">
        <v>57601.28464675815</v>
      </c>
      <c r="G19" s="101"/>
      <c r="H19" s="101">
        <v>444947.81685629516</v>
      </c>
      <c r="I19" s="101"/>
      <c r="J19" s="101">
        <v>237607.83246123506</v>
      </c>
      <c r="K19" s="101">
        <v>119452.02749199283</v>
      </c>
      <c r="L19" s="101">
        <v>0</v>
      </c>
      <c r="M19" s="101">
        <v>0</v>
      </c>
      <c r="N19" s="101">
        <v>0</v>
      </c>
      <c r="O19" s="101">
        <v>87887.95690306718</v>
      </c>
      <c r="Q19" s="101"/>
    </row>
    <row r="20" spans="2:17" ht="12.75">
      <c r="B20" s="91" t="s">
        <v>94</v>
      </c>
      <c r="C20" s="101">
        <v>5588623.448614315</v>
      </c>
      <c r="D20" s="101">
        <v>921902.1725329126</v>
      </c>
      <c r="E20" s="101">
        <v>89369.04649258741</v>
      </c>
      <c r="F20" s="101">
        <v>9573.726195487521</v>
      </c>
      <c r="G20" s="101"/>
      <c r="H20" s="101">
        <v>6609468.393835302</v>
      </c>
      <c r="I20" s="101"/>
      <c r="J20" s="101">
        <v>1881102.4155252795</v>
      </c>
      <c r="K20" s="101">
        <v>17811.427149673083</v>
      </c>
      <c r="L20" s="101">
        <v>0</v>
      </c>
      <c r="M20" s="101">
        <v>172516.4006856156</v>
      </c>
      <c r="N20" s="101">
        <v>0</v>
      </c>
      <c r="O20" s="101">
        <v>4538038.150474735</v>
      </c>
      <c r="Q20" s="101"/>
    </row>
    <row r="21" spans="2:17" ht="12.75">
      <c r="B21" s="91" t="s">
        <v>95</v>
      </c>
      <c r="C21" s="101">
        <v>15551394.027622895</v>
      </c>
      <c r="D21" s="101">
        <v>8215629.119497487</v>
      </c>
      <c r="E21" s="101">
        <v>748479.6710662979</v>
      </c>
      <c r="F21" s="101">
        <v>6478186.531283233</v>
      </c>
      <c r="G21" s="101"/>
      <c r="H21" s="101">
        <v>30993689.349469915</v>
      </c>
      <c r="I21" s="101"/>
      <c r="J21" s="101">
        <v>12586403.650413483</v>
      </c>
      <c r="K21" s="101">
        <v>10731382.156527286</v>
      </c>
      <c r="L21" s="101">
        <v>0</v>
      </c>
      <c r="M21" s="101">
        <v>82350.29519080886</v>
      </c>
      <c r="N21" s="101">
        <v>3384883.4254784817</v>
      </c>
      <c r="O21" s="101">
        <v>4208669.821859859</v>
      </c>
      <c r="Q21" s="101"/>
    </row>
    <row r="22" spans="2:17" ht="12.75">
      <c r="B22" s="91" t="s">
        <v>96</v>
      </c>
      <c r="C22" s="101">
        <v>2180677.5226459894</v>
      </c>
      <c r="D22" s="101">
        <v>22608.4795848286</v>
      </c>
      <c r="E22" s="101">
        <v>389.5445360793239</v>
      </c>
      <c r="F22" s="101">
        <v>133575.0149682249</v>
      </c>
      <c r="G22" s="101"/>
      <c r="H22" s="101">
        <v>2337250.561735122</v>
      </c>
      <c r="I22" s="101"/>
      <c r="J22" s="101">
        <v>1669191.2544426362</v>
      </c>
      <c r="K22" s="101">
        <v>668053.0718942404</v>
      </c>
      <c r="L22" s="101">
        <v>0</v>
      </c>
      <c r="M22" s="101">
        <v>0</v>
      </c>
      <c r="N22" s="101">
        <v>0</v>
      </c>
      <c r="O22" s="101">
        <v>6.235398244298381</v>
      </c>
      <c r="Q22" s="101"/>
    </row>
    <row r="23" spans="2:17" ht="12.75">
      <c r="B23" s="91" t="s">
        <v>97</v>
      </c>
      <c r="C23" s="101">
        <v>5419786.512784796</v>
      </c>
      <c r="D23" s="101">
        <v>544</v>
      </c>
      <c r="E23" s="101">
        <v>0</v>
      </c>
      <c r="F23" s="101">
        <v>18501.09092594788</v>
      </c>
      <c r="G23" s="101"/>
      <c r="H23" s="101">
        <v>5438831.603710744</v>
      </c>
      <c r="I23" s="101"/>
      <c r="J23" s="101">
        <v>631629.3031280763</v>
      </c>
      <c r="K23" s="101">
        <v>0</v>
      </c>
      <c r="L23" s="101">
        <v>0</v>
      </c>
      <c r="M23" s="101">
        <v>0</v>
      </c>
      <c r="N23" s="101">
        <v>4807202.300582667</v>
      </c>
      <c r="O23" s="101">
        <v>0</v>
      </c>
      <c r="Q23" s="101"/>
    </row>
    <row r="24" spans="2:17" ht="12.75">
      <c r="B24" s="91" t="s">
        <v>98</v>
      </c>
      <c r="C24" s="101">
        <v>2301873.732828148</v>
      </c>
      <c r="D24" s="101">
        <v>338949</v>
      </c>
      <c r="E24" s="101">
        <v>0</v>
      </c>
      <c r="F24" s="101">
        <v>181000.27061352404</v>
      </c>
      <c r="G24" s="101"/>
      <c r="H24" s="101">
        <v>2821823.0034416723</v>
      </c>
      <c r="I24" s="101"/>
      <c r="J24" s="101">
        <v>1265797.5517872558</v>
      </c>
      <c r="K24" s="101">
        <v>1314048.451654417</v>
      </c>
      <c r="L24" s="101">
        <v>0</v>
      </c>
      <c r="M24" s="101">
        <v>0</v>
      </c>
      <c r="N24" s="101">
        <v>0</v>
      </c>
      <c r="O24" s="101">
        <v>241977</v>
      </c>
      <c r="Q24" s="101"/>
    </row>
    <row r="25" spans="2:17" ht="12.75">
      <c r="B25" s="91" t="s">
        <v>99</v>
      </c>
      <c r="C25" s="101">
        <v>6773091.19575697</v>
      </c>
      <c r="D25" s="101">
        <v>591524.0720699504</v>
      </c>
      <c r="E25" s="101">
        <v>0</v>
      </c>
      <c r="F25" s="101">
        <v>268702.0750540023</v>
      </c>
      <c r="G25" s="101"/>
      <c r="H25" s="101">
        <v>7633317.342880922</v>
      </c>
      <c r="I25" s="101"/>
      <c r="J25" s="101">
        <v>3774050.59570216</v>
      </c>
      <c r="K25" s="101">
        <v>2398885.7471787618</v>
      </c>
      <c r="L25" s="101">
        <v>0</v>
      </c>
      <c r="M25" s="101">
        <v>0</v>
      </c>
      <c r="N25" s="101">
        <v>0</v>
      </c>
      <c r="O25" s="101">
        <v>1460381</v>
      </c>
      <c r="Q25" s="101"/>
    </row>
    <row r="26" spans="2:17" ht="12.75">
      <c r="B26" s="91" t="s">
        <v>306</v>
      </c>
      <c r="C26" s="101">
        <v>7596847.686233668</v>
      </c>
      <c r="D26" s="101">
        <v>570595</v>
      </c>
      <c r="E26" s="101">
        <v>0</v>
      </c>
      <c r="F26" s="101">
        <v>283969.3843657715</v>
      </c>
      <c r="G26" s="101"/>
      <c r="H26" s="101">
        <v>8451412.070599439</v>
      </c>
      <c r="I26" s="101"/>
      <c r="J26" s="101">
        <v>6962585.549287972</v>
      </c>
      <c r="K26" s="101">
        <v>1278455.5213114629</v>
      </c>
      <c r="L26" s="101">
        <v>0</v>
      </c>
      <c r="M26" s="101">
        <v>0</v>
      </c>
      <c r="N26" s="101">
        <v>0</v>
      </c>
      <c r="O26" s="101">
        <v>210371</v>
      </c>
      <c r="Q26" s="101"/>
    </row>
    <row r="27" spans="2:17" ht="12.75">
      <c r="B27" s="91" t="s">
        <v>286</v>
      </c>
      <c r="C27" s="101">
        <v>3025228</v>
      </c>
      <c r="D27" s="101">
        <v>0</v>
      </c>
      <c r="E27" s="101">
        <v>0</v>
      </c>
      <c r="F27" s="101">
        <v>0</v>
      </c>
      <c r="G27" s="101"/>
      <c r="H27" s="101">
        <v>3025228</v>
      </c>
      <c r="I27" s="101"/>
      <c r="J27" s="101">
        <v>0</v>
      </c>
      <c r="K27" s="101">
        <v>3025228</v>
      </c>
      <c r="L27" s="101">
        <v>0</v>
      </c>
      <c r="M27" s="101">
        <v>0</v>
      </c>
      <c r="N27" s="101">
        <v>0</v>
      </c>
      <c r="O27" s="101">
        <v>0</v>
      </c>
      <c r="Q27" s="101"/>
    </row>
    <row r="28" spans="2:17" ht="12.75">
      <c r="B28" s="91" t="s">
        <v>307</v>
      </c>
      <c r="C28" s="101">
        <v>5234972.381433542</v>
      </c>
      <c r="D28" s="101">
        <v>20062</v>
      </c>
      <c r="E28" s="101">
        <v>0</v>
      </c>
      <c r="F28" s="101">
        <v>82541.30408855752</v>
      </c>
      <c r="G28" s="101"/>
      <c r="H28" s="101">
        <v>5337575.685522099</v>
      </c>
      <c r="I28" s="101"/>
      <c r="J28" s="101">
        <v>616000.1826768174</v>
      </c>
      <c r="K28" s="101">
        <v>2774013.139228176</v>
      </c>
      <c r="L28" s="101">
        <v>1938734.3636171047</v>
      </c>
      <c r="M28" s="101">
        <v>0</v>
      </c>
      <c r="N28" s="101">
        <v>0</v>
      </c>
      <c r="O28" s="101">
        <v>8828</v>
      </c>
      <c r="Q28" s="101"/>
    </row>
    <row r="29" spans="2:17" ht="12.75">
      <c r="B29" s="91" t="s">
        <v>288</v>
      </c>
      <c r="C29" s="101">
        <v>2140641.7475813543</v>
      </c>
      <c r="D29" s="101">
        <v>0</v>
      </c>
      <c r="E29" s="101">
        <v>0</v>
      </c>
      <c r="F29" s="101">
        <v>0</v>
      </c>
      <c r="G29" s="101"/>
      <c r="H29" s="101">
        <v>2140641.7475813543</v>
      </c>
      <c r="I29" s="101"/>
      <c r="J29" s="101">
        <v>11953.060848269135</v>
      </c>
      <c r="K29" s="101">
        <v>21776.939151730774</v>
      </c>
      <c r="L29" s="101">
        <v>2099931.7475813543</v>
      </c>
      <c r="M29" s="101">
        <v>0</v>
      </c>
      <c r="N29" s="101">
        <v>0</v>
      </c>
      <c r="O29" s="101">
        <v>6980</v>
      </c>
      <c r="Q29" s="101"/>
    </row>
    <row r="30" spans="2:17" ht="12.75">
      <c r="B30" s="91" t="s">
        <v>289</v>
      </c>
      <c r="C30" s="101">
        <v>0</v>
      </c>
      <c r="D30" s="101">
        <v>423603</v>
      </c>
      <c r="E30" s="101">
        <v>0</v>
      </c>
      <c r="F30" s="101">
        <v>0</v>
      </c>
      <c r="G30" s="101"/>
      <c r="H30" s="101">
        <v>423603</v>
      </c>
      <c r="I30" s="101"/>
      <c r="J30" s="101">
        <v>24637</v>
      </c>
      <c r="K30" s="101">
        <v>-44513</v>
      </c>
      <c r="L30" s="101">
        <v>0</v>
      </c>
      <c r="M30" s="101">
        <v>0</v>
      </c>
      <c r="N30" s="101">
        <v>0</v>
      </c>
      <c r="O30" s="101">
        <v>443479</v>
      </c>
      <c r="Q30" s="101"/>
    </row>
    <row r="31" spans="8:17" ht="12.75">
      <c r="H31" s="102"/>
      <c r="Q31" s="101"/>
    </row>
    <row r="32" ht="12.75">
      <c r="Q32" s="101"/>
    </row>
    <row r="33" spans="1:17" ht="12.75">
      <c r="A33" s="103"/>
      <c r="B33" s="103" t="s">
        <v>6</v>
      </c>
      <c r="C33" s="104">
        <v>58965633.601984516</v>
      </c>
      <c r="D33" s="104">
        <v>11304784.61602406</v>
      </c>
      <c r="E33" s="104">
        <v>852378.1291329942</v>
      </c>
      <c r="F33" s="104">
        <v>8401398.579640726</v>
      </c>
      <c r="G33" s="104">
        <v>0</v>
      </c>
      <c r="H33" s="104">
        <v>79524194.92678228</v>
      </c>
      <c r="I33" s="104">
        <v>0</v>
      </c>
      <c r="J33" s="104">
        <v>31593324.002969895</v>
      </c>
      <c r="K33" s="104">
        <v>23281712.448258396</v>
      </c>
      <c r="L33" s="104">
        <v>4038666.111198459</v>
      </c>
      <c r="M33" s="104">
        <v>260710.0625774007</v>
      </c>
      <c r="N33" s="104">
        <v>8381736.509518141</v>
      </c>
      <c r="O33" s="104">
        <v>11968045.792259997</v>
      </c>
      <c r="Q33" s="101"/>
    </row>
    <row r="34" ht="12.75">
      <c r="Q34" s="101"/>
    </row>
    <row r="35" spans="2:15" ht="13.5" thickBot="1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</row>
    <row r="37" ht="12.75">
      <c r="B37" s="91" t="s">
        <v>166</v>
      </c>
    </row>
    <row r="38" ht="12.75">
      <c r="B38" s="91" t="s">
        <v>308</v>
      </c>
    </row>
    <row r="39" ht="12.75">
      <c r="B39" s="91" t="s">
        <v>309</v>
      </c>
    </row>
    <row r="40" ht="12.75">
      <c r="B40" s="91" t="s">
        <v>310</v>
      </c>
    </row>
    <row r="41" ht="12.75">
      <c r="B41" s="91" t="s">
        <v>311</v>
      </c>
    </row>
    <row r="42" ht="12.75">
      <c r="B42" s="91" t="s">
        <v>312</v>
      </c>
    </row>
  </sheetData>
  <mergeCells count="3">
    <mergeCell ref="D13:E13"/>
    <mergeCell ref="K13:L13"/>
    <mergeCell ref="D11:E11"/>
  </mergeCells>
  <printOptions horizontalCentered="1" verticalCentered="1"/>
  <pageMargins left="0.75" right="0.75" top="1" bottom="1" header="0" footer="0"/>
  <pageSetup fitToHeight="1" fitToWidth="1" horizontalDpi="300" verticalDpi="300" orientation="landscape" scale="67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77"/>
  <sheetViews>
    <sheetView showGridLines="0" zoomScale="75" zoomScaleNormal="75" zoomScaleSheetLayoutView="75" workbookViewId="0" topLeftCell="A1">
      <selection activeCell="A1" sqref="A1"/>
    </sheetView>
  </sheetViews>
  <sheetFormatPr defaultColWidth="12" defaultRowHeight="12.75"/>
  <cols>
    <col min="1" max="1" width="13.33203125" style="105" customWidth="1"/>
    <col min="2" max="2" width="10.83203125" style="105" customWidth="1"/>
    <col min="3" max="3" width="41.5" style="105" bestFit="1" customWidth="1"/>
    <col min="4" max="8" width="14.83203125" style="105" bestFit="1" customWidth="1"/>
    <col min="9" max="9" width="14.83203125" style="105" customWidth="1"/>
    <col min="10" max="16384" width="13.33203125" style="105" customWidth="1"/>
  </cols>
  <sheetData>
    <row r="2" ht="12.75" customHeight="1"/>
    <row r="3" spans="2:9" ht="12.75" customHeight="1">
      <c r="B3" s="106" t="s">
        <v>328</v>
      </c>
      <c r="C3" s="106"/>
      <c r="D3" s="106"/>
      <c r="E3" s="106"/>
      <c r="F3" s="106"/>
      <c r="G3" s="106"/>
      <c r="H3" s="106"/>
      <c r="I3" s="106"/>
    </row>
    <row r="4" spans="2:9" ht="12.75" customHeight="1">
      <c r="B4" s="106"/>
      <c r="C4" s="106"/>
      <c r="D4" s="106"/>
      <c r="E4" s="106"/>
      <c r="F4" s="106"/>
      <c r="G4" s="106"/>
      <c r="H4" s="106"/>
      <c r="I4" s="106"/>
    </row>
    <row r="5" spans="2:9" ht="12.75" customHeight="1">
      <c r="B5" s="107" t="s">
        <v>329</v>
      </c>
      <c r="C5" s="106"/>
      <c r="D5" s="106"/>
      <c r="E5" s="106"/>
      <c r="F5" s="106"/>
      <c r="G5" s="106"/>
      <c r="H5" s="106"/>
      <c r="I5" s="106"/>
    </row>
    <row r="6" spans="2:9" ht="12.75" customHeight="1">
      <c r="B6" s="107" t="s">
        <v>330</v>
      </c>
      <c r="C6" s="106"/>
      <c r="D6" s="106"/>
      <c r="E6" s="106"/>
      <c r="F6" s="106"/>
      <c r="G6" s="106"/>
      <c r="H6" s="106"/>
      <c r="I6" s="106"/>
    </row>
    <row r="7" spans="2:9" ht="12.75" customHeight="1">
      <c r="B7" s="106" t="s">
        <v>1</v>
      </c>
      <c r="C7" s="106"/>
      <c r="D7" s="106"/>
      <c r="E7" s="106"/>
      <c r="F7" s="106"/>
      <c r="G7" s="106"/>
      <c r="H7" s="106"/>
      <c r="I7" s="106"/>
    </row>
    <row r="8" ht="12.75" customHeight="1">
      <c r="E8" s="108"/>
    </row>
    <row r="9" spans="2:9" ht="12.75" customHeight="1">
      <c r="B9" s="109"/>
      <c r="C9" s="109"/>
      <c r="D9" s="109"/>
      <c r="E9" s="109"/>
      <c r="F9" s="109"/>
      <c r="G9" s="109"/>
      <c r="H9" s="109"/>
      <c r="I9" s="109"/>
    </row>
    <row r="10" spans="2:9" ht="12.75" customHeight="1">
      <c r="B10" s="200"/>
      <c r="C10" s="200"/>
      <c r="D10" s="200"/>
      <c r="E10" s="200"/>
      <c r="F10" s="200"/>
      <c r="G10" s="200"/>
      <c r="H10" s="200"/>
      <c r="I10" s="200"/>
    </row>
    <row r="11" spans="2:9" ht="12.75">
      <c r="B11" s="105" t="s">
        <v>45</v>
      </c>
      <c r="D11" s="105">
        <v>1996</v>
      </c>
      <c r="E11" s="105">
        <v>1997</v>
      </c>
      <c r="F11" s="105">
        <v>1998</v>
      </c>
      <c r="G11" s="110">
        <v>1999</v>
      </c>
      <c r="H11" s="110" t="s">
        <v>46</v>
      </c>
      <c r="I11" s="110" t="s">
        <v>47</v>
      </c>
    </row>
    <row r="12" spans="2:9" ht="13.5" thickBot="1">
      <c r="B12" s="111"/>
      <c r="C12" s="111"/>
      <c r="D12" s="112"/>
      <c r="E12" s="112"/>
      <c r="F12" s="112"/>
      <c r="G12" s="112"/>
      <c r="H12" s="112"/>
      <c r="I12" s="112"/>
    </row>
    <row r="15" spans="2:9" ht="12.75">
      <c r="B15" s="105" t="s">
        <v>92</v>
      </c>
      <c r="D15" s="114">
        <v>907078.624342293</v>
      </c>
      <c r="E15" s="114">
        <v>928495.5516682857</v>
      </c>
      <c r="F15" s="114">
        <v>1029860.0140904931</v>
      </c>
      <c r="G15" s="114">
        <v>1056442.010988341</v>
      </c>
      <c r="H15" s="114">
        <v>1142872.5746930966</v>
      </c>
      <c r="I15" s="114">
        <v>1124761.4329853535</v>
      </c>
    </row>
    <row r="16" spans="3:9" ht="12.75">
      <c r="C16" s="105" t="s">
        <v>358</v>
      </c>
      <c r="D16" s="114">
        <v>544752.27073086</v>
      </c>
      <c r="E16" s="114">
        <v>536743.5103722324</v>
      </c>
      <c r="F16" s="114">
        <v>614642.0097072801</v>
      </c>
      <c r="G16" s="114">
        <v>637966.8003633302</v>
      </c>
      <c r="H16" s="114">
        <v>645532.5967313244</v>
      </c>
      <c r="I16" s="114">
        <v>591210.3298227304</v>
      </c>
    </row>
    <row r="17" spans="3:9" ht="12.75">
      <c r="C17" s="105" t="s">
        <v>185</v>
      </c>
      <c r="D17" s="114">
        <v>213068.1705657</v>
      </c>
      <c r="E17" s="114">
        <v>235172.01955098283</v>
      </c>
      <c r="F17" s="114">
        <v>252705.36625443064</v>
      </c>
      <c r="G17" s="114">
        <v>249503.39765036458</v>
      </c>
      <c r="H17" s="114">
        <v>317213.4189968784</v>
      </c>
      <c r="I17" s="114">
        <v>352953.7000871804</v>
      </c>
    </row>
    <row r="18" spans="3:9" ht="12.75">
      <c r="C18" s="105" t="s">
        <v>224</v>
      </c>
      <c r="D18" s="114">
        <v>149258.183045733</v>
      </c>
      <c r="E18" s="114">
        <v>156580.02174507047</v>
      </c>
      <c r="F18" s="114">
        <v>162512.6381287824</v>
      </c>
      <c r="G18" s="114">
        <v>168971.81297464613</v>
      </c>
      <c r="H18" s="114">
        <v>180126.55896489375</v>
      </c>
      <c r="I18" s="114">
        <v>180597.40307544262</v>
      </c>
    </row>
    <row r="19" spans="4:6" ht="12.75">
      <c r="D19" s="114"/>
      <c r="E19" s="114"/>
      <c r="F19" s="114"/>
    </row>
    <row r="20" spans="2:9" ht="12.75">
      <c r="B20" s="105" t="s">
        <v>93</v>
      </c>
      <c r="D20" s="114">
        <v>98339.525247448</v>
      </c>
      <c r="E20" s="114">
        <v>125507.30757150093</v>
      </c>
      <c r="F20" s="114">
        <v>127861.5768035098</v>
      </c>
      <c r="G20" s="114">
        <v>150530.80254841587</v>
      </c>
      <c r="H20" s="114">
        <v>168314.09651460272</v>
      </c>
      <c r="I20" s="114">
        <v>168103.46314801314</v>
      </c>
    </row>
    <row r="21" spans="4:6" ht="12.75">
      <c r="D21" s="114"/>
      <c r="E21" s="114"/>
      <c r="F21" s="114"/>
    </row>
    <row r="22" spans="2:9" ht="12.75">
      <c r="B22" s="105" t="s">
        <v>94</v>
      </c>
      <c r="D22" s="114">
        <v>16460.62934576</v>
      </c>
      <c r="E22" s="114">
        <v>19799.51900025218</v>
      </c>
      <c r="F22" s="114">
        <v>21816.833391855813</v>
      </c>
      <c r="G22" s="114">
        <v>22347.922057747845</v>
      </c>
      <c r="H22" s="114">
        <v>23277.3812775407</v>
      </c>
      <c r="I22" s="114">
        <v>26325.61092747584</v>
      </c>
    </row>
    <row r="23" spans="3:9" ht="12.75">
      <c r="C23" s="105" t="s">
        <v>208</v>
      </c>
      <c r="D23" s="114">
        <v>0</v>
      </c>
      <c r="E23" s="114">
        <v>0</v>
      </c>
      <c r="F23" s="114">
        <v>0</v>
      </c>
      <c r="G23" s="105">
        <v>0</v>
      </c>
      <c r="H23" s="105">
        <v>0</v>
      </c>
      <c r="I23" s="105">
        <v>0</v>
      </c>
    </row>
    <row r="24" spans="3:9" ht="12.75">
      <c r="C24" s="105" t="s">
        <v>186</v>
      </c>
      <c r="D24" s="114">
        <v>16460.62934576</v>
      </c>
      <c r="E24" s="114">
        <v>19799.51900025218</v>
      </c>
      <c r="F24" s="114">
        <v>21816.833391855813</v>
      </c>
      <c r="G24" s="114">
        <v>22347.922057747845</v>
      </c>
      <c r="H24" s="114">
        <v>23277.3812775407</v>
      </c>
      <c r="I24" s="114">
        <v>26325.61092747584</v>
      </c>
    </row>
    <row r="25" spans="4:6" ht="12.75">
      <c r="D25" s="114"/>
      <c r="E25" s="114"/>
      <c r="F25" s="114"/>
    </row>
    <row r="26" spans="2:9" ht="12.75">
      <c r="B26" s="105" t="s">
        <v>95</v>
      </c>
      <c r="D26" s="114">
        <v>9737246.08077785</v>
      </c>
      <c r="E26" s="114">
        <v>10632228.878296426</v>
      </c>
      <c r="F26" s="114">
        <v>11305131.093602346</v>
      </c>
      <c r="G26" s="114">
        <v>11015649.38307586</v>
      </c>
      <c r="H26" s="114">
        <v>11843116.004205836</v>
      </c>
      <c r="I26" s="114">
        <v>12602568.831080543</v>
      </c>
    </row>
    <row r="27" spans="3:9" ht="12.75">
      <c r="C27" s="105" t="s">
        <v>349</v>
      </c>
      <c r="D27" s="114">
        <v>4178206.8937218506</v>
      </c>
      <c r="E27" s="114">
        <v>4549611.406680487</v>
      </c>
      <c r="F27" s="114">
        <v>4895014.8983343905</v>
      </c>
      <c r="G27" s="114">
        <v>4981450.405123997</v>
      </c>
      <c r="H27" s="114">
        <v>5234180.905675654</v>
      </c>
      <c r="I27" s="114">
        <v>5554431.171458587</v>
      </c>
    </row>
    <row r="28" spans="3:9" ht="12.75">
      <c r="C28" s="105" t="s">
        <v>187</v>
      </c>
      <c r="D28" s="114">
        <v>1828085.0379650001</v>
      </c>
      <c r="E28" s="114">
        <v>1913930.720829257</v>
      </c>
      <c r="F28" s="114">
        <v>1996992.585616541</v>
      </c>
      <c r="G28" s="114">
        <v>1911728.107213327</v>
      </c>
      <c r="H28" s="114">
        <v>1889974.8231355236</v>
      </c>
      <c r="I28" s="114">
        <v>1947258.9776733327</v>
      </c>
    </row>
    <row r="29" spans="3:9" ht="12.75">
      <c r="C29" s="105" t="s">
        <v>188</v>
      </c>
      <c r="D29" s="114">
        <v>195819.36425909997</v>
      </c>
      <c r="E29" s="114">
        <v>212156.27233071649</v>
      </c>
      <c r="F29" s="114">
        <v>228630.96977079302</v>
      </c>
      <c r="G29" s="114">
        <v>227563.74715331558</v>
      </c>
      <c r="H29" s="114">
        <v>229135.20384112993</v>
      </c>
      <c r="I29" s="114">
        <v>223699.60666044216</v>
      </c>
    </row>
    <row r="30" spans="3:9" ht="12.75">
      <c r="C30" s="105" t="s">
        <v>189</v>
      </c>
      <c r="D30" s="114">
        <v>352136.75338879996</v>
      </c>
      <c r="E30" s="114">
        <v>377326.6400549376</v>
      </c>
      <c r="F30" s="114">
        <v>407086.77407676727</v>
      </c>
      <c r="G30" s="114">
        <v>417417.7009739441</v>
      </c>
      <c r="H30" s="114">
        <v>466734.1005530216</v>
      </c>
      <c r="I30" s="114">
        <v>547426.372448975</v>
      </c>
    </row>
    <row r="31" spans="3:9" ht="12.75">
      <c r="C31" s="105" t="s">
        <v>190</v>
      </c>
      <c r="D31" s="114">
        <v>1499006.9197553997</v>
      </c>
      <c r="E31" s="114">
        <v>1704335.5551099016</v>
      </c>
      <c r="F31" s="114">
        <v>1834453.6633451148</v>
      </c>
      <c r="G31" s="114">
        <v>1985294.1263327496</v>
      </c>
      <c r="H31" s="114">
        <v>2323625.6246410212</v>
      </c>
      <c r="I31" s="114">
        <v>2608041.825475163</v>
      </c>
    </row>
    <row r="32" spans="3:9" ht="12.75">
      <c r="C32" s="105" t="s">
        <v>359</v>
      </c>
      <c r="D32" s="114">
        <v>63789.688109300005</v>
      </c>
      <c r="E32" s="114">
        <v>70716.23523901335</v>
      </c>
      <c r="F32" s="114">
        <v>74198.70176000107</v>
      </c>
      <c r="G32" s="114">
        <v>70970.23650502594</v>
      </c>
      <c r="H32" s="114">
        <v>85348.9267765156</v>
      </c>
      <c r="I32" s="114">
        <v>100852.59769811416</v>
      </c>
    </row>
    <row r="33" spans="3:9" ht="12.75">
      <c r="C33" s="105" t="s">
        <v>193</v>
      </c>
      <c r="D33" s="114">
        <v>1421970.0932000002</v>
      </c>
      <c r="E33" s="114">
        <v>1592797.1598074096</v>
      </c>
      <c r="F33" s="114">
        <v>1643969.884419791</v>
      </c>
      <c r="G33" s="114">
        <v>1203824.9052211037</v>
      </c>
      <c r="H33" s="114">
        <v>1376298.4495846548</v>
      </c>
      <c r="I33" s="114">
        <v>1388069.9362668912</v>
      </c>
    </row>
    <row r="34" spans="3:9" ht="12.75">
      <c r="C34" s="105" t="s">
        <v>186</v>
      </c>
      <c r="D34" s="114">
        <v>198231.3303784</v>
      </c>
      <c r="E34" s="114">
        <v>211354.88824470178</v>
      </c>
      <c r="F34" s="114">
        <v>224783.61627894713</v>
      </c>
      <c r="G34" s="114">
        <v>217400.15455239554</v>
      </c>
      <c r="H34" s="114">
        <v>237817.9699983127</v>
      </c>
      <c r="I34" s="114">
        <v>232788.34339903417</v>
      </c>
    </row>
    <row r="35" spans="4:6" ht="12.75">
      <c r="D35" s="114"/>
      <c r="E35" s="114"/>
      <c r="F35" s="114"/>
    </row>
    <row r="36" spans="2:9" ht="12.75">
      <c r="B36" s="105" t="s">
        <v>96</v>
      </c>
      <c r="D36" s="114">
        <v>461701.95008757996</v>
      </c>
      <c r="E36" s="114">
        <v>528903.9321954232</v>
      </c>
      <c r="F36" s="114">
        <v>597546.5837952999</v>
      </c>
      <c r="G36" s="114">
        <v>635588.6999324182</v>
      </c>
      <c r="H36" s="114">
        <v>757711.2324019526</v>
      </c>
      <c r="I36" s="114">
        <v>863284.2363905082</v>
      </c>
    </row>
    <row r="37" spans="4:6" ht="12.75">
      <c r="D37" s="114"/>
      <c r="E37" s="114"/>
      <c r="F37" s="114"/>
    </row>
    <row r="38" spans="2:9" ht="12.75">
      <c r="B38" s="105" t="s">
        <v>97</v>
      </c>
      <c r="D38" s="114">
        <v>23696.48707</v>
      </c>
      <c r="E38" s="114">
        <v>0</v>
      </c>
      <c r="F38" s="114">
        <v>0</v>
      </c>
      <c r="G38" s="105">
        <v>0</v>
      </c>
      <c r="H38" s="105">
        <v>0</v>
      </c>
      <c r="I38" s="105">
        <v>0</v>
      </c>
    </row>
    <row r="39" spans="4:6" ht="12.75">
      <c r="D39" s="114"/>
      <c r="E39" s="114"/>
      <c r="F39" s="114"/>
    </row>
    <row r="40" spans="2:15" ht="12.75">
      <c r="B40" s="105" t="s">
        <v>98</v>
      </c>
      <c r="D40" s="114">
        <v>1063567.694824918</v>
      </c>
      <c r="E40" s="114">
        <v>1221524.3797299813</v>
      </c>
      <c r="F40" s="114">
        <v>1404246.7678691093</v>
      </c>
      <c r="G40" s="114">
        <v>1398892.7845712067</v>
      </c>
      <c r="H40" s="114">
        <v>1515549.888961239</v>
      </c>
      <c r="I40" s="114">
        <v>1630019.0411623279</v>
      </c>
      <c r="J40" s="113"/>
      <c r="K40" s="113"/>
      <c r="L40" s="113"/>
      <c r="M40" s="113"/>
      <c r="N40" s="113"/>
      <c r="O40" s="113"/>
    </row>
    <row r="41" spans="4:6" ht="12.75">
      <c r="D41" s="114"/>
      <c r="E41" s="114"/>
      <c r="F41" s="114"/>
    </row>
    <row r="42" spans="2:9" ht="12.75">
      <c r="B42" s="105" t="s">
        <v>99</v>
      </c>
      <c r="D42" s="114">
        <v>1504854.472243</v>
      </c>
      <c r="E42" s="114">
        <v>1741066.0920880565</v>
      </c>
      <c r="F42" s="114">
        <v>2061255.626843822</v>
      </c>
      <c r="G42" s="114">
        <v>2256325.877209914</v>
      </c>
      <c r="H42" s="114">
        <v>2585691.8165509403</v>
      </c>
      <c r="I42" s="114">
        <v>2888967.6322193434</v>
      </c>
    </row>
    <row r="43" spans="3:9" ht="12.75">
      <c r="C43" s="105" t="s">
        <v>210</v>
      </c>
      <c r="D43" s="114">
        <v>964897.7751130001</v>
      </c>
      <c r="E43" s="114">
        <v>1099793.2307508502</v>
      </c>
      <c r="F43" s="114">
        <v>1228167.1239769903</v>
      </c>
      <c r="G43" s="114">
        <v>1282372.8857267979</v>
      </c>
      <c r="H43" s="114">
        <v>1445925.1061073106</v>
      </c>
      <c r="I43" s="114">
        <v>1622822.760830594</v>
      </c>
    </row>
    <row r="44" spans="3:9" ht="12.75">
      <c r="C44" s="105" t="s">
        <v>211</v>
      </c>
      <c r="D44" s="114">
        <v>539956.69713</v>
      </c>
      <c r="E44" s="114">
        <v>641272.8613372063</v>
      </c>
      <c r="F44" s="114">
        <v>833088.5028668316</v>
      </c>
      <c r="G44" s="114">
        <v>973952.9914831162</v>
      </c>
      <c r="H44" s="114">
        <v>1139766.7104436297</v>
      </c>
      <c r="I44" s="114">
        <v>1266144.8713887497</v>
      </c>
    </row>
    <row r="45" spans="4:6" ht="12.75">
      <c r="D45" s="114"/>
      <c r="E45" s="114"/>
      <c r="F45" s="114"/>
    </row>
    <row r="46" spans="2:9" ht="12.75">
      <c r="B46" s="105" t="s">
        <v>331</v>
      </c>
      <c r="D46" s="114">
        <v>960383.3542099999</v>
      </c>
      <c r="E46" s="114">
        <v>1168336.110112185</v>
      </c>
      <c r="F46" s="114">
        <v>1292454.0871743588</v>
      </c>
      <c r="G46" s="114">
        <v>1386450.2140031871</v>
      </c>
      <c r="H46" s="114">
        <v>1494623.4219421425</v>
      </c>
      <c r="I46" s="114">
        <v>1648856.091409846</v>
      </c>
    </row>
    <row r="47" spans="4:6" ht="12.75">
      <c r="D47" s="114"/>
      <c r="E47" s="114"/>
      <c r="F47" s="114"/>
    </row>
    <row r="48" spans="2:9" ht="12.75">
      <c r="B48" s="105" t="s">
        <v>286</v>
      </c>
      <c r="D48" s="114">
        <v>2609661.591</v>
      </c>
      <c r="E48" s="114">
        <v>2877601</v>
      </c>
      <c r="F48" s="114">
        <v>2720129.006417802</v>
      </c>
      <c r="G48" s="114">
        <v>2579842.7936787014</v>
      </c>
      <c r="H48" s="114">
        <v>2639941.3878264413</v>
      </c>
      <c r="I48" s="114">
        <v>2795278.266149245</v>
      </c>
    </row>
    <row r="49" spans="4:6" ht="12.75">
      <c r="D49" s="114"/>
      <c r="E49" s="114"/>
      <c r="F49" s="114"/>
    </row>
    <row r="50" spans="2:9" ht="12.75">
      <c r="B50" s="105" t="s">
        <v>102</v>
      </c>
      <c r="D50" s="114">
        <v>2379131.03204</v>
      </c>
      <c r="E50" s="114">
        <v>2735612.1363662854</v>
      </c>
      <c r="F50" s="114">
        <v>3120630.835389812</v>
      </c>
      <c r="G50" s="114">
        <v>3379143.0111877634</v>
      </c>
      <c r="H50" s="114">
        <v>3613100.061563821</v>
      </c>
      <c r="I50" s="114">
        <v>3917960.7721857834</v>
      </c>
    </row>
    <row r="51" spans="3:9" ht="12.75">
      <c r="C51" s="105" t="s">
        <v>214</v>
      </c>
      <c r="D51" s="114">
        <v>640335.319</v>
      </c>
      <c r="E51" s="114">
        <v>710900.0002927448</v>
      </c>
      <c r="F51" s="114">
        <v>832251.0594259503</v>
      </c>
      <c r="G51" s="114">
        <v>946921.1914761445</v>
      </c>
      <c r="H51" s="114">
        <v>1059444.443562119</v>
      </c>
      <c r="I51" s="114">
        <v>1181036.3044890054</v>
      </c>
    </row>
    <row r="52" spans="3:9" ht="12.75">
      <c r="C52" s="105" t="s">
        <v>215</v>
      </c>
      <c r="D52" s="114">
        <v>1047321.2606</v>
      </c>
      <c r="E52" s="114">
        <v>1251685.8853077502</v>
      </c>
      <c r="F52" s="114">
        <v>1431188.4316065593</v>
      </c>
      <c r="G52" s="114">
        <v>1515379.3125744301</v>
      </c>
      <c r="H52" s="114">
        <v>1582930.8623420487</v>
      </c>
      <c r="I52" s="114">
        <v>1709445.163322895</v>
      </c>
    </row>
    <row r="53" spans="3:9" ht="12.75">
      <c r="C53" s="105" t="s">
        <v>186</v>
      </c>
      <c r="D53" s="114">
        <v>691474.4524399999</v>
      </c>
      <c r="E53" s="114">
        <v>773026.25076579</v>
      </c>
      <c r="F53" s="114">
        <v>857191.3443573025</v>
      </c>
      <c r="G53" s="114">
        <v>916842.5071371888</v>
      </c>
      <c r="H53" s="114">
        <v>970724.7556596535</v>
      </c>
      <c r="I53" s="114">
        <v>1027479.3043738832</v>
      </c>
    </row>
    <row r="54" spans="4:6" ht="12.75">
      <c r="D54" s="114"/>
      <c r="E54" s="114"/>
      <c r="F54" s="114"/>
    </row>
    <row r="55" spans="2:9" ht="12.75">
      <c r="B55" s="105" t="s">
        <v>288</v>
      </c>
      <c r="D55" s="114">
        <v>20602</v>
      </c>
      <c r="E55" s="114">
        <v>29152.2440370052</v>
      </c>
      <c r="F55" s="114">
        <v>28387.700898936484</v>
      </c>
      <c r="G55" s="114">
        <v>35480</v>
      </c>
      <c r="H55" s="114">
        <v>28801.860243096482</v>
      </c>
      <c r="I55" s="114">
        <v>29677.505</v>
      </c>
    </row>
    <row r="56" spans="4:6" ht="12.75">
      <c r="D56" s="114"/>
      <c r="E56" s="114"/>
      <c r="F56" s="114"/>
    </row>
    <row r="57" spans="2:9" ht="12.75">
      <c r="B57" s="105" t="s">
        <v>289</v>
      </c>
      <c r="D57" s="114">
        <v>2290.056600000011</v>
      </c>
      <c r="E57" s="114">
        <v>-36206</v>
      </c>
      <c r="F57" s="114">
        <v>-5759.999999999993</v>
      </c>
      <c r="G57" s="114">
        <v>11228.039300000062</v>
      </c>
      <c r="H57" s="114">
        <v>-1055.6339807398617</v>
      </c>
      <c r="I57" s="114">
        <v>39498.35759999999</v>
      </c>
    </row>
    <row r="58" spans="4:9" ht="12.75">
      <c r="D58" s="114"/>
      <c r="E58" s="114"/>
      <c r="F58" s="114"/>
      <c r="G58" s="114"/>
      <c r="H58" s="114"/>
      <c r="I58" s="114"/>
    </row>
    <row r="59" spans="2:9" ht="12.75">
      <c r="B59" s="115" t="s">
        <v>6</v>
      </c>
      <c r="D59" s="141">
        <v>19785013.49778885</v>
      </c>
      <c r="E59" s="141">
        <v>21972021.1510654</v>
      </c>
      <c r="F59" s="141">
        <v>23703560.126277346</v>
      </c>
      <c r="G59" s="141">
        <v>23927921.53855355</v>
      </c>
      <c r="H59" s="141">
        <v>25811944.092199966</v>
      </c>
      <c r="I59" s="141">
        <v>27735301.240258444</v>
      </c>
    </row>
    <row r="60" spans="4:9" ht="12.75">
      <c r="D60" s="114"/>
      <c r="E60" s="114"/>
      <c r="F60" s="114"/>
      <c r="G60" s="114"/>
      <c r="H60" s="114"/>
      <c r="I60" s="114"/>
    </row>
    <row r="61" spans="2:9" ht="13.5" thickBot="1">
      <c r="B61" s="111"/>
      <c r="C61" s="111"/>
      <c r="D61" s="143"/>
      <c r="E61" s="143"/>
      <c r="F61" s="143"/>
      <c r="G61" s="143"/>
      <c r="H61" s="143"/>
      <c r="I61" s="143"/>
    </row>
    <row r="62" spans="4:9" ht="12.75">
      <c r="D62" s="114"/>
      <c r="E62" s="114"/>
      <c r="F62" s="114"/>
      <c r="G62" s="114"/>
      <c r="H62" s="114"/>
      <c r="I62" s="114"/>
    </row>
    <row r="63" spans="2:9" ht="12.75">
      <c r="B63" s="105" t="s">
        <v>166</v>
      </c>
      <c r="D63" s="114"/>
      <c r="E63" s="114"/>
      <c r="F63" s="114"/>
      <c r="G63" s="114"/>
      <c r="H63" s="114"/>
      <c r="I63" s="114"/>
    </row>
    <row r="64" spans="2:9" ht="12.75">
      <c r="B64" s="105" t="s">
        <v>332</v>
      </c>
      <c r="D64" s="114"/>
      <c r="E64" s="114"/>
      <c r="F64" s="114"/>
      <c r="G64" s="114"/>
      <c r="H64" s="114"/>
      <c r="I64" s="114"/>
    </row>
    <row r="65" spans="2:9" ht="12.75">
      <c r="B65" s="105" t="s">
        <v>333</v>
      </c>
      <c r="D65" s="114"/>
      <c r="E65" s="114"/>
      <c r="F65" s="114"/>
      <c r="G65" s="114"/>
      <c r="H65" s="114"/>
      <c r="I65" s="114"/>
    </row>
    <row r="66" spans="4:9" ht="12.75">
      <c r="D66" s="114"/>
      <c r="E66" s="114"/>
      <c r="F66" s="114"/>
      <c r="G66" s="114"/>
      <c r="H66" s="114"/>
      <c r="I66" s="114"/>
    </row>
    <row r="67" spans="4:9" ht="12.75">
      <c r="D67" s="114"/>
      <c r="E67" s="114"/>
      <c r="F67" s="114"/>
      <c r="G67" s="114"/>
      <c r="H67" s="114"/>
      <c r="I67" s="114"/>
    </row>
    <row r="68" spans="4:9" ht="12.75">
      <c r="D68" s="114"/>
      <c r="E68" s="114"/>
      <c r="F68" s="114"/>
      <c r="G68" s="114"/>
      <c r="H68" s="114"/>
      <c r="I68" s="114"/>
    </row>
    <row r="69" spans="4:9" ht="12.75">
      <c r="D69" s="114"/>
      <c r="E69" s="114"/>
      <c r="F69" s="114"/>
      <c r="G69" s="114"/>
      <c r="H69" s="114"/>
      <c r="I69" s="114"/>
    </row>
    <row r="70" spans="4:9" ht="12.75">
      <c r="D70" s="114"/>
      <c r="E70" s="114"/>
      <c r="F70" s="114"/>
      <c r="G70" s="114"/>
      <c r="H70" s="114"/>
      <c r="I70" s="114"/>
    </row>
    <row r="71" spans="4:9" ht="12.75">
      <c r="D71" s="114"/>
      <c r="E71" s="114"/>
      <c r="F71" s="114"/>
      <c r="G71" s="114"/>
      <c r="H71" s="114"/>
      <c r="I71" s="114"/>
    </row>
    <row r="72" spans="4:9" ht="12.75">
      <c r="D72" s="114"/>
      <c r="E72" s="114"/>
      <c r="F72" s="114"/>
      <c r="G72" s="114"/>
      <c r="H72" s="114"/>
      <c r="I72" s="114"/>
    </row>
    <row r="73" spans="4:9" ht="12.75">
      <c r="D73" s="114"/>
      <c r="E73" s="114"/>
      <c r="F73" s="114"/>
      <c r="G73" s="114"/>
      <c r="H73" s="114"/>
      <c r="I73" s="114"/>
    </row>
    <row r="74" spans="4:9" ht="12.75">
      <c r="D74" s="114"/>
      <c r="E74" s="114"/>
      <c r="F74" s="114"/>
      <c r="G74" s="114"/>
      <c r="H74" s="114"/>
      <c r="I74" s="114"/>
    </row>
    <row r="75" spans="4:9" ht="12.75">
      <c r="D75" s="114"/>
      <c r="E75" s="114"/>
      <c r="F75" s="114"/>
      <c r="G75" s="114"/>
      <c r="H75" s="114"/>
      <c r="I75" s="114"/>
    </row>
    <row r="76" spans="4:9" ht="12.75">
      <c r="D76" s="114"/>
      <c r="E76" s="114"/>
      <c r="F76" s="114"/>
      <c r="G76" s="114"/>
      <c r="H76" s="114"/>
      <c r="I76" s="114"/>
    </row>
    <row r="77" spans="4:9" ht="12.75">
      <c r="D77" s="114"/>
      <c r="E77" s="114"/>
      <c r="F77" s="114"/>
      <c r="G77" s="114"/>
      <c r="H77" s="114"/>
      <c r="I77" s="114"/>
    </row>
  </sheetData>
  <printOptions horizontalCentered="1" verticalCentered="1"/>
  <pageMargins left="0.75" right="0.75" top="1" bottom="1" header="0" footer="0"/>
  <pageSetup fitToHeight="1" fitToWidth="1" horizontalDpi="300" verticalDpi="300" orientation="portrait" scale="72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77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3.33203125" style="105" customWidth="1"/>
    <col min="2" max="2" width="10.83203125" style="105" customWidth="1"/>
    <col min="3" max="3" width="41.5" style="105" customWidth="1"/>
    <col min="4" max="9" width="14.83203125" style="105" customWidth="1"/>
    <col min="10" max="16384" width="13.33203125" style="105" customWidth="1"/>
  </cols>
  <sheetData>
    <row r="2" ht="12.75" customHeight="1"/>
    <row r="3" spans="2:9" ht="12.75" customHeight="1">
      <c r="B3" s="106" t="s">
        <v>334</v>
      </c>
      <c r="C3" s="106"/>
      <c r="D3" s="106"/>
      <c r="E3" s="106"/>
      <c r="F3" s="106"/>
      <c r="G3" s="106"/>
      <c r="H3" s="106"/>
      <c r="I3" s="106"/>
    </row>
    <row r="4" spans="2:9" ht="12.75" customHeight="1">
      <c r="B4" s="106"/>
      <c r="C4" s="106"/>
      <c r="D4" s="106"/>
      <c r="E4" s="106"/>
      <c r="F4" s="106"/>
      <c r="G4" s="106"/>
      <c r="H4" s="106"/>
      <c r="I4" s="106"/>
    </row>
    <row r="5" spans="2:9" ht="12.75" customHeight="1">
      <c r="B5" s="107" t="s">
        <v>329</v>
      </c>
      <c r="C5" s="106"/>
      <c r="D5" s="106"/>
      <c r="E5" s="106"/>
      <c r="F5" s="106"/>
      <c r="G5" s="106"/>
      <c r="H5" s="106"/>
      <c r="I5" s="106"/>
    </row>
    <row r="6" spans="2:9" ht="12.75" customHeight="1">
      <c r="B6" s="107" t="s">
        <v>335</v>
      </c>
      <c r="C6" s="106"/>
      <c r="D6" s="106"/>
      <c r="E6" s="106"/>
      <c r="F6" s="106"/>
      <c r="G6" s="106"/>
      <c r="H6" s="106"/>
      <c r="I6" s="106"/>
    </row>
    <row r="7" spans="2:9" ht="12.75" customHeight="1">
      <c r="B7" s="106" t="s">
        <v>16</v>
      </c>
      <c r="C7" s="106"/>
      <c r="D7" s="106"/>
      <c r="E7" s="106"/>
      <c r="F7" s="106"/>
      <c r="G7" s="106"/>
      <c r="H7" s="106"/>
      <c r="I7" s="106"/>
    </row>
    <row r="8" ht="12.75" customHeight="1">
      <c r="E8" s="108"/>
    </row>
    <row r="9" spans="2:9" ht="12.75" customHeight="1">
      <c r="B9" s="109"/>
      <c r="C9" s="109"/>
      <c r="D9" s="109"/>
      <c r="E9" s="109"/>
      <c r="F9" s="109"/>
      <c r="G9" s="109"/>
      <c r="H9" s="109"/>
      <c r="I9" s="109"/>
    </row>
    <row r="10" spans="2:9" ht="12.75" customHeight="1">
      <c r="B10" s="200"/>
      <c r="C10" s="200"/>
      <c r="D10" s="200"/>
      <c r="E10" s="200"/>
      <c r="F10" s="200"/>
      <c r="G10" s="200"/>
      <c r="H10" s="200"/>
      <c r="I10" s="200"/>
    </row>
    <row r="11" spans="2:9" ht="12.75">
      <c r="B11" s="105" t="s">
        <v>45</v>
      </c>
      <c r="D11" s="105">
        <v>1996</v>
      </c>
      <c r="E11" s="105">
        <v>1997</v>
      </c>
      <c r="F11" s="105">
        <v>1998</v>
      </c>
      <c r="G11" s="110">
        <v>1999</v>
      </c>
      <c r="H11" s="110" t="s">
        <v>46</v>
      </c>
      <c r="I11" s="110" t="s">
        <v>47</v>
      </c>
    </row>
    <row r="12" spans="2:9" ht="13.5" thickBot="1">
      <c r="B12" s="111"/>
      <c r="C12" s="111"/>
      <c r="D12" s="112"/>
      <c r="E12" s="112"/>
      <c r="F12" s="112"/>
      <c r="G12" s="112"/>
      <c r="H12" s="112"/>
      <c r="I12" s="112"/>
    </row>
    <row r="15" spans="2:9" ht="12.75">
      <c r="B15" s="105" t="s">
        <v>92</v>
      </c>
      <c r="D15" s="114">
        <v>907078.624342293</v>
      </c>
      <c r="E15" s="114">
        <v>892802.410226562</v>
      </c>
      <c r="F15" s="114">
        <v>922864.8358082776</v>
      </c>
      <c r="G15" s="114">
        <v>925575.2249604254</v>
      </c>
      <c r="H15" s="114">
        <v>942921.7464348823</v>
      </c>
      <c r="I15" s="114">
        <v>977118.9666706577</v>
      </c>
    </row>
    <row r="16" spans="3:9" ht="12.75">
      <c r="C16" s="105" t="s">
        <v>358</v>
      </c>
      <c r="D16" s="114">
        <v>544752.27073086</v>
      </c>
      <c r="E16" s="114">
        <v>529249.1714984236</v>
      </c>
      <c r="F16" s="114">
        <v>554548.1671999453</v>
      </c>
      <c r="G16" s="114">
        <v>549894.8314216888</v>
      </c>
      <c r="H16" s="114">
        <v>570882.5576291535</v>
      </c>
      <c r="I16" s="114">
        <v>592883.9747470599</v>
      </c>
    </row>
    <row r="17" spans="3:9" ht="12.75">
      <c r="C17" s="105" t="s">
        <v>185</v>
      </c>
      <c r="D17" s="114">
        <v>213068.1705657</v>
      </c>
      <c r="E17" s="114">
        <v>215868.65148831668</v>
      </c>
      <c r="F17" s="114">
        <v>220672.94748687514</v>
      </c>
      <c r="G17" s="114">
        <v>226684.9750775591</v>
      </c>
      <c r="H17" s="114">
        <v>222808.27285268644</v>
      </c>
      <c r="I17" s="114">
        <v>236233.92737920707</v>
      </c>
    </row>
    <row r="18" spans="3:9" ht="12.75">
      <c r="C18" s="105" t="s">
        <v>186</v>
      </c>
      <c r="D18" s="114">
        <v>149258.183045733</v>
      </c>
      <c r="E18" s="114">
        <v>147684.58723982167</v>
      </c>
      <c r="F18" s="114">
        <v>147643.72112145714</v>
      </c>
      <c r="G18" s="114">
        <v>148995.4184611775</v>
      </c>
      <c r="H18" s="114">
        <v>149230.91595304228</v>
      </c>
      <c r="I18" s="114">
        <v>148001.0645443908</v>
      </c>
    </row>
    <row r="19" spans="4:6" ht="12.75">
      <c r="D19" s="114"/>
      <c r="E19" s="114"/>
      <c r="F19" s="114"/>
    </row>
    <row r="20" spans="2:9" ht="12.75">
      <c r="B20" s="105" t="s">
        <v>93</v>
      </c>
      <c r="D20" s="114">
        <v>98339.525247448</v>
      </c>
      <c r="E20" s="114">
        <v>105974.04637025075</v>
      </c>
      <c r="F20" s="114">
        <v>105816.653543076</v>
      </c>
      <c r="G20" s="114">
        <v>110345.76982824682</v>
      </c>
      <c r="H20" s="114">
        <v>121889.82397142125</v>
      </c>
      <c r="I20" s="114">
        <v>119452.02749199283</v>
      </c>
    </row>
    <row r="21" spans="4:6" ht="12.75">
      <c r="D21" s="114"/>
      <c r="E21" s="114"/>
      <c r="F21" s="114"/>
    </row>
    <row r="22" spans="2:9" ht="12.75">
      <c r="B22" s="105" t="s">
        <v>94</v>
      </c>
      <c r="D22" s="114">
        <v>16460.62934576</v>
      </c>
      <c r="E22" s="114">
        <v>17782.675109049775</v>
      </c>
      <c r="F22" s="114">
        <v>17216.816328108453</v>
      </c>
      <c r="G22" s="114">
        <v>16887.8983720717</v>
      </c>
      <c r="H22" s="114">
        <v>17162.589361945116</v>
      </c>
      <c r="I22" s="114">
        <v>17811.427149673083</v>
      </c>
    </row>
    <row r="23" spans="3:9" ht="12.75">
      <c r="C23" s="105" t="s">
        <v>208</v>
      </c>
      <c r="D23" s="114">
        <v>0</v>
      </c>
      <c r="E23" s="114">
        <v>0</v>
      </c>
      <c r="F23" s="114">
        <v>0</v>
      </c>
      <c r="G23" s="105">
        <v>0</v>
      </c>
      <c r="H23" s="105">
        <v>0</v>
      </c>
      <c r="I23" s="105">
        <v>0</v>
      </c>
    </row>
    <row r="24" spans="3:9" ht="12.75">
      <c r="C24" s="105" t="s">
        <v>186</v>
      </c>
      <c r="D24" s="114">
        <v>16460.62934576</v>
      </c>
      <c r="E24" s="114">
        <v>17782.675109049775</v>
      </c>
      <c r="F24" s="114">
        <v>17216.816328108453</v>
      </c>
      <c r="G24" s="114">
        <v>16887.8983720717</v>
      </c>
      <c r="H24" s="114">
        <v>17162.589361945116</v>
      </c>
      <c r="I24" s="114">
        <v>17811.427149673083</v>
      </c>
    </row>
    <row r="25" spans="4:6" ht="12.75">
      <c r="D25" s="114"/>
      <c r="E25" s="114"/>
      <c r="F25" s="114"/>
    </row>
    <row r="26" spans="2:9" ht="12.75">
      <c r="B26" s="105" t="s">
        <v>95</v>
      </c>
      <c r="D26" s="114">
        <v>9737246.08077785</v>
      </c>
      <c r="E26" s="114">
        <v>10410252.076904556</v>
      </c>
      <c r="F26" s="114">
        <v>10718277.76349029</v>
      </c>
      <c r="G26" s="114">
        <v>10169251.05184782</v>
      </c>
      <c r="H26" s="114">
        <v>10571217.673819846</v>
      </c>
      <c r="I26" s="114">
        <v>10731382.156527285</v>
      </c>
    </row>
    <row r="27" spans="3:9" ht="12.75">
      <c r="C27" s="105" t="s">
        <v>349</v>
      </c>
      <c r="D27" s="114">
        <v>4178206.8937218506</v>
      </c>
      <c r="E27" s="114">
        <v>4440563.323999341</v>
      </c>
      <c r="F27" s="114">
        <v>4531623.976518025</v>
      </c>
      <c r="G27" s="114">
        <v>4510901.157247496</v>
      </c>
      <c r="H27" s="114">
        <v>4633894.8981798105</v>
      </c>
      <c r="I27" s="114">
        <v>4814047.763661628</v>
      </c>
    </row>
    <row r="28" spans="3:9" ht="12.75">
      <c r="C28" s="105" t="s">
        <v>187</v>
      </c>
      <c r="D28" s="114">
        <v>1828085.0379650001</v>
      </c>
      <c r="E28" s="114">
        <v>1889987.0670538042</v>
      </c>
      <c r="F28" s="114">
        <v>1955880.9575580554</v>
      </c>
      <c r="G28" s="114">
        <v>1835974.9944651695</v>
      </c>
      <c r="H28" s="114">
        <v>1891858.018870058</v>
      </c>
      <c r="I28" s="114">
        <v>1860529.072478528</v>
      </c>
    </row>
    <row r="29" spans="3:9" ht="12.75">
      <c r="C29" s="105" t="s">
        <v>188</v>
      </c>
      <c r="D29" s="114">
        <v>195819.36425909997</v>
      </c>
      <c r="E29" s="114">
        <v>207117.0549346541</v>
      </c>
      <c r="F29" s="114">
        <v>205775.8036222938</v>
      </c>
      <c r="G29" s="114">
        <v>197995.47927651257</v>
      </c>
      <c r="H29" s="114">
        <v>204382.389069037</v>
      </c>
      <c r="I29" s="114">
        <v>196720.1761924693</v>
      </c>
    </row>
    <row r="30" spans="3:9" ht="12.75">
      <c r="C30" s="105" t="s">
        <v>189</v>
      </c>
      <c r="D30" s="114">
        <v>352136.75338879996</v>
      </c>
      <c r="E30" s="114">
        <v>369713.7353096453</v>
      </c>
      <c r="F30" s="114">
        <v>371074.97523994534</v>
      </c>
      <c r="G30" s="114">
        <v>370836.0444791736</v>
      </c>
      <c r="H30" s="114">
        <v>384537.6849291623</v>
      </c>
      <c r="I30" s="114">
        <v>404658.565391963</v>
      </c>
    </row>
    <row r="31" spans="3:9" ht="12.75">
      <c r="C31" s="105" t="s">
        <v>190</v>
      </c>
      <c r="D31" s="114">
        <v>1499006.9197553997</v>
      </c>
      <c r="E31" s="114">
        <v>1638737.5690366095</v>
      </c>
      <c r="F31" s="114">
        <v>1727213.5434868298</v>
      </c>
      <c r="G31" s="114">
        <v>1811558.5515946683</v>
      </c>
      <c r="H31" s="114">
        <v>1870093.5821317865</v>
      </c>
      <c r="I31" s="114">
        <v>1928988.4957405687</v>
      </c>
    </row>
    <row r="32" spans="3:9" ht="12.75">
      <c r="C32" s="105" t="s">
        <v>359</v>
      </c>
      <c r="D32" s="114">
        <v>63789.688109300005</v>
      </c>
      <c r="E32" s="114">
        <v>67072.72813891951</v>
      </c>
      <c r="F32" s="114">
        <v>73171.94992987782</v>
      </c>
      <c r="G32" s="114">
        <v>70342.16531952511</v>
      </c>
      <c r="H32" s="114">
        <v>80574.0602333923</v>
      </c>
      <c r="I32" s="114">
        <v>90673.7409128736</v>
      </c>
    </row>
    <row r="33" spans="3:9" ht="12.75">
      <c r="C33" s="105" t="s">
        <v>193</v>
      </c>
      <c r="D33" s="114">
        <v>1421970.0932000002</v>
      </c>
      <c r="E33" s="114">
        <v>1593633.4356603057</v>
      </c>
      <c r="F33" s="114">
        <v>1637445.316920325</v>
      </c>
      <c r="G33" s="114">
        <v>1164858.9852430006</v>
      </c>
      <c r="H33" s="114">
        <v>1285462.912195464</v>
      </c>
      <c r="I33" s="114">
        <v>1243645.1889019834</v>
      </c>
    </row>
    <row r="34" spans="3:9" ht="12.75">
      <c r="C34" s="105" t="s">
        <v>186</v>
      </c>
      <c r="D34" s="114">
        <v>198231.3303784</v>
      </c>
      <c r="E34" s="114">
        <v>203427.16277127515</v>
      </c>
      <c r="F34" s="114">
        <v>216091.24021493652</v>
      </c>
      <c r="G34" s="114">
        <v>206783.67422227372</v>
      </c>
      <c r="H34" s="114">
        <v>220414.12821113458</v>
      </c>
      <c r="I34" s="114">
        <v>192119.1532472714</v>
      </c>
    </row>
    <row r="35" spans="4:6" ht="12.75">
      <c r="D35" s="114"/>
      <c r="E35" s="114"/>
      <c r="F35" s="114"/>
    </row>
    <row r="36" spans="2:9" ht="12.75">
      <c r="B36" s="105" t="s">
        <v>96</v>
      </c>
      <c r="D36" s="114">
        <v>461701.95008757996</v>
      </c>
      <c r="E36" s="114">
        <v>510089.89099784684</v>
      </c>
      <c r="F36" s="114">
        <v>568345.1244638133</v>
      </c>
      <c r="G36" s="114">
        <v>591484.5466301199</v>
      </c>
      <c r="H36" s="114">
        <v>642637.484957895</v>
      </c>
      <c r="I36" s="114">
        <v>668053.0718942404</v>
      </c>
    </row>
    <row r="37" spans="4:6" ht="12.75">
      <c r="D37" s="114"/>
      <c r="E37" s="114"/>
      <c r="F37" s="114"/>
    </row>
    <row r="38" spans="2:9" ht="12.75">
      <c r="B38" s="105" t="s">
        <v>97</v>
      </c>
      <c r="D38" s="114">
        <v>23696.48707</v>
      </c>
      <c r="E38" s="114">
        <v>0</v>
      </c>
      <c r="F38" s="114">
        <v>0</v>
      </c>
      <c r="G38" s="105">
        <v>0</v>
      </c>
      <c r="H38" s="105">
        <v>0</v>
      </c>
      <c r="I38" s="105">
        <v>0</v>
      </c>
    </row>
    <row r="39" spans="4:6" ht="12.75">
      <c r="D39" s="114"/>
      <c r="E39" s="114"/>
      <c r="F39" s="114"/>
    </row>
    <row r="40" spans="2:15" ht="12.75">
      <c r="B40" s="105" t="s">
        <v>98</v>
      </c>
      <c r="D40" s="114">
        <v>1063567.694824918</v>
      </c>
      <c r="E40" s="114">
        <v>1156365.307344081</v>
      </c>
      <c r="F40" s="114">
        <v>1213027.6160460056</v>
      </c>
      <c r="G40" s="114">
        <v>1216412.331484098</v>
      </c>
      <c r="H40" s="114">
        <v>1271125.6470498561</v>
      </c>
      <c r="I40" s="114">
        <v>1314048.451654417</v>
      </c>
      <c r="J40" s="113"/>
      <c r="K40" s="113"/>
      <c r="L40" s="113"/>
      <c r="M40" s="113"/>
      <c r="N40" s="113"/>
      <c r="O40" s="113"/>
    </row>
    <row r="41" spans="4:6" ht="12.75">
      <c r="D41" s="114"/>
      <c r="E41" s="114"/>
      <c r="F41" s="114"/>
    </row>
    <row r="42" spans="2:9" ht="12.75">
      <c r="B42" s="105" t="s">
        <v>99</v>
      </c>
      <c r="D42" s="114">
        <v>1504854.472243</v>
      </c>
      <c r="E42" s="114">
        <v>1701092.4758810727</v>
      </c>
      <c r="F42" s="114">
        <v>1922180.29656696</v>
      </c>
      <c r="G42" s="114">
        <v>2098716.7550096908</v>
      </c>
      <c r="H42" s="114">
        <v>2223766.4044927647</v>
      </c>
      <c r="I42" s="114">
        <v>2398885.7471787613</v>
      </c>
    </row>
    <row r="43" spans="3:9" ht="12.75">
      <c r="C43" s="105" t="s">
        <v>210</v>
      </c>
      <c r="D43" s="114">
        <v>964897.7751130001</v>
      </c>
      <c r="E43" s="114">
        <v>1053132.5974468933</v>
      </c>
      <c r="F43" s="114">
        <v>1100096.4138589576</v>
      </c>
      <c r="G43" s="114">
        <v>1110796.1250728215</v>
      </c>
      <c r="H43" s="114">
        <v>1101958.516240181</v>
      </c>
      <c r="I43" s="114">
        <v>1115348.561608113</v>
      </c>
    </row>
    <row r="44" spans="3:9" ht="12.75">
      <c r="C44" s="105" t="s">
        <v>211</v>
      </c>
      <c r="D44" s="114">
        <v>539956.69713</v>
      </c>
      <c r="E44" s="114">
        <v>647959.8784341794</v>
      </c>
      <c r="F44" s="114">
        <v>822083.8827080025</v>
      </c>
      <c r="G44" s="114">
        <v>987920.6299368694</v>
      </c>
      <c r="H44" s="114">
        <v>1121807.8882525836</v>
      </c>
      <c r="I44" s="114">
        <v>1283537.1855706484</v>
      </c>
    </row>
    <row r="45" spans="4:6" ht="12.75">
      <c r="D45" s="114"/>
      <c r="E45" s="114"/>
      <c r="F45" s="114"/>
    </row>
    <row r="46" spans="2:9" ht="12.75">
      <c r="B46" s="105" t="s">
        <v>100</v>
      </c>
      <c r="D46" s="114">
        <v>960383.3542099999</v>
      </c>
      <c r="E46" s="114">
        <v>1070142.8539475072</v>
      </c>
      <c r="F46" s="114">
        <v>1146630.9790652646</v>
      </c>
      <c r="G46" s="114">
        <v>1158914.0675764636</v>
      </c>
      <c r="H46" s="114">
        <v>1209611.8806820821</v>
      </c>
      <c r="I46" s="114">
        <v>1278455.521311463</v>
      </c>
    </row>
    <row r="47" spans="4:6" ht="12.75">
      <c r="D47" s="114"/>
      <c r="E47" s="114"/>
      <c r="F47" s="114"/>
    </row>
    <row r="48" spans="2:9" ht="12.75">
      <c r="B48" s="105" t="s">
        <v>286</v>
      </c>
      <c r="D48" s="114">
        <v>2609661.591</v>
      </c>
      <c r="E48" s="114">
        <v>2712711</v>
      </c>
      <c r="F48" s="114">
        <v>2806108</v>
      </c>
      <c r="G48" s="114">
        <v>2891123</v>
      </c>
      <c r="H48" s="114">
        <v>2958174</v>
      </c>
      <c r="I48" s="114">
        <v>3025228</v>
      </c>
    </row>
    <row r="49" spans="4:6" ht="12.75">
      <c r="D49" s="114"/>
      <c r="E49" s="114"/>
      <c r="F49" s="114"/>
    </row>
    <row r="50" spans="2:9" ht="12.75">
      <c r="B50" s="105" t="s">
        <v>102</v>
      </c>
      <c r="D50" s="114">
        <v>2379131.03204</v>
      </c>
      <c r="E50" s="114">
        <v>2502471.6568180965</v>
      </c>
      <c r="F50" s="114">
        <v>2625696.7033464108</v>
      </c>
      <c r="G50" s="114">
        <v>2658346.568017518</v>
      </c>
      <c r="H50" s="114">
        <v>2721125.140585236</v>
      </c>
      <c r="I50" s="114">
        <v>2774013.1392281763</v>
      </c>
    </row>
    <row r="51" spans="3:9" ht="12.75">
      <c r="C51" s="105" t="s">
        <v>214</v>
      </c>
      <c r="D51" s="114">
        <v>640335.319</v>
      </c>
      <c r="E51" s="114">
        <v>643439.1507130216</v>
      </c>
      <c r="F51" s="114">
        <v>648406.4569042452</v>
      </c>
      <c r="G51" s="114">
        <v>655957.9594086579</v>
      </c>
      <c r="H51" s="114">
        <v>693187.7271400674</v>
      </c>
      <c r="I51" s="114">
        <v>715132.8378660326</v>
      </c>
    </row>
    <row r="52" spans="3:9" ht="12.75">
      <c r="C52" s="105" t="s">
        <v>215</v>
      </c>
      <c r="D52" s="114">
        <v>1047321.2606</v>
      </c>
      <c r="E52" s="114">
        <v>1106066.0446864453</v>
      </c>
      <c r="F52" s="114">
        <v>1187164.5586716428</v>
      </c>
      <c r="G52" s="114">
        <v>1196070.3560704256</v>
      </c>
      <c r="H52" s="114">
        <v>1221474.0422255958</v>
      </c>
      <c r="I52" s="114">
        <v>1238733.9544954333</v>
      </c>
    </row>
    <row r="53" spans="3:9" ht="12.75">
      <c r="C53" s="105" t="s">
        <v>186</v>
      </c>
      <c r="D53" s="114">
        <v>691474.4524399999</v>
      </c>
      <c r="E53" s="114">
        <v>752966.4614186296</v>
      </c>
      <c r="F53" s="114">
        <v>790125.6877705227</v>
      </c>
      <c r="G53" s="114">
        <v>806318.2525384345</v>
      </c>
      <c r="H53" s="114">
        <v>806463.3712195727</v>
      </c>
      <c r="I53" s="114">
        <v>820146.3468667103</v>
      </c>
    </row>
    <row r="54" spans="4:6" ht="12.75">
      <c r="D54" s="114"/>
      <c r="E54" s="114"/>
      <c r="F54" s="114"/>
    </row>
    <row r="55" spans="2:9" ht="12.75">
      <c r="B55" s="105" t="s">
        <v>288</v>
      </c>
      <c r="D55" s="114">
        <v>20602</v>
      </c>
      <c r="E55" s="114">
        <v>26410.086</v>
      </c>
      <c r="F55" s="114">
        <v>26413.511716000037</v>
      </c>
      <c r="G55" s="114">
        <v>28699</v>
      </c>
      <c r="H55" s="114">
        <v>21961</v>
      </c>
      <c r="I55" s="114">
        <v>21776.939151730774</v>
      </c>
    </row>
    <row r="56" spans="4:6" ht="12.75">
      <c r="D56" s="114"/>
      <c r="E56" s="114"/>
      <c r="F56" s="114"/>
    </row>
    <row r="57" spans="2:9" ht="12.75">
      <c r="B57" s="105" t="s">
        <v>289</v>
      </c>
      <c r="D57" s="114">
        <v>2290.056600000011</v>
      </c>
      <c r="E57" s="114">
        <v>-17025</v>
      </c>
      <c r="F57" s="114">
        <v>1631</v>
      </c>
      <c r="G57" s="114">
        <v>-1783</v>
      </c>
      <c r="H57" s="114">
        <v>-27194</v>
      </c>
      <c r="I57" s="114">
        <v>-44513</v>
      </c>
    </row>
    <row r="58" spans="4:9" ht="12.75">
      <c r="D58" s="114"/>
      <c r="E58" s="114"/>
      <c r="F58" s="114"/>
      <c r="G58" s="114"/>
      <c r="H58" s="114"/>
      <c r="I58" s="114"/>
    </row>
    <row r="59" spans="2:9" ht="12.75">
      <c r="B59" s="115" t="s">
        <v>6</v>
      </c>
      <c r="D59" s="141">
        <v>19785013.49778885</v>
      </c>
      <c r="E59" s="141">
        <v>21089069.47959902</v>
      </c>
      <c r="F59" s="141">
        <v>22074209.30037421</v>
      </c>
      <c r="G59" s="141">
        <v>21863973.21372645</v>
      </c>
      <c r="H59" s="141">
        <v>22674399.391355924</v>
      </c>
      <c r="I59" s="141">
        <v>23281712.4482584</v>
      </c>
    </row>
    <row r="60" spans="4:9" ht="12.75">
      <c r="D60" s="114"/>
      <c r="E60" s="114"/>
      <c r="F60" s="114"/>
      <c r="G60" s="114"/>
      <c r="H60" s="114"/>
      <c r="I60" s="114"/>
    </row>
    <row r="61" spans="2:9" ht="13.5" thickBot="1">
      <c r="B61" s="111"/>
      <c r="C61" s="111"/>
      <c r="D61" s="143"/>
      <c r="E61" s="143"/>
      <c r="F61" s="143"/>
      <c r="G61" s="143"/>
      <c r="H61" s="143"/>
      <c r="I61" s="143"/>
    </row>
    <row r="62" spans="4:9" ht="12.75">
      <c r="D62" s="114"/>
      <c r="E62" s="114"/>
      <c r="F62" s="114"/>
      <c r="G62" s="114"/>
      <c r="H62" s="114"/>
      <c r="I62" s="114"/>
    </row>
    <row r="63" spans="2:9" ht="12.75">
      <c r="B63" s="105" t="s">
        <v>166</v>
      </c>
      <c r="D63" s="114"/>
      <c r="E63" s="114"/>
      <c r="F63" s="114"/>
      <c r="G63" s="114"/>
      <c r="H63" s="114"/>
      <c r="I63" s="114"/>
    </row>
    <row r="64" spans="2:9" ht="12.75">
      <c r="B64" s="105" t="s">
        <v>332</v>
      </c>
      <c r="D64" s="114"/>
      <c r="E64" s="114"/>
      <c r="F64" s="114"/>
      <c r="G64" s="114"/>
      <c r="H64" s="114"/>
      <c r="I64" s="114"/>
    </row>
    <row r="65" spans="2:9" ht="12.75">
      <c r="B65" s="105" t="s">
        <v>333</v>
      </c>
      <c r="D65" s="114"/>
      <c r="E65" s="114"/>
      <c r="F65" s="114"/>
      <c r="G65" s="114"/>
      <c r="H65" s="114"/>
      <c r="I65" s="114"/>
    </row>
    <row r="66" spans="4:9" ht="12.75">
      <c r="D66" s="114"/>
      <c r="E66" s="114"/>
      <c r="F66" s="114"/>
      <c r="G66" s="114"/>
      <c r="H66" s="114"/>
      <c r="I66" s="114"/>
    </row>
    <row r="67" spans="4:9" ht="12.75">
      <c r="D67" s="114"/>
      <c r="E67" s="114"/>
      <c r="F67" s="114"/>
      <c r="G67" s="114"/>
      <c r="H67" s="114"/>
      <c r="I67" s="114"/>
    </row>
    <row r="68" spans="4:9" ht="12.75">
      <c r="D68" s="114"/>
      <c r="E68" s="114"/>
      <c r="F68" s="114"/>
      <c r="G68" s="114"/>
      <c r="H68" s="114"/>
      <c r="I68" s="114"/>
    </row>
    <row r="69" spans="4:9" ht="12.75">
      <c r="D69" s="114"/>
      <c r="E69" s="114"/>
      <c r="F69" s="114"/>
      <c r="G69" s="114"/>
      <c r="H69" s="114"/>
      <c r="I69" s="114"/>
    </row>
    <row r="70" spans="4:9" ht="12.75">
      <c r="D70" s="114"/>
      <c r="E70" s="114"/>
      <c r="F70" s="114"/>
      <c r="G70" s="114"/>
      <c r="H70" s="114"/>
      <c r="I70" s="114"/>
    </row>
    <row r="71" spans="4:9" ht="12.75">
      <c r="D71" s="114"/>
      <c r="E71" s="114"/>
      <c r="F71" s="114"/>
      <c r="G71" s="114"/>
      <c r="H71" s="114"/>
      <c r="I71" s="114"/>
    </row>
    <row r="72" spans="4:9" ht="12.75">
      <c r="D72" s="114"/>
      <c r="E72" s="114"/>
      <c r="F72" s="114"/>
      <c r="G72" s="114"/>
      <c r="H72" s="114"/>
      <c r="I72" s="114"/>
    </row>
    <row r="73" spans="4:9" ht="12.75">
      <c r="D73" s="114"/>
      <c r="E73" s="114"/>
      <c r="F73" s="114"/>
      <c r="G73" s="114"/>
      <c r="H73" s="114"/>
      <c r="I73" s="114"/>
    </row>
    <row r="74" spans="4:9" ht="12.75">
      <c r="D74" s="114"/>
      <c r="E74" s="114"/>
      <c r="F74" s="114"/>
      <c r="G74" s="114"/>
      <c r="H74" s="114"/>
      <c r="I74" s="114"/>
    </row>
    <row r="75" spans="4:9" ht="12.75">
      <c r="D75" s="114"/>
      <c r="E75" s="114"/>
      <c r="F75" s="114"/>
      <c r="G75" s="114"/>
      <c r="H75" s="114"/>
      <c r="I75" s="114"/>
    </row>
    <row r="76" spans="4:9" ht="12.75">
      <c r="D76" s="114"/>
      <c r="E76" s="114"/>
      <c r="F76" s="114"/>
      <c r="G76" s="114"/>
      <c r="H76" s="114"/>
      <c r="I76" s="114"/>
    </row>
    <row r="77" spans="4:9" ht="12.75">
      <c r="D77" s="114"/>
      <c r="E77" s="114"/>
      <c r="F77" s="114"/>
      <c r="G77" s="114"/>
      <c r="H77" s="114"/>
      <c r="I77" s="114"/>
    </row>
  </sheetData>
  <printOptions horizontalCentered="1" verticalCentered="1"/>
  <pageMargins left="0.75" right="0.75" top="1" bottom="1" header="0" footer="0"/>
  <pageSetup fitToHeight="1" fitToWidth="1" horizontalDpi="300" verticalDpi="300" orientation="portrait" scale="72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57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3.33203125" style="116" customWidth="1"/>
    <col min="2" max="2" width="7.33203125" style="116" customWidth="1"/>
    <col min="3" max="3" width="31.5" style="116" customWidth="1"/>
    <col min="4" max="9" width="14.83203125" style="116" bestFit="1" customWidth="1"/>
    <col min="10" max="10" width="14.83203125" style="116" customWidth="1"/>
    <col min="11" max="16384" width="13.33203125" style="116" customWidth="1"/>
  </cols>
  <sheetData>
    <row r="3" spans="2:10" ht="12.75">
      <c r="B3" s="117" t="s">
        <v>336</v>
      </c>
      <c r="C3" s="117"/>
      <c r="D3" s="117"/>
      <c r="E3" s="117"/>
      <c r="F3" s="117"/>
      <c r="G3" s="117"/>
      <c r="H3" s="117"/>
      <c r="I3" s="117"/>
      <c r="J3" s="117"/>
    </row>
    <row r="4" spans="2:10" ht="12.75">
      <c r="B4" s="117"/>
      <c r="C4" s="117"/>
      <c r="D4" s="117"/>
      <c r="E4" s="117"/>
      <c r="F4" s="117"/>
      <c r="G4" s="117"/>
      <c r="H4" s="117"/>
      <c r="I4" s="117"/>
      <c r="J4" s="117"/>
    </row>
    <row r="5" spans="2:10" ht="12.75">
      <c r="B5" s="118" t="s">
        <v>337</v>
      </c>
      <c r="C5" s="117"/>
      <c r="D5" s="117"/>
      <c r="E5" s="117"/>
      <c r="F5" s="117"/>
      <c r="G5" s="117"/>
      <c r="H5" s="117"/>
      <c r="I5" s="117"/>
      <c r="J5" s="117"/>
    </row>
    <row r="6" spans="2:10" ht="12.75">
      <c r="B6" s="117" t="s">
        <v>1</v>
      </c>
      <c r="C6" s="117"/>
      <c r="D6" s="117"/>
      <c r="E6" s="117"/>
      <c r="F6" s="117"/>
      <c r="G6" s="117"/>
      <c r="H6" s="117"/>
      <c r="I6" s="117"/>
      <c r="J6" s="117"/>
    </row>
    <row r="7" ht="12.75">
      <c r="E7" s="119"/>
    </row>
    <row r="8" spans="2:10" ht="12.75">
      <c r="B8" s="120"/>
      <c r="C8" s="120"/>
      <c r="D8" s="120"/>
      <c r="E8" s="120"/>
      <c r="F8" s="120"/>
      <c r="G8" s="120"/>
      <c r="H8" s="120"/>
      <c r="I8" s="120"/>
      <c r="J8" s="120"/>
    </row>
    <row r="9" spans="2:10" ht="12.75">
      <c r="B9" s="190"/>
      <c r="C9" s="190"/>
      <c r="D9" s="190"/>
      <c r="E9" s="190"/>
      <c r="F9" s="190"/>
      <c r="G9" s="190"/>
      <c r="H9" s="190"/>
      <c r="I9" s="190"/>
      <c r="J9" s="190"/>
    </row>
    <row r="10" spans="2:10" ht="12.75">
      <c r="B10" s="116" t="s">
        <v>45</v>
      </c>
      <c r="D10" s="116">
        <v>1996</v>
      </c>
      <c r="E10" s="116">
        <v>1997</v>
      </c>
      <c r="F10" s="116">
        <v>1998</v>
      </c>
      <c r="G10" s="116">
        <v>1999</v>
      </c>
      <c r="H10" s="110" t="s">
        <v>46</v>
      </c>
      <c r="I10" s="110" t="s">
        <v>47</v>
      </c>
      <c r="J10" s="110" t="s">
        <v>48</v>
      </c>
    </row>
    <row r="11" spans="2:10" ht="13.5" thickBot="1">
      <c r="B11" s="121"/>
      <c r="C11" s="121"/>
      <c r="D11" s="122"/>
      <c r="E11" s="122"/>
      <c r="F11" s="122"/>
      <c r="G11" s="122"/>
      <c r="H11" s="122"/>
      <c r="I11" s="122"/>
      <c r="J11" s="122"/>
    </row>
    <row r="14" spans="2:10" ht="12.75">
      <c r="B14" s="123" t="s">
        <v>338</v>
      </c>
      <c r="C14" s="123"/>
      <c r="D14" s="124">
        <v>9168473.17654924</v>
      </c>
      <c r="E14" s="124">
        <v>10276970.650697589</v>
      </c>
      <c r="F14" s="124">
        <v>10635583.428744446</v>
      </c>
      <c r="G14" s="124">
        <v>12143294.64952952</v>
      </c>
      <c r="H14" s="124">
        <v>14257905.004622085</v>
      </c>
      <c r="I14" s="124">
        <v>15844359.835817182</v>
      </c>
      <c r="J14" s="149">
        <v>16994795</v>
      </c>
    </row>
    <row r="15" spans="4:10" ht="12.75">
      <c r="D15" s="125"/>
      <c r="E15" s="125"/>
      <c r="F15" s="125"/>
      <c r="G15" s="125"/>
      <c r="H15" s="125"/>
      <c r="I15" s="125"/>
      <c r="J15" s="150"/>
    </row>
    <row r="16" spans="4:10" ht="12.75">
      <c r="D16" s="125"/>
      <c r="E16" s="125"/>
      <c r="F16" s="125"/>
      <c r="G16" s="125"/>
      <c r="H16" s="125"/>
      <c r="I16" s="125"/>
      <c r="J16" s="150"/>
    </row>
    <row r="17" spans="2:10" ht="12.75">
      <c r="B17" s="116" t="s">
        <v>339</v>
      </c>
      <c r="D17" s="125">
        <v>8520525.17654924</v>
      </c>
      <c r="E17" s="125">
        <v>9404196.650697589</v>
      </c>
      <c r="F17" s="125">
        <v>9608639.428744446</v>
      </c>
      <c r="G17" s="125">
        <v>10992270.64952952</v>
      </c>
      <c r="H17" s="125">
        <v>12857959.004622085</v>
      </c>
      <c r="I17" s="125">
        <v>14525788.835817182</v>
      </c>
      <c r="J17" s="150">
        <v>15619744</v>
      </c>
    </row>
    <row r="18" spans="4:10" ht="12.75">
      <c r="D18" s="125"/>
      <c r="E18" s="125"/>
      <c r="F18" s="125"/>
      <c r="G18" s="125"/>
      <c r="H18" s="125"/>
      <c r="I18" s="125"/>
      <c r="J18" s="150"/>
    </row>
    <row r="19" spans="4:10" ht="12.75">
      <c r="D19" s="125"/>
      <c r="E19" s="125"/>
      <c r="F19" s="125"/>
      <c r="G19" s="125"/>
      <c r="H19" s="125"/>
      <c r="I19" s="125"/>
      <c r="J19" s="150"/>
    </row>
    <row r="20" spans="2:11" ht="12.75">
      <c r="B20" s="116" t="s">
        <v>340</v>
      </c>
      <c r="D20" s="125"/>
      <c r="E20" s="125"/>
      <c r="F20" s="125"/>
      <c r="G20" s="125"/>
      <c r="H20" s="125"/>
      <c r="I20" s="125"/>
      <c r="J20" s="150"/>
      <c r="K20" s="125"/>
    </row>
    <row r="21" spans="3:10" ht="12.75">
      <c r="C21" s="116" t="s">
        <v>52</v>
      </c>
      <c r="D21" s="125">
        <v>373135</v>
      </c>
      <c r="E21" s="125">
        <v>521942</v>
      </c>
      <c r="F21" s="125">
        <v>652453</v>
      </c>
      <c r="G21" s="125">
        <v>720646</v>
      </c>
      <c r="H21" s="125">
        <v>985950</v>
      </c>
      <c r="I21" s="125">
        <v>888835</v>
      </c>
      <c r="J21" s="150">
        <v>894316</v>
      </c>
    </row>
    <row r="22" spans="4:10" ht="12.75">
      <c r="D22" s="125"/>
      <c r="E22" s="125"/>
      <c r="F22" s="125"/>
      <c r="G22" s="125"/>
      <c r="H22" s="125"/>
      <c r="I22" s="125"/>
      <c r="J22" s="150"/>
    </row>
    <row r="23" spans="2:10" ht="12.75">
      <c r="B23" s="116" t="s">
        <v>53</v>
      </c>
      <c r="D23" s="125"/>
      <c r="E23" s="125"/>
      <c r="F23" s="125"/>
      <c r="G23" s="125"/>
      <c r="H23" s="125"/>
      <c r="I23" s="125"/>
      <c r="J23" s="150"/>
    </row>
    <row r="24" spans="3:10" ht="12.75">
      <c r="C24" s="116" t="s">
        <v>52</v>
      </c>
      <c r="D24" s="125">
        <v>274813</v>
      </c>
      <c r="E24" s="125">
        <v>350832</v>
      </c>
      <c r="F24" s="125">
        <v>374491</v>
      </c>
      <c r="G24" s="125">
        <v>430378</v>
      </c>
      <c r="H24" s="125">
        <v>413996</v>
      </c>
      <c r="I24" s="125">
        <v>429736</v>
      </c>
      <c r="J24" s="150">
        <v>480735</v>
      </c>
    </row>
    <row r="25" spans="4:10" ht="12.75">
      <c r="D25" s="125"/>
      <c r="E25" s="125"/>
      <c r="F25" s="125"/>
      <c r="G25" s="125"/>
      <c r="H25" s="125"/>
      <c r="I25" s="125"/>
      <c r="J25" s="150"/>
    </row>
    <row r="26" spans="4:10" ht="12.75">
      <c r="D26" s="125"/>
      <c r="E26" s="125"/>
      <c r="F26" s="125"/>
      <c r="G26" s="125"/>
      <c r="H26" s="125"/>
      <c r="I26" s="125"/>
      <c r="J26" s="150"/>
    </row>
    <row r="27" spans="4:10" ht="12.75">
      <c r="D27" s="125"/>
      <c r="E27" s="125"/>
      <c r="F27" s="125"/>
      <c r="G27" s="125"/>
      <c r="H27" s="125"/>
      <c r="I27" s="125"/>
      <c r="J27" s="150"/>
    </row>
    <row r="28" spans="2:11" ht="12.75">
      <c r="B28" s="123" t="s">
        <v>341</v>
      </c>
      <c r="D28" s="124">
        <v>9168473.17654924</v>
      </c>
      <c r="E28" s="124">
        <v>10276970.650697589</v>
      </c>
      <c r="F28" s="124">
        <v>10635583.428744446</v>
      </c>
      <c r="G28" s="124">
        <v>12143294.64952952</v>
      </c>
      <c r="H28" s="124">
        <v>14257905.004622085</v>
      </c>
      <c r="I28" s="124">
        <v>15844359.835817182</v>
      </c>
      <c r="J28" s="149">
        <v>16994795</v>
      </c>
      <c r="K28" s="125"/>
    </row>
    <row r="29" spans="4:11" ht="12.75">
      <c r="D29" s="125"/>
      <c r="E29" s="125"/>
      <c r="F29" s="125"/>
      <c r="G29" s="125"/>
      <c r="H29" s="125"/>
      <c r="I29" s="125"/>
      <c r="J29" s="150"/>
      <c r="K29" s="125"/>
    </row>
    <row r="30" spans="4:11" ht="12.75">
      <c r="D30" s="125"/>
      <c r="E30" s="125"/>
      <c r="F30" s="125"/>
      <c r="G30" s="125"/>
      <c r="H30" s="125"/>
      <c r="I30" s="125"/>
      <c r="J30" s="150"/>
      <c r="K30" s="125"/>
    </row>
    <row r="31" spans="2:11" ht="12.75">
      <c r="B31" s="116" t="s">
        <v>342</v>
      </c>
      <c r="D31" s="125">
        <v>9047935.390216947</v>
      </c>
      <c r="E31" s="125">
        <v>10140075.604405453</v>
      </c>
      <c r="F31" s="125">
        <v>10801893.5464058</v>
      </c>
      <c r="G31" s="125">
        <v>10148391.961217334</v>
      </c>
      <c r="H31" s="125">
        <v>12110318.8215956</v>
      </c>
      <c r="I31" s="125">
        <v>13828819.750043733</v>
      </c>
      <c r="J31" s="150">
        <v>14570903</v>
      </c>
      <c r="K31" s="125"/>
    </row>
    <row r="32" spans="4:11" ht="12.75">
      <c r="D32" s="125"/>
      <c r="E32" s="125"/>
      <c r="F32" s="125"/>
      <c r="G32" s="125"/>
      <c r="H32" s="125"/>
      <c r="I32" s="125"/>
      <c r="J32" s="150"/>
      <c r="K32" s="125"/>
    </row>
    <row r="33" spans="4:11" ht="12.75">
      <c r="D33" s="125"/>
      <c r="E33" s="125"/>
      <c r="F33" s="125"/>
      <c r="G33" s="125"/>
      <c r="H33" s="125"/>
      <c r="I33" s="125"/>
      <c r="J33" s="150"/>
      <c r="K33" s="125"/>
    </row>
    <row r="34" spans="2:11" ht="12.75">
      <c r="B34" s="116" t="s">
        <v>343</v>
      </c>
      <c r="D34" s="125"/>
      <c r="E34" s="125"/>
      <c r="F34" s="125"/>
      <c r="G34" s="125"/>
      <c r="H34" s="125"/>
      <c r="I34" s="125"/>
      <c r="J34" s="150"/>
      <c r="K34" s="125"/>
    </row>
    <row r="35" spans="3:11" ht="12.75">
      <c r="C35" s="116" t="s">
        <v>344</v>
      </c>
      <c r="D35" s="125">
        <v>1406163</v>
      </c>
      <c r="E35" s="125">
        <v>1626441</v>
      </c>
      <c r="F35" s="125">
        <v>1522072</v>
      </c>
      <c r="G35" s="125">
        <v>1853241</v>
      </c>
      <c r="H35" s="125">
        <v>2533034</v>
      </c>
      <c r="I35" s="125">
        <v>2660263</v>
      </c>
      <c r="J35" s="150">
        <v>2629178</v>
      </c>
      <c r="K35" s="125"/>
    </row>
    <row r="36" spans="4:11" ht="12.75">
      <c r="D36" s="125"/>
      <c r="E36" s="125"/>
      <c r="F36" s="125"/>
      <c r="G36" s="125"/>
      <c r="H36" s="125"/>
      <c r="I36" s="125"/>
      <c r="J36" s="150"/>
      <c r="K36" s="125"/>
    </row>
    <row r="37" spans="2:11" ht="12.75">
      <c r="B37" s="116" t="s">
        <v>53</v>
      </c>
      <c r="D37" s="125"/>
      <c r="E37" s="125"/>
      <c r="F37" s="125"/>
      <c r="G37" s="125"/>
      <c r="H37" s="125"/>
      <c r="I37" s="125"/>
      <c r="J37" s="150"/>
      <c r="K37" s="125"/>
    </row>
    <row r="38" spans="3:10" ht="12.75">
      <c r="C38" s="116" t="s">
        <v>344</v>
      </c>
      <c r="D38" s="125">
        <v>64971</v>
      </c>
      <c r="E38" s="125">
        <v>131995</v>
      </c>
      <c r="F38" s="125">
        <v>159813</v>
      </c>
      <c r="G38" s="125">
        <v>100994</v>
      </c>
      <c r="H38" s="125">
        <v>111854</v>
      </c>
      <c r="I38" s="125">
        <v>158980</v>
      </c>
      <c r="J38" s="150">
        <v>187514</v>
      </c>
    </row>
    <row r="39" spans="4:10" ht="12.75">
      <c r="D39" s="125"/>
      <c r="E39" s="125"/>
      <c r="F39" s="125"/>
      <c r="G39" s="125"/>
      <c r="H39" s="125"/>
      <c r="I39" s="125"/>
      <c r="J39" s="150"/>
    </row>
    <row r="40" spans="4:15" ht="12.75">
      <c r="D40" s="125"/>
      <c r="E40" s="125"/>
      <c r="F40" s="125"/>
      <c r="G40" s="125"/>
      <c r="H40" s="125"/>
      <c r="I40" s="125"/>
      <c r="J40" s="150"/>
      <c r="K40" s="126"/>
      <c r="L40" s="126"/>
      <c r="M40" s="126"/>
      <c r="N40" s="126"/>
      <c r="O40" s="126"/>
    </row>
    <row r="41" spans="2:10" ht="12.75">
      <c r="B41" s="116" t="s">
        <v>83</v>
      </c>
      <c r="D41" s="125"/>
      <c r="E41" s="125"/>
      <c r="F41" s="125"/>
      <c r="G41" s="125"/>
      <c r="H41" s="125"/>
      <c r="I41" s="125"/>
      <c r="J41" s="150"/>
    </row>
    <row r="42" spans="3:10" ht="12.75">
      <c r="C42" s="116" t="s">
        <v>345</v>
      </c>
      <c r="D42" s="125">
        <v>-1350596.2136677075</v>
      </c>
      <c r="E42" s="125">
        <v>-1621540.9537078645</v>
      </c>
      <c r="F42" s="125">
        <v>-1848195.1176613532</v>
      </c>
      <c r="G42" s="125">
        <v>40667.68831218593</v>
      </c>
      <c r="H42" s="125">
        <v>-497301.81697351485</v>
      </c>
      <c r="I42" s="125">
        <v>-803702.9142265506</v>
      </c>
      <c r="J42" s="125">
        <v>-392800</v>
      </c>
    </row>
    <row r="43" spans="4:10" ht="12.75">
      <c r="D43" s="125"/>
      <c r="E43" s="125"/>
      <c r="F43" s="125"/>
      <c r="G43" s="125"/>
      <c r="H43" s="125"/>
      <c r="I43" s="125"/>
      <c r="J43" s="125"/>
    </row>
    <row r="44" spans="2:10" ht="12.75">
      <c r="B44" s="120"/>
      <c r="C44" s="120"/>
      <c r="D44" s="127"/>
      <c r="E44" s="127"/>
      <c r="F44" s="127"/>
      <c r="G44" s="127"/>
      <c r="H44" s="127"/>
      <c r="I44" s="127"/>
      <c r="J44" s="127"/>
    </row>
    <row r="45" spans="4:10" ht="12.75">
      <c r="D45" s="125"/>
      <c r="E45" s="125"/>
      <c r="F45" s="125"/>
      <c r="G45" s="125"/>
      <c r="H45" s="125"/>
      <c r="I45" s="125"/>
      <c r="J45" s="125"/>
    </row>
    <row r="46" spans="2:10" ht="12.75">
      <c r="B46" s="59" t="s">
        <v>166</v>
      </c>
      <c r="D46" s="125"/>
      <c r="E46" s="125"/>
      <c r="F46" s="125"/>
      <c r="G46" s="125"/>
      <c r="H46" s="125"/>
      <c r="I46" s="125"/>
      <c r="J46" s="125"/>
    </row>
    <row r="47" spans="2:10" ht="12.75">
      <c r="B47" s="59" t="s">
        <v>346</v>
      </c>
      <c r="D47" s="125"/>
      <c r="E47" s="125"/>
      <c r="F47" s="125"/>
      <c r="H47" s="125"/>
      <c r="I47" s="125"/>
      <c r="J47" s="125"/>
    </row>
    <row r="48" spans="4:10" ht="12.75">
      <c r="D48" s="125"/>
      <c r="E48" s="125"/>
      <c r="F48" s="125"/>
      <c r="G48" s="125"/>
      <c r="H48" s="125"/>
      <c r="I48" s="125"/>
      <c r="J48" s="125"/>
    </row>
    <row r="49" spans="4:10" ht="12.75">
      <c r="D49" s="125"/>
      <c r="E49" s="125"/>
      <c r="F49" s="125"/>
      <c r="G49" s="125"/>
      <c r="H49" s="125"/>
      <c r="I49" s="125"/>
      <c r="J49" s="125"/>
    </row>
    <row r="50" spans="4:10" ht="12.75">
      <c r="D50" s="125"/>
      <c r="E50" s="125"/>
      <c r="F50" s="125"/>
      <c r="G50" s="125"/>
      <c r="H50" s="125"/>
      <c r="I50" s="125"/>
      <c r="J50" s="125"/>
    </row>
    <row r="51" spans="4:10" ht="12.75">
      <c r="D51" s="125"/>
      <c r="E51" s="125"/>
      <c r="F51" s="125"/>
      <c r="G51" s="125"/>
      <c r="H51" s="125"/>
      <c r="I51" s="125"/>
      <c r="J51" s="125"/>
    </row>
    <row r="52" spans="4:10" ht="12.75">
      <c r="D52" s="125"/>
      <c r="E52" s="125"/>
      <c r="F52" s="125"/>
      <c r="G52" s="125"/>
      <c r="H52" s="125"/>
      <c r="I52" s="125"/>
      <c r="J52" s="125"/>
    </row>
    <row r="53" spans="4:10" ht="12.75">
      <c r="D53" s="125"/>
      <c r="E53" s="125"/>
      <c r="F53" s="125"/>
      <c r="G53" s="125"/>
      <c r="H53" s="125"/>
      <c r="I53" s="125"/>
      <c r="J53" s="125"/>
    </row>
    <row r="54" spans="4:10" ht="12.75">
      <c r="D54" s="125"/>
      <c r="E54" s="125"/>
      <c r="F54" s="125"/>
      <c r="G54" s="125"/>
      <c r="H54" s="125"/>
      <c r="I54" s="125"/>
      <c r="J54" s="125"/>
    </row>
    <row r="55" spans="4:10" ht="12.75">
      <c r="D55" s="125"/>
      <c r="E55" s="125"/>
      <c r="F55" s="125"/>
      <c r="G55" s="125"/>
      <c r="H55" s="125"/>
      <c r="I55" s="125"/>
      <c r="J55" s="125"/>
    </row>
    <row r="56" spans="4:10" ht="12.75">
      <c r="D56" s="125"/>
      <c r="E56" s="125"/>
      <c r="F56" s="125"/>
      <c r="G56" s="125"/>
      <c r="H56" s="125"/>
      <c r="I56" s="125"/>
      <c r="J56" s="125"/>
    </row>
    <row r="57" spans="4:10" ht="12.75">
      <c r="D57" s="125"/>
      <c r="E57" s="125"/>
      <c r="F57" s="125"/>
      <c r="G57" s="125"/>
      <c r="H57" s="125"/>
      <c r="I57" s="125"/>
      <c r="J57" s="125"/>
    </row>
  </sheetData>
  <printOptions horizontalCentered="1" verticalCentered="1"/>
  <pageMargins left="0.75" right="0.75" top="1" bottom="1" header="0" footer="0"/>
  <pageSetup fitToHeight="1" fitToWidth="1" horizontalDpi="300" verticalDpi="300" orientation="landscape" scale="92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39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3.33203125" style="128" customWidth="1"/>
    <col min="2" max="2" width="8.16015625" style="128" customWidth="1"/>
    <col min="3" max="3" width="45.16015625" style="128" bestFit="1" customWidth="1"/>
    <col min="4" max="16384" width="13.33203125" style="128" customWidth="1"/>
  </cols>
  <sheetData>
    <row r="3" spans="2:9" ht="12.75">
      <c r="B3" s="129" t="s">
        <v>347</v>
      </c>
      <c r="C3" s="129"/>
      <c r="D3" s="129"/>
      <c r="E3" s="129"/>
      <c r="F3" s="129"/>
      <c r="G3" s="129"/>
      <c r="H3" s="129"/>
      <c r="I3" s="129"/>
    </row>
    <row r="4" spans="2:9" ht="12.75">
      <c r="B4" s="129"/>
      <c r="C4" s="129"/>
      <c r="D4" s="129"/>
      <c r="E4" s="129"/>
      <c r="F4" s="129"/>
      <c r="G4" s="129"/>
      <c r="H4" s="129"/>
      <c r="I4" s="129"/>
    </row>
    <row r="5" spans="2:9" ht="14.25">
      <c r="B5" s="130" t="s">
        <v>348</v>
      </c>
      <c r="C5" s="129"/>
      <c r="D5" s="129"/>
      <c r="E5" s="129"/>
      <c r="F5" s="129"/>
      <c r="G5" s="129"/>
      <c r="H5" s="129"/>
      <c r="I5" s="129"/>
    </row>
    <row r="6" spans="2:9" ht="14.25">
      <c r="B6" s="130" t="s">
        <v>119</v>
      </c>
      <c r="C6" s="129"/>
      <c r="D6" s="129"/>
      <c r="E6" s="129"/>
      <c r="F6" s="129"/>
      <c r="G6" s="129"/>
      <c r="H6" s="129"/>
      <c r="I6" s="129"/>
    </row>
    <row r="7" spans="2:9" ht="15">
      <c r="B7" s="131" t="s">
        <v>1</v>
      </c>
      <c r="C7" s="129"/>
      <c r="D7" s="129"/>
      <c r="E7" s="129"/>
      <c r="F7" s="129"/>
      <c r="G7" s="129"/>
      <c r="H7" s="129"/>
      <c r="I7" s="129"/>
    </row>
    <row r="9" spans="2:9" ht="12.75">
      <c r="B9" s="132"/>
      <c r="C9" s="132"/>
      <c r="D9" s="132"/>
      <c r="E9" s="132"/>
      <c r="F9" s="132"/>
      <c r="G9" s="132"/>
      <c r="H9" s="132"/>
      <c r="I9" s="132"/>
    </row>
    <row r="11" spans="2:9" ht="12.75">
      <c r="B11" s="128" t="s">
        <v>45</v>
      </c>
      <c r="D11" s="128">
        <v>1996</v>
      </c>
      <c r="E11" s="128">
        <v>1997</v>
      </c>
      <c r="F11" s="128">
        <v>1998</v>
      </c>
      <c r="G11" s="133">
        <v>1999</v>
      </c>
      <c r="H11" s="133" t="s">
        <v>46</v>
      </c>
      <c r="I11" s="133" t="s">
        <v>47</v>
      </c>
    </row>
    <row r="12" spans="2:9" ht="13.5" thickBot="1">
      <c r="B12" s="134"/>
      <c r="C12" s="134"/>
      <c r="D12" s="134"/>
      <c r="E12" s="134"/>
      <c r="F12" s="134"/>
      <c r="G12" s="134"/>
      <c r="H12" s="134"/>
      <c r="I12" s="134"/>
    </row>
    <row r="14" spans="2:9" ht="12.75">
      <c r="B14" s="128" t="s">
        <v>92</v>
      </c>
      <c r="D14" s="135">
        <v>618936.3064913771</v>
      </c>
      <c r="E14" s="135">
        <v>674381.4424800223</v>
      </c>
      <c r="F14" s="135">
        <v>773926.8848326842</v>
      </c>
      <c r="G14" s="135">
        <v>849916.113916607</v>
      </c>
      <c r="H14" s="135">
        <v>874858.9884550135</v>
      </c>
      <c r="I14" s="135">
        <v>1021688.1281033831</v>
      </c>
    </row>
    <row r="15" spans="3:9" ht="12.75">
      <c r="C15" s="128" t="s">
        <v>184</v>
      </c>
      <c r="D15" s="135">
        <v>63757.672779031614</v>
      </c>
      <c r="E15" s="135">
        <v>74102.38204994827</v>
      </c>
      <c r="F15" s="135">
        <v>112433.65354464785</v>
      </c>
      <c r="G15" s="135">
        <v>109772.17823236284</v>
      </c>
      <c r="H15" s="135">
        <v>117589.5394526213</v>
      </c>
      <c r="I15" s="135">
        <v>123582.40441963161</v>
      </c>
    </row>
    <row r="16" spans="3:9" ht="12.75">
      <c r="C16" s="128" t="s">
        <v>185</v>
      </c>
      <c r="D16" s="135">
        <v>497311.38492874074</v>
      </c>
      <c r="E16" s="135">
        <v>538919.2211017981</v>
      </c>
      <c r="F16" s="135">
        <v>629627.2992255986</v>
      </c>
      <c r="G16" s="135">
        <v>697288.7824109601</v>
      </c>
      <c r="H16" s="135">
        <v>720401.4423358742</v>
      </c>
      <c r="I16" s="135">
        <v>858666.1677488021</v>
      </c>
    </row>
    <row r="17" spans="3:9" ht="12.75">
      <c r="C17" s="128" t="s">
        <v>186</v>
      </c>
      <c r="D17" s="135">
        <v>57867.24878360472</v>
      </c>
      <c r="E17" s="135">
        <v>61359.83932827597</v>
      </c>
      <c r="F17" s="135">
        <v>31865.932062437812</v>
      </c>
      <c r="G17" s="135">
        <v>42855.1532732841</v>
      </c>
      <c r="H17" s="135">
        <v>36868.00666651798</v>
      </c>
      <c r="I17" s="135">
        <v>39439.555934949436</v>
      </c>
    </row>
    <row r="18" spans="4:6" ht="12.75">
      <c r="D18" s="135"/>
      <c r="E18" s="135"/>
      <c r="F18" s="135"/>
    </row>
    <row r="19" spans="2:9" ht="12.75">
      <c r="B19" s="128" t="s">
        <v>93</v>
      </c>
      <c r="D19" s="135">
        <v>78874.27603368823</v>
      </c>
      <c r="E19" s="135">
        <v>73151.93002736097</v>
      </c>
      <c r="F19" s="135">
        <v>77939.94054118723</v>
      </c>
      <c r="G19" s="135">
        <v>83953.79654002194</v>
      </c>
      <c r="H19" s="135">
        <v>91667.27384355591</v>
      </c>
      <c r="I19" s="135">
        <v>98903.06654676517</v>
      </c>
    </row>
    <row r="20" spans="4:6" ht="12.75">
      <c r="D20" s="135"/>
      <c r="E20" s="135"/>
      <c r="F20" s="135"/>
    </row>
    <row r="21" spans="2:9" ht="12.75">
      <c r="B21" s="128" t="s">
        <v>94</v>
      </c>
      <c r="D21" s="135">
        <v>3000670.018370729</v>
      </c>
      <c r="E21" s="135">
        <v>3316049.553321872</v>
      </c>
      <c r="F21" s="135">
        <v>2938975.6002192143</v>
      </c>
      <c r="G21" s="135">
        <v>3690267.2230900163</v>
      </c>
      <c r="H21" s="135">
        <v>4576414.361103181</v>
      </c>
      <c r="I21" s="135">
        <v>4963388.528303762</v>
      </c>
    </row>
    <row r="22" spans="3:9" ht="12.75">
      <c r="C22" s="128" t="s">
        <v>208</v>
      </c>
      <c r="D22" s="135">
        <v>2482272.891577843</v>
      </c>
      <c r="E22" s="135">
        <v>2773587</v>
      </c>
      <c r="F22" s="135">
        <v>2373726.31234392</v>
      </c>
      <c r="G22" s="135">
        <v>3074638.2791370237</v>
      </c>
      <c r="H22" s="135">
        <v>3914041</v>
      </c>
      <c r="I22" s="135">
        <v>4197181.0093104</v>
      </c>
    </row>
    <row r="23" spans="3:9" ht="12.75">
      <c r="C23" s="128" t="s">
        <v>186</v>
      </c>
      <c r="D23" s="135">
        <v>518397.12679288565</v>
      </c>
      <c r="E23" s="135">
        <v>542462.5533218721</v>
      </c>
      <c r="F23" s="135">
        <v>565249.2878752942</v>
      </c>
      <c r="G23" s="135">
        <v>615628.9439529926</v>
      </c>
      <c r="H23" s="135">
        <v>662373.3611031808</v>
      </c>
      <c r="I23" s="135">
        <v>766207.5189933616</v>
      </c>
    </row>
    <row r="24" spans="4:6" ht="12.75">
      <c r="D24" s="135"/>
      <c r="E24" s="135"/>
      <c r="F24" s="135"/>
    </row>
    <row r="25" spans="2:9" ht="12.75">
      <c r="B25" s="128" t="s">
        <v>95</v>
      </c>
      <c r="D25" s="135">
        <v>3098428.735494641</v>
      </c>
      <c r="E25" s="135">
        <v>3406291.628970483</v>
      </c>
      <c r="F25" s="135">
        <v>3658491.342352359</v>
      </c>
      <c r="G25" s="135">
        <v>4129359.859282876</v>
      </c>
      <c r="H25" s="135">
        <v>4733311.061560088</v>
      </c>
      <c r="I25" s="135">
        <v>5540713.515065028</v>
      </c>
    </row>
    <row r="26" spans="3:9" ht="12.75">
      <c r="C26" s="105" t="s">
        <v>349</v>
      </c>
      <c r="D26" s="135">
        <v>1222606.6564368568</v>
      </c>
      <c r="E26" s="135">
        <v>1288007.9350789406</v>
      </c>
      <c r="F26" s="135">
        <v>1397581.345223434</v>
      </c>
      <c r="G26" s="135">
        <v>1590377.3124822183</v>
      </c>
      <c r="H26" s="135">
        <v>1688115.089005467</v>
      </c>
      <c r="I26" s="135">
        <v>2059838.6785316453</v>
      </c>
    </row>
    <row r="27" spans="3:9" ht="12.75">
      <c r="C27" s="105" t="s">
        <v>187</v>
      </c>
      <c r="D27" s="135">
        <v>201597.1783867351</v>
      </c>
      <c r="E27" s="135">
        <v>226390.34600130905</v>
      </c>
      <c r="F27" s="135">
        <v>235344.01848481136</v>
      </c>
      <c r="G27" s="135">
        <v>220600.020135323</v>
      </c>
      <c r="H27" s="135">
        <v>229374.0070115595</v>
      </c>
      <c r="I27" s="135">
        <v>257481.11719739085</v>
      </c>
    </row>
    <row r="28" spans="3:9" ht="12.75">
      <c r="C28" s="105" t="s">
        <v>188</v>
      </c>
      <c r="D28" s="135">
        <v>297457.65650602005</v>
      </c>
      <c r="E28" s="135">
        <v>354639.6509029206</v>
      </c>
      <c r="F28" s="135">
        <v>332854.6051773519</v>
      </c>
      <c r="G28" s="135">
        <v>470225.8524220135</v>
      </c>
      <c r="H28" s="135">
        <v>509621.9088520045</v>
      </c>
      <c r="I28" s="135">
        <v>650374.2052428998</v>
      </c>
    </row>
    <row r="29" spans="3:9" ht="12.75">
      <c r="C29" s="105" t="s">
        <v>189</v>
      </c>
      <c r="D29" s="135">
        <v>433887.96393705485</v>
      </c>
      <c r="E29" s="135">
        <v>418226.69305425655</v>
      </c>
      <c r="F29" s="135">
        <v>453739.1354031858</v>
      </c>
      <c r="G29" s="135">
        <v>588783.789485807</v>
      </c>
      <c r="H29" s="135">
        <v>769544.2677096047</v>
      </c>
      <c r="I29" s="135">
        <v>734558.8765487035</v>
      </c>
    </row>
    <row r="30" spans="3:9" ht="12.75">
      <c r="C30" s="105" t="s">
        <v>190</v>
      </c>
      <c r="D30" s="135">
        <v>275444.71751329076</v>
      </c>
      <c r="E30" s="135">
        <v>397446.9416319288</v>
      </c>
      <c r="F30" s="135">
        <v>405679.48047367315</v>
      </c>
      <c r="G30" s="135">
        <v>450666.4589924986</v>
      </c>
      <c r="H30" s="135">
        <v>733667.9753816304</v>
      </c>
      <c r="I30" s="135">
        <v>904702.3934792045</v>
      </c>
    </row>
    <row r="31" spans="3:9" ht="12.75">
      <c r="C31" s="105" t="s">
        <v>359</v>
      </c>
      <c r="D31" s="135">
        <v>21385.30124215292</v>
      </c>
      <c r="E31" s="135">
        <v>25087.694041348743</v>
      </c>
      <c r="F31" s="135">
        <v>31555.634467539086</v>
      </c>
      <c r="G31" s="135">
        <v>35285.1217355149</v>
      </c>
      <c r="H31" s="135">
        <v>35767.05536668516</v>
      </c>
      <c r="I31" s="135">
        <v>42714.15999283733</v>
      </c>
    </row>
    <row r="32" spans="3:9" ht="12.75">
      <c r="C32" s="128" t="s">
        <v>360</v>
      </c>
      <c r="D32" s="135">
        <v>109228.08792361105</v>
      </c>
      <c r="E32" s="135">
        <v>101128.85921861931</v>
      </c>
      <c r="F32" s="135">
        <v>98498.48244176923</v>
      </c>
      <c r="G32" s="135">
        <v>104669.00136892691</v>
      </c>
      <c r="H32" s="135">
        <v>128177.0068988283</v>
      </c>
      <c r="I32" s="135">
        <v>136306.48016697506</v>
      </c>
    </row>
    <row r="33" spans="3:9" ht="12.75">
      <c r="C33" s="105" t="s">
        <v>193</v>
      </c>
      <c r="D33" s="135">
        <v>477712.4892474835</v>
      </c>
      <c r="E33" s="135">
        <v>538254.4913342535</v>
      </c>
      <c r="F33" s="135">
        <v>630170.9114653892</v>
      </c>
      <c r="G33" s="135">
        <v>597867.6000736316</v>
      </c>
      <c r="H33" s="135">
        <v>563384.3723750147</v>
      </c>
      <c r="I33" s="135">
        <v>667734.1330698994</v>
      </c>
    </row>
    <row r="34" spans="3:9" ht="12.75">
      <c r="C34" s="105" t="s">
        <v>186</v>
      </c>
      <c r="D34" s="135">
        <v>59108.684301436224</v>
      </c>
      <c r="E34" s="135">
        <v>57109.0177069057</v>
      </c>
      <c r="F34" s="135">
        <v>73067.72921520543</v>
      </c>
      <c r="G34" s="135">
        <v>70884.70258694193</v>
      </c>
      <c r="H34" s="135">
        <v>75659.37895929352</v>
      </c>
      <c r="I34" s="135">
        <v>87003.47083547254</v>
      </c>
    </row>
    <row r="35" spans="4:6" ht="12.75">
      <c r="D35" s="135"/>
      <c r="E35" s="135"/>
      <c r="F35" s="135"/>
    </row>
    <row r="36" spans="2:9" ht="12.75">
      <c r="B36" s="128" t="s">
        <v>96</v>
      </c>
      <c r="D36" s="135">
        <v>4.107628389</v>
      </c>
      <c r="E36" s="135">
        <v>4.095897852</v>
      </c>
      <c r="F36" s="135">
        <v>8.6607990015</v>
      </c>
      <c r="G36" s="135">
        <v>7</v>
      </c>
      <c r="H36" s="135">
        <v>6.0390602450422595</v>
      </c>
      <c r="I36" s="135">
        <v>7.235398244298381</v>
      </c>
    </row>
    <row r="37" spans="4:6" ht="12.75">
      <c r="D37" s="135"/>
      <c r="E37" s="135"/>
      <c r="F37" s="135"/>
    </row>
    <row r="38" spans="2:9" ht="12.75">
      <c r="B38" s="128" t="s">
        <v>97</v>
      </c>
      <c r="D38" s="135">
        <v>0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</row>
    <row r="39" spans="4:6" ht="12.75">
      <c r="D39" s="135"/>
      <c r="E39" s="135"/>
      <c r="F39" s="135"/>
    </row>
    <row r="40" spans="2:9" ht="12.75">
      <c r="B40" s="128" t="s">
        <v>98</v>
      </c>
      <c r="D40" s="135">
        <v>223778.64240465</v>
      </c>
      <c r="E40" s="135">
        <v>205597</v>
      </c>
      <c r="F40" s="135">
        <v>202554</v>
      </c>
      <c r="G40" s="135">
        <v>208898.56399999998</v>
      </c>
      <c r="H40" s="135">
        <v>221354.96900000004</v>
      </c>
      <c r="I40" s="135">
        <v>255834.06800000003</v>
      </c>
    </row>
    <row r="41" spans="4:6" ht="12.75">
      <c r="D41" s="135"/>
      <c r="E41" s="135"/>
      <c r="F41" s="135"/>
    </row>
    <row r="42" spans="2:9" ht="12.75">
      <c r="B42" s="128" t="s">
        <v>99</v>
      </c>
      <c r="D42" s="135">
        <v>942022.0447165037</v>
      </c>
      <c r="E42" s="135">
        <v>1083135</v>
      </c>
      <c r="F42" s="135">
        <v>1227516</v>
      </c>
      <c r="G42" s="135">
        <v>1304110</v>
      </c>
      <c r="H42" s="135">
        <v>1615863</v>
      </c>
      <c r="I42" s="135">
        <v>1797372</v>
      </c>
    </row>
    <row r="43" spans="3:9" ht="12.75">
      <c r="C43" s="128" t="s">
        <v>210</v>
      </c>
      <c r="D43" s="135">
        <v>866372.0447165037</v>
      </c>
      <c r="E43" s="135">
        <v>1002676</v>
      </c>
      <c r="F43" s="135">
        <v>1123436</v>
      </c>
      <c r="G43" s="135">
        <v>1218705</v>
      </c>
      <c r="H43" s="135">
        <v>1525390</v>
      </c>
      <c r="I43" s="135">
        <v>1716393</v>
      </c>
    </row>
    <row r="44" spans="3:9" ht="12.75">
      <c r="C44" s="128" t="s">
        <v>211</v>
      </c>
      <c r="D44" s="135">
        <v>75650</v>
      </c>
      <c r="E44" s="135">
        <v>80459</v>
      </c>
      <c r="F44" s="135">
        <v>104080</v>
      </c>
      <c r="G44" s="135">
        <v>85405</v>
      </c>
      <c r="H44" s="135">
        <v>90473</v>
      </c>
      <c r="I44" s="135">
        <v>80979</v>
      </c>
    </row>
    <row r="45" spans="4:6" ht="12.75">
      <c r="D45" s="135"/>
      <c r="E45" s="135"/>
      <c r="F45" s="135"/>
    </row>
    <row r="46" spans="2:9" ht="12.75">
      <c r="B46" s="128" t="s">
        <v>100</v>
      </c>
      <c r="D46" s="135">
        <v>131391</v>
      </c>
      <c r="E46" s="135">
        <v>130525</v>
      </c>
      <c r="F46" s="135">
        <v>163464</v>
      </c>
      <c r="G46" s="135">
        <v>204734.192</v>
      </c>
      <c r="H46" s="135">
        <v>241124.994</v>
      </c>
      <c r="I46" s="135">
        <v>274379.49</v>
      </c>
    </row>
    <row r="47" spans="4:6" ht="12.75">
      <c r="D47" s="135"/>
      <c r="E47" s="135"/>
      <c r="F47" s="135"/>
    </row>
    <row r="48" spans="2:9" ht="12.75">
      <c r="B48" s="128" t="s">
        <v>286</v>
      </c>
      <c r="D48" s="135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</row>
    <row r="49" spans="4:6" ht="12.75">
      <c r="D49" s="135"/>
      <c r="E49" s="135"/>
      <c r="F49" s="135"/>
    </row>
    <row r="50" spans="2:9" ht="12.75">
      <c r="B50" s="128" t="s">
        <v>102</v>
      </c>
      <c r="D50" s="135">
        <v>1388.102</v>
      </c>
      <c r="E50" s="135">
        <v>11696</v>
      </c>
      <c r="F50" s="135">
        <v>12922</v>
      </c>
      <c r="G50" s="135">
        <v>11701.94</v>
      </c>
      <c r="H50" s="135">
        <v>11706.932999999999</v>
      </c>
      <c r="I50" s="135">
        <v>14159.162000000002</v>
      </c>
    </row>
    <row r="51" spans="3:9" ht="12.75">
      <c r="C51" s="128" t="s">
        <v>214</v>
      </c>
      <c r="D51" s="135">
        <v>0</v>
      </c>
      <c r="E51" s="135">
        <v>0</v>
      </c>
      <c r="F51" s="135">
        <v>0</v>
      </c>
      <c r="G51" s="135">
        <v>0</v>
      </c>
      <c r="H51" s="135">
        <v>0</v>
      </c>
      <c r="I51" s="135">
        <v>0</v>
      </c>
    </row>
    <row r="52" spans="3:9" ht="12.75">
      <c r="C52" s="128" t="s">
        <v>215</v>
      </c>
      <c r="D52" s="135">
        <v>0</v>
      </c>
      <c r="E52" s="135">
        <v>0</v>
      </c>
      <c r="F52" s="135">
        <v>0</v>
      </c>
      <c r="G52" s="135">
        <v>0</v>
      </c>
      <c r="H52" s="135">
        <v>0</v>
      </c>
      <c r="I52" s="135">
        <v>0</v>
      </c>
    </row>
    <row r="53" spans="3:9" ht="12.75">
      <c r="C53" s="128" t="s">
        <v>224</v>
      </c>
      <c r="D53" s="135">
        <v>1388.102</v>
      </c>
      <c r="E53" s="135">
        <v>11696</v>
      </c>
      <c r="F53" s="135">
        <v>12922</v>
      </c>
      <c r="G53" s="135">
        <v>11701.94</v>
      </c>
      <c r="H53" s="135">
        <v>11706.932999999999</v>
      </c>
      <c r="I53" s="135">
        <v>14159.162000000002</v>
      </c>
    </row>
    <row r="54" spans="4:6" ht="12.75">
      <c r="D54" s="135"/>
      <c r="E54" s="135"/>
      <c r="F54" s="135"/>
    </row>
    <row r="55" spans="2:9" ht="12.75">
      <c r="B55" s="128" t="s">
        <v>288</v>
      </c>
      <c r="D55" s="135">
        <v>5418</v>
      </c>
      <c r="E55" s="135">
        <v>7472</v>
      </c>
      <c r="F55" s="135">
        <v>9158</v>
      </c>
      <c r="G55" s="135">
        <v>9520</v>
      </c>
      <c r="H55" s="135">
        <v>9056</v>
      </c>
      <c r="I55" s="135">
        <v>9511</v>
      </c>
    </row>
    <row r="56" spans="4:6" ht="12.75">
      <c r="D56" s="135"/>
      <c r="E56" s="135"/>
      <c r="F56" s="135"/>
    </row>
    <row r="57" spans="2:9" ht="12.75">
      <c r="B57" s="128" t="s">
        <v>289</v>
      </c>
      <c r="D57" s="135">
        <v>419613.94340926</v>
      </c>
      <c r="E57" s="135">
        <v>495893</v>
      </c>
      <c r="F57" s="135">
        <v>543683</v>
      </c>
      <c r="G57" s="135">
        <v>499801.9607</v>
      </c>
      <c r="H57" s="135">
        <v>482595.3846</v>
      </c>
      <c r="I57" s="135">
        <v>549832.6424</v>
      </c>
    </row>
    <row r="58" spans="4:9" ht="12.75">
      <c r="D58" s="135"/>
      <c r="E58" s="135"/>
      <c r="F58" s="135"/>
      <c r="G58" s="135"/>
      <c r="H58" s="135"/>
      <c r="I58" s="135"/>
    </row>
    <row r="59" spans="2:9" ht="12.75">
      <c r="B59" s="136" t="s">
        <v>6</v>
      </c>
      <c r="C59" s="136"/>
      <c r="D59" s="137">
        <v>8520525.17654924</v>
      </c>
      <c r="E59" s="137">
        <v>9404196.650697589</v>
      </c>
      <c r="F59" s="137">
        <v>9608639.428744446</v>
      </c>
      <c r="G59" s="137">
        <v>10992270.649529522</v>
      </c>
      <c r="H59" s="137">
        <v>12857959.004622085</v>
      </c>
      <c r="I59" s="137">
        <v>14525788.835817182</v>
      </c>
    </row>
    <row r="60" spans="2:9" ht="13.5" thickBot="1">
      <c r="B60" s="134"/>
      <c r="C60" s="134"/>
      <c r="D60" s="138"/>
      <c r="E60" s="138"/>
      <c r="F60" s="138"/>
      <c r="G60" s="138"/>
      <c r="H60" s="138"/>
      <c r="I60" s="138"/>
    </row>
    <row r="61" spans="4:9" ht="12.75">
      <c r="D61" s="135"/>
      <c r="E61" s="135"/>
      <c r="F61" s="135"/>
      <c r="G61" s="135"/>
      <c r="H61" s="135"/>
      <c r="I61" s="135"/>
    </row>
    <row r="62" spans="2:9" ht="12.75">
      <c r="B62" s="128" t="s">
        <v>350</v>
      </c>
      <c r="D62" s="135"/>
      <c r="E62" s="135"/>
      <c r="F62" s="135"/>
      <c r="G62" s="135"/>
      <c r="H62" s="135"/>
      <c r="I62" s="135"/>
    </row>
    <row r="63" spans="2:9" ht="12.75">
      <c r="B63" s="128" t="s">
        <v>332</v>
      </c>
      <c r="D63" s="135"/>
      <c r="E63" s="135"/>
      <c r="F63" s="135"/>
      <c r="G63" s="135"/>
      <c r="H63" s="135"/>
      <c r="I63" s="135"/>
    </row>
    <row r="64" spans="2:9" ht="12.75">
      <c r="B64" s="128" t="s">
        <v>351</v>
      </c>
      <c r="D64" s="135"/>
      <c r="E64" s="135"/>
      <c r="F64" s="135"/>
      <c r="G64" s="135"/>
      <c r="H64" s="135"/>
      <c r="I64" s="135"/>
    </row>
    <row r="66" spans="4:9" ht="12.75">
      <c r="D66" s="135"/>
      <c r="E66" s="135"/>
      <c r="F66" s="135"/>
      <c r="G66" s="135"/>
      <c r="H66" s="135"/>
      <c r="I66" s="135"/>
    </row>
    <row r="67" spans="4:9" ht="12.75">
      <c r="D67" s="135"/>
      <c r="E67" s="135"/>
      <c r="F67" s="135"/>
      <c r="G67" s="135"/>
      <c r="H67" s="135"/>
      <c r="I67" s="135"/>
    </row>
    <row r="68" spans="4:9" ht="12.75">
      <c r="D68" s="135"/>
      <c r="E68" s="135"/>
      <c r="F68" s="135"/>
      <c r="G68" s="135"/>
      <c r="H68" s="135"/>
      <c r="I68" s="135"/>
    </row>
    <row r="69" spans="4:9" ht="12.75">
      <c r="D69" s="135"/>
      <c r="E69" s="135"/>
      <c r="F69" s="135"/>
      <c r="G69" s="135"/>
      <c r="H69" s="135"/>
      <c r="I69" s="135"/>
    </row>
    <row r="70" spans="4:9" ht="12.75">
      <c r="D70" s="135"/>
      <c r="E70" s="135"/>
      <c r="F70" s="135"/>
      <c r="G70" s="135"/>
      <c r="H70" s="135"/>
      <c r="I70" s="135"/>
    </row>
    <row r="71" spans="4:9" ht="12.75">
      <c r="D71" s="135"/>
      <c r="E71" s="135"/>
      <c r="F71" s="135"/>
      <c r="G71" s="135"/>
      <c r="H71" s="135"/>
      <c r="I71" s="135"/>
    </row>
    <row r="72" spans="4:9" ht="12.75">
      <c r="D72" s="135"/>
      <c r="E72" s="135"/>
      <c r="F72" s="135"/>
      <c r="G72" s="135"/>
      <c r="H72" s="135"/>
      <c r="I72" s="135"/>
    </row>
    <row r="73" spans="4:9" ht="12.75">
      <c r="D73" s="135"/>
      <c r="E73" s="135"/>
      <c r="F73" s="135"/>
      <c r="G73" s="135"/>
      <c r="H73" s="135"/>
      <c r="I73" s="135"/>
    </row>
    <row r="74" spans="4:9" ht="12.75">
      <c r="D74" s="135"/>
      <c r="E74" s="135"/>
      <c r="F74" s="135"/>
      <c r="G74" s="135"/>
      <c r="H74" s="135"/>
      <c r="I74" s="135"/>
    </row>
    <row r="75" spans="4:9" ht="12.75">
      <c r="D75" s="135"/>
      <c r="E75" s="135"/>
      <c r="F75" s="135"/>
      <c r="G75" s="135"/>
      <c r="H75" s="135"/>
      <c r="I75" s="135"/>
    </row>
    <row r="76" spans="4:9" ht="12.75">
      <c r="D76" s="135"/>
      <c r="E76" s="135"/>
      <c r="F76" s="135"/>
      <c r="G76" s="135"/>
      <c r="H76" s="135"/>
      <c r="I76" s="135"/>
    </row>
    <row r="77" spans="4:9" ht="12.75">
      <c r="D77" s="135"/>
      <c r="E77" s="135"/>
      <c r="F77" s="135"/>
      <c r="G77" s="135"/>
      <c r="H77" s="135"/>
      <c r="I77" s="135"/>
    </row>
    <row r="78" spans="4:9" ht="12.75">
      <c r="D78" s="135"/>
      <c r="E78" s="135"/>
      <c r="F78" s="135"/>
      <c r="G78" s="135"/>
      <c r="H78" s="135"/>
      <c r="I78" s="135"/>
    </row>
    <row r="79" spans="4:9" ht="12.75">
      <c r="D79" s="135"/>
      <c r="E79" s="135"/>
      <c r="F79" s="135"/>
      <c r="G79" s="135"/>
      <c r="H79" s="135"/>
      <c r="I79" s="135"/>
    </row>
    <row r="80" spans="4:9" ht="12.75">
      <c r="D80" s="135"/>
      <c r="E80" s="135"/>
      <c r="F80" s="135"/>
      <c r="G80" s="135"/>
      <c r="H80" s="135"/>
      <c r="I80" s="135"/>
    </row>
    <row r="81" spans="4:9" ht="12.75">
      <c r="D81" s="135"/>
      <c r="E81" s="135"/>
      <c r="F81" s="135"/>
      <c r="G81" s="135"/>
      <c r="H81" s="135"/>
      <c r="I81" s="135"/>
    </row>
    <row r="82" spans="4:9" ht="12.75">
      <c r="D82" s="135"/>
      <c r="E82" s="135"/>
      <c r="F82" s="135"/>
      <c r="G82" s="135"/>
      <c r="H82" s="135"/>
      <c r="I82" s="135"/>
    </row>
    <row r="83" spans="4:9" ht="12.75">
      <c r="D83" s="135"/>
      <c r="E83" s="135"/>
      <c r="F83" s="135"/>
      <c r="G83" s="135"/>
      <c r="H83" s="135"/>
      <c r="I83" s="135"/>
    </row>
    <row r="84" spans="4:9" ht="12.75">
      <c r="D84" s="135"/>
      <c r="E84" s="135"/>
      <c r="F84" s="135"/>
      <c r="G84" s="135"/>
      <c r="H84" s="135"/>
      <c r="I84" s="135"/>
    </row>
    <row r="85" spans="4:9" ht="12.75">
      <c r="D85" s="135"/>
      <c r="E85" s="135"/>
      <c r="F85" s="135"/>
      <c r="G85" s="135"/>
      <c r="H85" s="135"/>
      <c r="I85" s="135"/>
    </row>
    <row r="86" spans="4:9" ht="12.75">
      <c r="D86" s="135"/>
      <c r="E86" s="135"/>
      <c r="F86" s="135"/>
      <c r="G86" s="135"/>
      <c r="H86" s="135"/>
      <c r="I86" s="135"/>
    </row>
    <row r="87" spans="4:9" ht="12.75">
      <c r="D87" s="135"/>
      <c r="E87" s="135"/>
      <c r="F87" s="135"/>
      <c r="G87" s="135"/>
      <c r="H87" s="135"/>
      <c r="I87" s="135"/>
    </row>
    <row r="88" spans="4:9" ht="12.75">
      <c r="D88" s="135"/>
      <c r="E88" s="135"/>
      <c r="F88" s="135"/>
      <c r="G88" s="135"/>
      <c r="H88" s="135"/>
      <c r="I88" s="135"/>
    </row>
    <row r="89" spans="4:9" ht="12.75">
      <c r="D89" s="135"/>
      <c r="E89" s="135"/>
      <c r="F89" s="135"/>
      <c r="G89" s="135"/>
      <c r="H89" s="135"/>
      <c r="I89" s="135"/>
    </row>
    <row r="90" spans="4:9" ht="12.75">
      <c r="D90" s="135"/>
      <c r="E90" s="135"/>
      <c r="F90" s="135"/>
      <c r="G90" s="135"/>
      <c r="H90" s="135"/>
      <c r="I90" s="135"/>
    </row>
    <row r="91" spans="4:9" ht="12.75">
      <c r="D91" s="135"/>
      <c r="E91" s="135"/>
      <c r="F91" s="135"/>
      <c r="G91" s="135"/>
      <c r="H91" s="135"/>
      <c r="I91" s="135"/>
    </row>
    <row r="92" spans="4:9" ht="12.75">
      <c r="D92" s="135"/>
      <c r="E92" s="135"/>
      <c r="F92" s="135"/>
      <c r="G92" s="135"/>
      <c r="H92" s="135"/>
      <c r="I92" s="135"/>
    </row>
    <row r="93" spans="4:9" ht="12.75">
      <c r="D93" s="135"/>
      <c r="E93" s="135"/>
      <c r="F93" s="135"/>
      <c r="G93" s="135"/>
      <c r="H93" s="135"/>
      <c r="I93" s="135"/>
    </row>
    <row r="94" spans="4:9" ht="12.75">
      <c r="D94" s="135"/>
      <c r="E94" s="135"/>
      <c r="F94" s="135"/>
      <c r="G94" s="135"/>
      <c r="H94" s="135"/>
      <c r="I94" s="135"/>
    </row>
    <row r="95" spans="4:9" ht="12.75">
      <c r="D95" s="135"/>
      <c r="E95" s="135"/>
      <c r="F95" s="135"/>
      <c r="G95" s="135"/>
      <c r="H95" s="135"/>
      <c r="I95" s="135"/>
    </row>
    <row r="96" spans="4:9" ht="12.75">
      <c r="D96" s="135"/>
      <c r="E96" s="135"/>
      <c r="F96" s="135"/>
      <c r="G96" s="135"/>
      <c r="H96" s="135"/>
      <c r="I96" s="135"/>
    </row>
    <row r="97" spans="4:9" ht="12.75">
      <c r="D97" s="135"/>
      <c r="E97" s="135"/>
      <c r="F97" s="135"/>
      <c r="G97" s="135"/>
      <c r="H97" s="135"/>
      <c r="I97" s="135"/>
    </row>
    <row r="98" spans="4:9" ht="12.75">
      <c r="D98" s="135"/>
      <c r="E98" s="135"/>
      <c r="F98" s="135"/>
      <c r="G98" s="135"/>
      <c r="H98" s="135"/>
      <c r="I98" s="135"/>
    </row>
    <row r="99" spans="4:9" ht="12.75">
      <c r="D99" s="135"/>
      <c r="E99" s="135"/>
      <c r="F99" s="135"/>
      <c r="G99" s="135"/>
      <c r="H99" s="135"/>
      <c r="I99" s="135"/>
    </row>
    <row r="100" spans="4:9" ht="12.75">
      <c r="D100" s="135"/>
      <c r="E100" s="135"/>
      <c r="F100" s="135"/>
      <c r="G100" s="135"/>
      <c r="H100" s="135"/>
      <c r="I100" s="135"/>
    </row>
    <row r="101" spans="4:9" ht="12.75">
      <c r="D101" s="135"/>
      <c r="E101" s="135"/>
      <c r="F101" s="135"/>
      <c r="G101" s="135"/>
      <c r="H101" s="135"/>
      <c r="I101" s="135"/>
    </row>
    <row r="102" spans="4:9" ht="12.75">
      <c r="D102" s="135"/>
      <c r="E102" s="135"/>
      <c r="F102" s="135"/>
      <c r="G102" s="135"/>
      <c r="H102" s="135"/>
      <c r="I102" s="135"/>
    </row>
    <row r="103" spans="4:9" ht="12.75">
      <c r="D103" s="135"/>
      <c r="E103" s="135"/>
      <c r="F103" s="135"/>
      <c r="G103" s="135"/>
      <c r="H103" s="135"/>
      <c r="I103" s="135"/>
    </row>
    <row r="104" spans="4:9" ht="12.75">
      <c r="D104" s="135"/>
      <c r="E104" s="135"/>
      <c r="F104" s="135"/>
      <c r="G104" s="135"/>
      <c r="H104" s="135"/>
      <c r="I104" s="135"/>
    </row>
    <row r="105" spans="4:9" ht="12.75">
      <c r="D105" s="135"/>
      <c r="E105" s="135"/>
      <c r="F105" s="135"/>
      <c r="G105" s="135"/>
      <c r="H105" s="135"/>
      <c r="I105" s="135"/>
    </row>
    <row r="106" spans="4:9" ht="12.75">
      <c r="D106" s="135"/>
      <c r="E106" s="135"/>
      <c r="F106" s="135"/>
      <c r="G106" s="135"/>
      <c r="H106" s="135"/>
      <c r="I106" s="135"/>
    </row>
    <row r="107" spans="4:9" ht="12.75">
      <c r="D107" s="135"/>
      <c r="E107" s="135"/>
      <c r="F107" s="135"/>
      <c r="G107" s="135"/>
      <c r="H107" s="135"/>
      <c r="I107" s="135"/>
    </row>
    <row r="108" spans="4:9" ht="12.75">
      <c r="D108" s="135"/>
      <c r="E108" s="135"/>
      <c r="F108" s="135"/>
      <c r="G108" s="135"/>
      <c r="H108" s="135"/>
      <c r="I108" s="135"/>
    </row>
    <row r="109" spans="4:9" ht="12.75">
      <c r="D109" s="135"/>
      <c r="E109" s="135"/>
      <c r="F109" s="135"/>
      <c r="G109" s="135"/>
      <c r="H109" s="135"/>
      <c r="I109" s="135"/>
    </row>
    <row r="110" spans="4:9" ht="12.75">
      <c r="D110" s="135"/>
      <c r="E110" s="135"/>
      <c r="F110" s="135"/>
      <c r="G110" s="135"/>
      <c r="H110" s="135"/>
      <c r="I110" s="135"/>
    </row>
    <row r="111" spans="4:9" ht="12.75">
      <c r="D111" s="135"/>
      <c r="E111" s="135"/>
      <c r="F111" s="135"/>
      <c r="G111" s="135"/>
      <c r="H111" s="135"/>
      <c r="I111" s="135"/>
    </row>
    <row r="112" spans="4:9" ht="12.75">
      <c r="D112" s="135"/>
      <c r="E112" s="135"/>
      <c r="F112" s="135"/>
      <c r="G112" s="135"/>
      <c r="H112" s="135"/>
      <c r="I112" s="135"/>
    </row>
    <row r="113" spans="4:9" ht="12.75">
      <c r="D113" s="135"/>
      <c r="E113" s="135"/>
      <c r="F113" s="135"/>
      <c r="G113" s="135"/>
      <c r="H113" s="135"/>
      <c r="I113" s="135"/>
    </row>
    <row r="114" spans="4:9" ht="12.75">
      <c r="D114" s="135"/>
      <c r="E114" s="135"/>
      <c r="F114" s="135"/>
      <c r="G114" s="135"/>
      <c r="H114" s="135"/>
      <c r="I114" s="135"/>
    </row>
    <row r="115" spans="4:9" ht="12.75">
      <c r="D115" s="135"/>
      <c r="E115" s="135"/>
      <c r="F115" s="135"/>
      <c r="G115" s="135"/>
      <c r="H115" s="135"/>
      <c r="I115" s="135"/>
    </row>
    <row r="116" spans="4:9" ht="12.75">
      <c r="D116" s="135"/>
      <c r="E116" s="135"/>
      <c r="F116" s="135"/>
      <c r="G116" s="135"/>
      <c r="H116" s="135"/>
      <c r="I116" s="135"/>
    </row>
    <row r="117" spans="4:9" ht="12.75">
      <c r="D117" s="135"/>
      <c r="E117" s="135"/>
      <c r="F117" s="135"/>
      <c r="G117" s="135"/>
      <c r="H117" s="135"/>
      <c r="I117" s="135"/>
    </row>
    <row r="118" spans="4:9" ht="12.75">
      <c r="D118" s="135"/>
      <c r="E118" s="135"/>
      <c r="F118" s="135"/>
      <c r="G118" s="135"/>
      <c r="H118" s="135"/>
      <c r="I118" s="135"/>
    </row>
    <row r="119" spans="4:9" ht="12.75">
      <c r="D119" s="135"/>
      <c r="E119" s="135"/>
      <c r="F119" s="135"/>
      <c r="G119" s="135"/>
      <c r="H119" s="135"/>
      <c r="I119" s="135"/>
    </row>
    <row r="120" spans="4:9" ht="12.75">
      <c r="D120" s="135"/>
      <c r="E120" s="135"/>
      <c r="F120" s="135"/>
      <c r="G120" s="135"/>
      <c r="H120" s="135"/>
      <c r="I120" s="135"/>
    </row>
    <row r="121" spans="4:9" ht="12.75">
      <c r="D121" s="135"/>
      <c r="E121" s="135"/>
      <c r="F121" s="135"/>
      <c r="G121" s="135"/>
      <c r="H121" s="135"/>
      <c r="I121" s="135"/>
    </row>
    <row r="122" spans="4:9" ht="12.75">
      <c r="D122" s="135"/>
      <c r="E122" s="135"/>
      <c r="F122" s="135"/>
      <c r="G122" s="135"/>
      <c r="H122" s="135"/>
      <c r="I122" s="135"/>
    </row>
    <row r="123" spans="4:9" ht="12.75">
      <c r="D123" s="135"/>
      <c r="E123" s="135"/>
      <c r="F123" s="135"/>
      <c r="G123" s="135"/>
      <c r="H123" s="135"/>
      <c r="I123" s="135"/>
    </row>
    <row r="124" spans="4:9" ht="12.75">
      <c r="D124" s="135"/>
      <c r="E124" s="135"/>
      <c r="F124" s="135"/>
      <c r="G124" s="135"/>
      <c r="H124" s="135"/>
      <c r="I124" s="135"/>
    </row>
    <row r="125" spans="4:9" ht="12.75">
      <c r="D125" s="135"/>
      <c r="E125" s="135"/>
      <c r="F125" s="135"/>
      <c r="G125" s="135"/>
      <c r="H125" s="135"/>
      <c r="I125" s="135"/>
    </row>
    <row r="126" spans="4:9" ht="12.75">
      <c r="D126" s="135"/>
      <c r="E126" s="135"/>
      <c r="F126" s="135"/>
      <c r="G126" s="135"/>
      <c r="H126" s="135"/>
      <c r="I126" s="135"/>
    </row>
    <row r="127" spans="4:9" ht="12.75">
      <c r="D127" s="135"/>
      <c r="E127" s="135"/>
      <c r="F127" s="135"/>
      <c r="G127" s="135"/>
      <c r="H127" s="135"/>
      <c r="I127" s="135"/>
    </row>
    <row r="128" spans="4:9" ht="12.75">
      <c r="D128" s="135"/>
      <c r="E128" s="135"/>
      <c r="F128" s="135"/>
      <c r="G128" s="135"/>
      <c r="H128" s="135"/>
      <c r="I128" s="135"/>
    </row>
    <row r="129" spans="4:9" ht="12.75">
      <c r="D129" s="135"/>
      <c r="E129" s="135"/>
      <c r="F129" s="135"/>
      <c r="G129" s="135"/>
      <c r="H129" s="135"/>
      <c r="I129" s="135"/>
    </row>
    <row r="130" spans="4:9" ht="12.75">
      <c r="D130" s="135"/>
      <c r="E130" s="135"/>
      <c r="F130" s="135"/>
      <c r="G130" s="135"/>
      <c r="H130" s="135"/>
      <c r="I130" s="135"/>
    </row>
    <row r="131" spans="4:9" ht="12.75">
      <c r="D131" s="135"/>
      <c r="E131" s="135"/>
      <c r="F131" s="135"/>
      <c r="G131" s="135"/>
      <c r="H131" s="135"/>
      <c r="I131" s="135"/>
    </row>
    <row r="132" spans="4:9" ht="12.75">
      <c r="D132" s="135"/>
      <c r="E132" s="135"/>
      <c r="F132" s="135"/>
      <c r="G132" s="135"/>
      <c r="H132" s="135"/>
      <c r="I132" s="135"/>
    </row>
    <row r="133" spans="4:9" ht="12.75">
      <c r="D133" s="135"/>
      <c r="E133" s="135"/>
      <c r="F133" s="135"/>
      <c r="G133" s="135"/>
      <c r="H133" s="135"/>
      <c r="I133" s="135"/>
    </row>
    <row r="134" spans="4:9" ht="12.75">
      <c r="D134" s="135"/>
      <c r="E134" s="135"/>
      <c r="F134" s="135"/>
      <c r="G134" s="135"/>
      <c r="H134" s="135"/>
      <c r="I134" s="135"/>
    </row>
    <row r="135" spans="4:9" ht="12.75">
      <c r="D135" s="135"/>
      <c r="E135" s="135"/>
      <c r="F135" s="135"/>
      <c r="G135" s="135"/>
      <c r="H135" s="135"/>
      <c r="I135" s="135"/>
    </row>
    <row r="136" spans="4:9" ht="12.75">
      <c r="D136" s="135"/>
      <c r="E136" s="135"/>
      <c r="F136" s="135"/>
      <c r="G136" s="135"/>
      <c r="H136" s="135"/>
      <c r="I136" s="135"/>
    </row>
    <row r="137" spans="4:9" ht="12.75">
      <c r="D137" s="135"/>
      <c r="E137" s="135"/>
      <c r="F137" s="135"/>
      <c r="G137" s="135"/>
      <c r="H137" s="135"/>
      <c r="I137" s="135"/>
    </row>
    <row r="138" spans="4:9" ht="12.75">
      <c r="D138" s="135"/>
      <c r="E138" s="135"/>
      <c r="F138" s="135"/>
      <c r="G138" s="135"/>
      <c r="H138" s="135"/>
      <c r="I138" s="135"/>
    </row>
    <row r="139" spans="4:9" ht="12.75">
      <c r="D139" s="135"/>
      <c r="E139" s="135"/>
      <c r="F139" s="135"/>
      <c r="G139" s="135"/>
      <c r="H139" s="135"/>
      <c r="I139" s="135"/>
    </row>
  </sheetData>
  <printOptions horizontalCentered="1" verticalCentered="1"/>
  <pageMargins left="0.75" right="0.75" top="1" bottom="1" header="0" footer="0"/>
  <pageSetup fitToHeight="1" fitToWidth="1" horizontalDpi="300" verticalDpi="300" orientation="portrait" scale="75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39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3.33203125" style="128" customWidth="1"/>
    <col min="2" max="2" width="8.16015625" style="128" customWidth="1"/>
    <col min="3" max="3" width="45.16015625" style="128" bestFit="1" customWidth="1"/>
    <col min="4" max="16384" width="13.33203125" style="128" customWidth="1"/>
  </cols>
  <sheetData>
    <row r="3" spans="2:9" ht="12.75">
      <c r="B3" s="129" t="s">
        <v>352</v>
      </c>
      <c r="C3" s="129"/>
      <c r="D3" s="129"/>
      <c r="E3" s="129"/>
      <c r="F3" s="129"/>
      <c r="G3" s="129"/>
      <c r="H3" s="129"/>
      <c r="I3" s="129"/>
    </row>
    <row r="4" spans="2:9" ht="12.75">
      <c r="B4" s="129"/>
      <c r="C4" s="129"/>
      <c r="D4" s="129"/>
      <c r="E4" s="129"/>
      <c r="F4" s="129"/>
      <c r="G4" s="129"/>
      <c r="H4" s="129"/>
      <c r="I4" s="129"/>
    </row>
    <row r="5" spans="2:9" ht="14.25">
      <c r="B5" s="130" t="s">
        <v>348</v>
      </c>
      <c r="C5" s="129"/>
      <c r="D5" s="129"/>
      <c r="E5" s="129"/>
      <c r="F5" s="129"/>
      <c r="G5" s="129"/>
      <c r="H5" s="129"/>
      <c r="I5" s="129"/>
    </row>
    <row r="6" spans="2:9" ht="14.25">
      <c r="B6" s="130" t="s">
        <v>179</v>
      </c>
      <c r="C6" s="129"/>
      <c r="D6" s="129"/>
      <c r="E6" s="129"/>
      <c r="F6" s="129"/>
      <c r="G6" s="129"/>
      <c r="H6" s="129"/>
      <c r="I6" s="129"/>
    </row>
    <row r="7" spans="2:9" ht="15">
      <c r="B7" s="131" t="s">
        <v>16</v>
      </c>
      <c r="C7" s="129"/>
      <c r="D7" s="129"/>
      <c r="E7" s="129"/>
      <c r="F7" s="129"/>
      <c r="G7" s="129"/>
      <c r="H7" s="129"/>
      <c r="I7" s="129"/>
    </row>
    <row r="9" spans="2:9" ht="12.75">
      <c r="B9" s="132"/>
      <c r="C9" s="132"/>
      <c r="D9" s="132"/>
      <c r="E9" s="132"/>
      <c r="F9" s="132"/>
      <c r="G9" s="132"/>
      <c r="H9" s="132"/>
      <c r="I9" s="132"/>
    </row>
    <row r="11" spans="2:9" ht="12.75">
      <c r="B11" s="128" t="s">
        <v>45</v>
      </c>
      <c r="D11" s="128">
        <v>1996</v>
      </c>
      <c r="E11" s="128">
        <v>1997</v>
      </c>
      <c r="F11" s="128">
        <v>1998</v>
      </c>
      <c r="G11" s="133">
        <v>1999</v>
      </c>
      <c r="H11" s="133" t="s">
        <v>46</v>
      </c>
      <c r="I11" s="133" t="s">
        <v>47</v>
      </c>
    </row>
    <row r="12" spans="2:9" ht="13.5" thickBot="1">
      <c r="B12" s="134"/>
      <c r="C12" s="134"/>
      <c r="D12" s="134"/>
      <c r="E12" s="134"/>
      <c r="F12" s="134"/>
      <c r="G12" s="134"/>
      <c r="H12" s="134"/>
      <c r="I12" s="134"/>
    </row>
    <row r="14" spans="2:9" ht="12.75">
      <c r="B14" s="128" t="s">
        <v>92</v>
      </c>
      <c r="D14" s="135">
        <v>618936.3064913771</v>
      </c>
      <c r="E14" s="135">
        <v>636454.9736457493</v>
      </c>
      <c r="F14" s="135">
        <v>681056.1278132662</v>
      </c>
      <c r="G14" s="135">
        <v>713405.5209713868</v>
      </c>
      <c r="H14" s="135">
        <v>719579.6855569808</v>
      </c>
      <c r="I14" s="135">
        <v>761427.6276240919</v>
      </c>
    </row>
    <row r="15" spans="3:9" ht="12.75">
      <c r="C15" s="128" t="s">
        <v>184</v>
      </c>
      <c r="D15" s="135">
        <v>63757.672779031614</v>
      </c>
      <c r="E15" s="135">
        <v>73794.1668406685</v>
      </c>
      <c r="F15" s="135">
        <v>90942.9845603231</v>
      </c>
      <c r="G15" s="135">
        <v>89233.59410451092</v>
      </c>
      <c r="H15" s="135">
        <v>96496.13433231336</v>
      </c>
      <c r="I15" s="135">
        <v>93807.59823637467</v>
      </c>
    </row>
    <row r="16" spans="3:9" ht="12.75">
      <c r="C16" s="128" t="s">
        <v>185</v>
      </c>
      <c r="D16" s="135">
        <v>497311.38492874074</v>
      </c>
      <c r="E16" s="135">
        <v>496644.5015720081</v>
      </c>
      <c r="F16" s="135">
        <v>558419.2445679175</v>
      </c>
      <c r="G16" s="135">
        <v>579768.6933984067</v>
      </c>
      <c r="H16" s="135">
        <v>586748.762272108</v>
      </c>
      <c r="I16" s="135">
        <v>635620.0350147685</v>
      </c>
    </row>
    <row r="17" spans="3:9" ht="12.75">
      <c r="C17" s="128" t="s">
        <v>224</v>
      </c>
      <c r="D17" s="135">
        <v>57867.24878360472</v>
      </c>
      <c r="E17" s="135">
        <v>66016.30523307258</v>
      </c>
      <c r="F17" s="135">
        <v>31693.89868502568</v>
      </c>
      <c r="G17" s="135">
        <v>44403.23346846913</v>
      </c>
      <c r="H17" s="135">
        <v>36334.78895255951</v>
      </c>
      <c r="I17" s="135">
        <v>31999.994372948793</v>
      </c>
    </row>
    <row r="18" spans="4:6" ht="12.75">
      <c r="D18" s="135"/>
      <c r="E18" s="135"/>
      <c r="F18" s="135"/>
    </row>
    <row r="19" spans="2:9" ht="12.75">
      <c r="B19" s="128" t="s">
        <v>93</v>
      </c>
      <c r="D19" s="135">
        <v>78874.27603368823</v>
      </c>
      <c r="E19" s="135">
        <v>75555.70187938657</v>
      </c>
      <c r="F19" s="135">
        <v>69696.39434121968</v>
      </c>
      <c r="G19" s="135">
        <v>67731.48253078705</v>
      </c>
      <c r="H19" s="135">
        <v>79251.56098498605</v>
      </c>
      <c r="I19" s="135">
        <v>87887.95690306718</v>
      </c>
    </row>
    <row r="20" spans="4:6" ht="12.75">
      <c r="D20" s="135"/>
      <c r="E20" s="135"/>
      <c r="F20" s="135"/>
    </row>
    <row r="21" spans="2:9" ht="12.75">
      <c r="B21" s="128" t="s">
        <v>94</v>
      </c>
      <c r="D21" s="135">
        <v>3000670.018370729</v>
      </c>
      <c r="E21" s="135">
        <v>3462500</v>
      </c>
      <c r="F21" s="135">
        <v>3694536.3021252416</v>
      </c>
      <c r="G21" s="135">
        <v>4184422.2526406776</v>
      </c>
      <c r="H21" s="135">
        <v>4327429.339358727</v>
      </c>
      <c r="I21" s="135">
        <v>4538038.150474735</v>
      </c>
    </row>
    <row r="22" spans="3:9" ht="12.75">
      <c r="C22" s="128" t="s">
        <v>208</v>
      </c>
      <c r="D22" s="135">
        <v>2482272.891577843</v>
      </c>
      <c r="E22" s="135">
        <v>2890032</v>
      </c>
      <c r="F22" s="135">
        <v>3079448.242167362</v>
      </c>
      <c r="G22" s="135">
        <v>3558611.9901992134</v>
      </c>
      <c r="H22" s="135">
        <v>3679249</v>
      </c>
      <c r="I22" s="135">
        <v>3843533.0084518106</v>
      </c>
    </row>
    <row r="23" spans="3:9" ht="12.75">
      <c r="C23" s="128" t="s">
        <v>224</v>
      </c>
      <c r="D23" s="135">
        <v>518397.12679288565</v>
      </c>
      <c r="E23" s="135">
        <v>572468.0000000027</v>
      </c>
      <c r="F23" s="135">
        <v>615088.0599578794</v>
      </c>
      <c r="G23" s="135">
        <v>625810.2624414645</v>
      </c>
      <c r="H23" s="135">
        <v>648180.3393587276</v>
      </c>
      <c r="I23" s="135">
        <v>694505.142022924</v>
      </c>
    </row>
    <row r="24" spans="4:6" ht="12.75">
      <c r="D24" s="135"/>
      <c r="E24" s="135"/>
      <c r="F24" s="135"/>
    </row>
    <row r="25" spans="2:9" ht="12.75">
      <c r="B25" s="128" t="s">
        <v>95</v>
      </c>
      <c r="D25" s="135">
        <v>3098428.735494641</v>
      </c>
      <c r="E25" s="135">
        <v>3384979.17247393</v>
      </c>
      <c r="F25" s="135">
        <v>3481391.105929315</v>
      </c>
      <c r="G25" s="135">
        <v>3677089.630370741</v>
      </c>
      <c r="H25" s="135">
        <v>3966028.755526747</v>
      </c>
      <c r="I25" s="135">
        <v>4208669.821859858</v>
      </c>
    </row>
    <row r="26" spans="3:9" ht="12.75">
      <c r="C26" s="105" t="s">
        <v>349</v>
      </c>
      <c r="D26" s="135">
        <v>1222606.6564368568</v>
      </c>
      <c r="E26" s="135">
        <v>1254056.5230291425</v>
      </c>
      <c r="F26" s="135">
        <v>1222534.8086912807</v>
      </c>
      <c r="G26" s="135">
        <v>1333738.832737711</v>
      </c>
      <c r="H26" s="135">
        <v>1417163.2654223044</v>
      </c>
      <c r="I26" s="135">
        <v>1581701.297747568</v>
      </c>
    </row>
    <row r="27" spans="3:9" ht="12.75">
      <c r="C27" s="105" t="s">
        <v>187</v>
      </c>
      <c r="D27" s="135">
        <v>201597.1783867351</v>
      </c>
      <c r="E27" s="135">
        <v>225368.2750556218</v>
      </c>
      <c r="F27" s="135">
        <v>224773.273696993</v>
      </c>
      <c r="G27" s="135">
        <v>209036.01063811325</v>
      </c>
      <c r="H27" s="135">
        <v>210541.07904867094</v>
      </c>
      <c r="I27" s="135">
        <v>213386.9653771498</v>
      </c>
    </row>
    <row r="28" spans="3:9" ht="12.75">
      <c r="C28" s="105" t="s">
        <v>188</v>
      </c>
      <c r="D28" s="135">
        <v>297457.65650602005</v>
      </c>
      <c r="E28" s="135">
        <v>366420.631402253</v>
      </c>
      <c r="F28" s="135">
        <v>350153.92369307653</v>
      </c>
      <c r="G28" s="135">
        <v>445614.3232955215</v>
      </c>
      <c r="H28" s="135">
        <v>471359.2903610062</v>
      </c>
      <c r="I28" s="135">
        <v>538795.0798597953</v>
      </c>
    </row>
    <row r="29" spans="3:9" ht="12.75">
      <c r="C29" s="105" t="s">
        <v>189</v>
      </c>
      <c r="D29" s="135">
        <v>433887.96393705485</v>
      </c>
      <c r="E29" s="135">
        <v>436330.6406463798</v>
      </c>
      <c r="F29" s="135">
        <v>470244.68592747516</v>
      </c>
      <c r="G29" s="135">
        <v>528063.3813112825</v>
      </c>
      <c r="H29" s="135">
        <v>517691.78431814985</v>
      </c>
      <c r="I29" s="135">
        <v>442440.4986343509</v>
      </c>
    </row>
    <row r="30" spans="3:9" ht="12.75">
      <c r="C30" s="105" t="s">
        <v>190</v>
      </c>
      <c r="D30" s="135">
        <v>275444.71751329076</v>
      </c>
      <c r="E30" s="135">
        <v>376349.6659371002</v>
      </c>
      <c r="F30" s="135">
        <v>391771.03120319376</v>
      </c>
      <c r="G30" s="135">
        <v>405499.6538925375</v>
      </c>
      <c r="H30" s="135">
        <v>637482.025255674</v>
      </c>
      <c r="I30" s="135">
        <v>677493.8972043345</v>
      </c>
    </row>
    <row r="31" spans="3:9" ht="12.75">
      <c r="C31" s="105" t="s">
        <v>359</v>
      </c>
      <c r="D31" s="135">
        <v>21385.30124215292</v>
      </c>
      <c r="E31" s="135">
        <v>25715.496486525248</v>
      </c>
      <c r="F31" s="135">
        <v>30867.957743102917</v>
      </c>
      <c r="G31" s="135">
        <v>32453.292844424992</v>
      </c>
      <c r="H31" s="135">
        <v>31565.299280180352</v>
      </c>
      <c r="I31" s="135">
        <v>31898.220534521897</v>
      </c>
    </row>
    <row r="32" spans="3:9" ht="12.75">
      <c r="C32" s="128" t="s">
        <v>360</v>
      </c>
      <c r="D32" s="135">
        <v>109228.08792361105</v>
      </c>
      <c r="E32" s="135">
        <v>101156.58634362597</v>
      </c>
      <c r="F32" s="135">
        <v>106341.27908194941</v>
      </c>
      <c r="G32" s="135">
        <v>103251.81522529437</v>
      </c>
      <c r="H32" s="135">
        <v>99955.7702964884</v>
      </c>
      <c r="I32" s="135">
        <v>95991.69925325805</v>
      </c>
    </row>
    <row r="33" spans="3:9" ht="12.75">
      <c r="C33" s="105" t="s">
        <v>193</v>
      </c>
      <c r="D33" s="135">
        <v>477712.4892474835</v>
      </c>
      <c r="E33" s="135">
        <v>541660.2721911316</v>
      </c>
      <c r="F33" s="135">
        <v>615796.2908300066</v>
      </c>
      <c r="G33" s="135">
        <v>555468.9075587064</v>
      </c>
      <c r="H33" s="135">
        <v>513373.1931344347</v>
      </c>
      <c r="I33" s="135">
        <v>560427.9330398334</v>
      </c>
    </row>
    <row r="34" spans="3:9" ht="12.75">
      <c r="C34" s="105" t="s">
        <v>186</v>
      </c>
      <c r="D34" s="135">
        <v>59108.684301436224</v>
      </c>
      <c r="E34" s="135">
        <v>57921.08138215044</v>
      </c>
      <c r="F34" s="135">
        <v>68907.85506223721</v>
      </c>
      <c r="G34" s="135">
        <v>63963.41286714925</v>
      </c>
      <c r="H34" s="135">
        <v>66897.04840983842</v>
      </c>
      <c r="I34" s="135">
        <v>66534.23020904616</v>
      </c>
    </row>
    <row r="35" spans="4:6" ht="12.75">
      <c r="D35" s="135"/>
      <c r="E35" s="135"/>
      <c r="F35" s="135"/>
    </row>
    <row r="36" spans="2:9" ht="12.75">
      <c r="B36" s="128" t="s">
        <v>96</v>
      </c>
      <c r="D36" s="135">
        <v>4.107628389</v>
      </c>
      <c r="E36" s="135">
        <v>4</v>
      </c>
      <c r="F36" s="135">
        <v>8</v>
      </c>
      <c r="G36" s="135">
        <v>7</v>
      </c>
      <c r="H36" s="135">
        <v>6.0390602450422595</v>
      </c>
      <c r="I36" s="135">
        <v>6.235398244298381</v>
      </c>
    </row>
    <row r="37" spans="4:6" ht="12.75">
      <c r="D37" s="135"/>
      <c r="E37" s="135"/>
      <c r="F37" s="135"/>
    </row>
    <row r="38" spans="2:9" ht="12.75">
      <c r="B38" s="128" t="s">
        <v>97</v>
      </c>
      <c r="D38" s="135">
        <v>0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</row>
    <row r="39" spans="4:6" ht="12.75">
      <c r="D39" s="135"/>
      <c r="E39" s="135"/>
      <c r="F39" s="135"/>
    </row>
    <row r="40" spans="2:9" ht="12.75">
      <c r="B40" s="128" t="s">
        <v>98</v>
      </c>
      <c r="D40" s="135">
        <v>223778.64240465</v>
      </c>
      <c r="E40" s="135">
        <v>201757</v>
      </c>
      <c r="F40" s="135">
        <v>200279</v>
      </c>
      <c r="G40" s="135">
        <v>215095</v>
      </c>
      <c r="H40" s="135">
        <v>225875</v>
      </c>
      <c r="I40" s="135">
        <v>241977</v>
      </c>
    </row>
    <row r="41" spans="4:6" ht="12.75">
      <c r="D41" s="135"/>
      <c r="E41" s="135"/>
      <c r="F41" s="135"/>
    </row>
    <row r="42" spans="2:9" ht="12.75">
      <c r="B42" s="128" t="s">
        <v>99</v>
      </c>
      <c r="D42" s="135">
        <v>942022.0447165037</v>
      </c>
      <c r="E42" s="135">
        <v>1108558</v>
      </c>
      <c r="F42" s="135">
        <v>1192943</v>
      </c>
      <c r="G42" s="135">
        <v>1216540</v>
      </c>
      <c r="H42" s="135">
        <v>1350481</v>
      </c>
      <c r="I42" s="135">
        <v>1460381</v>
      </c>
    </row>
    <row r="43" spans="3:9" ht="12.75">
      <c r="C43" s="128" t="s">
        <v>210</v>
      </c>
      <c r="D43" s="135">
        <v>866372.0447165037</v>
      </c>
      <c r="E43" s="135">
        <v>1028798</v>
      </c>
      <c r="F43" s="135">
        <v>1104265</v>
      </c>
      <c r="G43" s="135">
        <v>1140911</v>
      </c>
      <c r="H43" s="135">
        <v>1247720</v>
      </c>
      <c r="I43" s="135">
        <v>1319218</v>
      </c>
    </row>
    <row r="44" spans="3:9" ht="12.75">
      <c r="C44" s="128" t="s">
        <v>211</v>
      </c>
      <c r="D44" s="135">
        <v>75650</v>
      </c>
      <c r="E44" s="135">
        <v>79760</v>
      </c>
      <c r="F44" s="135">
        <v>88678</v>
      </c>
      <c r="G44" s="135">
        <v>75629</v>
      </c>
      <c r="H44" s="135">
        <v>102761</v>
      </c>
      <c r="I44" s="135">
        <v>141163</v>
      </c>
    </row>
    <row r="45" spans="4:6" ht="12.75">
      <c r="D45" s="135"/>
      <c r="E45" s="135"/>
      <c r="F45" s="135"/>
    </row>
    <row r="46" spans="2:9" ht="12.75">
      <c r="B46" s="128" t="s">
        <v>100</v>
      </c>
      <c r="D46" s="135">
        <v>131391</v>
      </c>
      <c r="E46" s="135">
        <v>120478</v>
      </c>
      <c r="F46" s="135">
        <v>144743</v>
      </c>
      <c r="G46" s="135">
        <v>176129</v>
      </c>
      <c r="H46" s="135">
        <v>195999</v>
      </c>
      <c r="I46" s="135">
        <v>210371</v>
      </c>
    </row>
    <row r="47" spans="4:6" ht="12.75">
      <c r="D47" s="135"/>
      <c r="E47" s="135"/>
      <c r="F47" s="135"/>
    </row>
    <row r="48" spans="2:9" ht="12.75">
      <c r="B48" s="128" t="s">
        <v>286</v>
      </c>
      <c r="D48" s="135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</row>
    <row r="49" spans="4:6" ht="12.75">
      <c r="D49" s="135"/>
      <c r="E49" s="135"/>
      <c r="F49" s="135"/>
    </row>
    <row r="50" spans="2:9" ht="12.75">
      <c r="B50" s="128" t="s">
        <v>102</v>
      </c>
      <c r="D50" s="135">
        <v>1388.102</v>
      </c>
      <c r="E50" s="135">
        <v>10517</v>
      </c>
      <c r="F50" s="135">
        <v>10603</v>
      </c>
      <c r="G50" s="135">
        <v>8728</v>
      </c>
      <c r="H50" s="135">
        <v>7986</v>
      </c>
      <c r="I50" s="135">
        <v>8828</v>
      </c>
    </row>
    <row r="51" spans="3:9" ht="12.75">
      <c r="C51" s="128" t="s">
        <v>214</v>
      </c>
      <c r="D51" s="135">
        <v>0</v>
      </c>
      <c r="E51" s="135">
        <v>0</v>
      </c>
      <c r="F51" s="135">
        <v>0</v>
      </c>
      <c r="G51" s="135">
        <v>0</v>
      </c>
      <c r="H51" s="135">
        <v>0</v>
      </c>
      <c r="I51" s="135">
        <v>0</v>
      </c>
    </row>
    <row r="52" spans="3:9" ht="12.75">
      <c r="C52" s="128" t="s">
        <v>215</v>
      </c>
      <c r="D52" s="135">
        <v>0</v>
      </c>
      <c r="E52" s="135">
        <v>0</v>
      </c>
      <c r="F52" s="135">
        <v>0</v>
      </c>
      <c r="G52" s="135">
        <v>0</v>
      </c>
      <c r="H52" s="135">
        <v>0</v>
      </c>
      <c r="I52" s="135">
        <v>0</v>
      </c>
    </row>
    <row r="53" spans="3:9" ht="12.75">
      <c r="C53" s="128" t="s">
        <v>224</v>
      </c>
      <c r="D53" s="135">
        <v>1388.102</v>
      </c>
      <c r="E53" s="135">
        <v>10517</v>
      </c>
      <c r="F53" s="135">
        <v>10603</v>
      </c>
      <c r="G53" s="135">
        <v>8728</v>
      </c>
      <c r="H53" s="135">
        <v>7986</v>
      </c>
      <c r="I53" s="135">
        <v>8828</v>
      </c>
    </row>
    <row r="54" spans="4:6" ht="12.75">
      <c r="D54" s="135"/>
      <c r="E54" s="135"/>
      <c r="F54" s="135"/>
    </row>
    <row r="55" spans="2:9" ht="12.75">
      <c r="B55" s="128" t="s">
        <v>288</v>
      </c>
      <c r="D55" s="135">
        <v>5418</v>
      </c>
      <c r="E55" s="135">
        <v>6763</v>
      </c>
      <c r="F55" s="135">
        <v>7788</v>
      </c>
      <c r="G55" s="135">
        <v>7701</v>
      </c>
      <c r="H55" s="135">
        <v>6906</v>
      </c>
      <c r="I55" s="135">
        <v>6980</v>
      </c>
    </row>
    <row r="56" spans="4:6" ht="12.75">
      <c r="D56" s="135"/>
      <c r="E56" s="135"/>
      <c r="F56" s="135"/>
    </row>
    <row r="57" spans="2:9" ht="12.75">
      <c r="B57" s="128" t="s">
        <v>289</v>
      </c>
      <c r="D57" s="135">
        <v>419613.94340926</v>
      </c>
      <c r="E57" s="135">
        <v>467251</v>
      </c>
      <c r="F57" s="135">
        <v>487390</v>
      </c>
      <c r="G57" s="135">
        <v>433555</v>
      </c>
      <c r="H57" s="135">
        <v>403137</v>
      </c>
      <c r="I57" s="135">
        <v>443479</v>
      </c>
    </row>
    <row r="58" spans="4:9" ht="12.75">
      <c r="D58" s="135"/>
      <c r="E58" s="135"/>
      <c r="F58" s="135"/>
      <c r="G58" s="135"/>
      <c r="H58" s="135"/>
      <c r="I58" s="135"/>
    </row>
    <row r="59" spans="2:9" ht="12.75">
      <c r="B59" s="136" t="s">
        <v>6</v>
      </c>
      <c r="C59" s="136"/>
      <c r="D59" s="137">
        <v>8520525.17654924</v>
      </c>
      <c r="E59" s="137">
        <v>9474817.847999066</v>
      </c>
      <c r="F59" s="137">
        <v>9970433.930209043</v>
      </c>
      <c r="G59" s="137">
        <v>10700403.886513595</v>
      </c>
      <c r="H59" s="137">
        <v>11282679.380487684</v>
      </c>
      <c r="I59" s="137">
        <v>11968045.792259997</v>
      </c>
    </row>
    <row r="60" spans="2:9" ht="13.5" thickBot="1">
      <c r="B60" s="134"/>
      <c r="C60" s="134"/>
      <c r="D60" s="138"/>
      <c r="E60" s="138"/>
      <c r="F60" s="138"/>
      <c r="G60" s="138"/>
      <c r="H60" s="138"/>
      <c r="I60" s="138"/>
    </row>
    <row r="61" spans="4:9" ht="12.75">
      <c r="D61" s="135"/>
      <c r="E61" s="135"/>
      <c r="F61" s="135"/>
      <c r="G61" s="135"/>
      <c r="H61" s="135"/>
      <c r="I61" s="135"/>
    </row>
    <row r="62" spans="2:9" ht="12.75">
      <c r="B62" s="128" t="s">
        <v>350</v>
      </c>
      <c r="D62" s="135"/>
      <c r="E62" s="135"/>
      <c r="F62" s="135"/>
      <c r="G62" s="135"/>
      <c r="H62" s="135"/>
      <c r="I62" s="135"/>
    </row>
    <row r="63" spans="2:9" ht="12.75">
      <c r="B63" s="128" t="s">
        <v>332</v>
      </c>
      <c r="D63" s="135"/>
      <c r="E63" s="135"/>
      <c r="F63" s="135"/>
      <c r="G63" s="135"/>
      <c r="H63" s="135"/>
      <c r="I63" s="135"/>
    </row>
    <row r="64" spans="2:9" ht="12.75">
      <c r="B64" s="128" t="s">
        <v>351</v>
      </c>
      <c r="D64" s="135"/>
      <c r="E64" s="135"/>
      <c r="F64" s="135"/>
      <c r="G64" s="135"/>
      <c r="H64" s="135"/>
      <c r="I64" s="135"/>
    </row>
    <row r="65" spans="4:9" ht="12.75">
      <c r="D65" s="135"/>
      <c r="E65" s="135"/>
      <c r="F65" s="135"/>
      <c r="G65" s="135"/>
      <c r="H65" s="135"/>
      <c r="I65" s="135"/>
    </row>
    <row r="66" spans="4:9" ht="12.75">
      <c r="D66" s="135"/>
      <c r="E66" s="135"/>
      <c r="F66" s="135"/>
      <c r="G66" s="135"/>
      <c r="H66" s="135"/>
      <c r="I66" s="135"/>
    </row>
    <row r="67" spans="4:9" ht="12.75">
      <c r="D67" s="135"/>
      <c r="E67" s="135"/>
      <c r="F67" s="135"/>
      <c r="G67" s="135"/>
      <c r="H67" s="135"/>
      <c r="I67" s="135"/>
    </row>
    <row r="68" spans="4:9" ht="12.75">
      <c r="D68" s="135"/>
      <c r="E68" s="135"/>
      <c r="F68" s="135"/>
      <c r="G68" s="135"/>
      <c r="H68" s="135"/>
      <c r="I68" s="135"/>
    </row>
    <row r="69" spans="4:9" ht="12.75">
      <c r="D69" s="135"/>
      <c r="E69" s="135"/>
      <c r="F69" s="135"/>
      <c r="G69" s="135"/>
      <c r="H69" s="135"/>
      <c r="I69" s="135"/>
    </row>
    <row r="70" spans="4:9" ht="12.75">
      <c r="D70" s="135"/>
      <c r="E70" s="135"/>
      <c r="F70" s="135"/>
      <c r="G70" s="135"/>
      <c r="H70" s="135"/>
      <c r="I70" s="135"/>
    </row>
    <row r="71" spans="4:9" ht="12.75">
      <c r="D71" s="135"/>
      <c r="E71" s="135"/>
      <c r="F71" s="135"/>
      <c r="G71" s="135"/>
      <c r="H71" s="135"/>
      <c r="I71" s="135"/>
    </row>
    <row r="72" spans="4:9" ht="12.75">
      <c r="D72" s="135"/>
      <c r="E72" s="135"/>
      <c r="F72" s="135"/>
      <c r="G72" s="135"/>
      <c r="H72" s="135"/>
      <c r="I72" s="135"/>
    </row>
    <row r="73" spans="4:9" ht="12.75">
      <c r="D73" s="135"/>
      <c r="E73" s="135"/>
      <c r="F73" s="135"/>
      <c r="G73" s="135"/>
      <c r="H73" s="135"/>
      <c r="I73" s="135"/>
    </row>
    <row r="74" spans="4:9" ht="12.75">
      <c r="D74" s="135"/>
      <c r="E74" s="135"/>
      <c r="F74" s="135"/>
      <c r="G74" s="135"/>
      <c r="H74" s="135"/>
      <c r="I74" s="135"/>
    </row>
    <row r="75" spans="4:9" ht="12.75">
      <c r="D75" s="135"/>
      <c r="E75" s="135"/>
      <c r="F75" s="135"/>
      <c r="G75" s="135"/>
      <c r="H75" s="135"/>
      <c r="I75" s="135"/>
    </row>
    <row r="76" spans="4:9" ht="12.75">
      <c r="D76" s="135"/>
      <c r="E76" s="135"/>
      <c r="F76" s="135"/>
      <c r="G76" s="135"/>
      <c r="H76" s="135"/>
      <c r="I76" s="135"/>
    </row>
    <row r="77" spans="4:9" ht="12.75">
      <c r="D77" s="135"/>
      <c r="E77" s="135"/>
      <c r="F77" s="135"/>
      <c r="G77" s="135"/>
      <c r="H77" s="135"/>
      <c r="I77" s="135"/>
    </row>
    <row r="78" spans="4:9" ht="12.75">
      <c r="D78" s="135"/>
      <c r="E78" s="135"/>
      <c r="F78" s="135"/>
      <c r="G78" s="135"/>
      <c r="H78" s="135"/>
      <c r="I78" s="135"/>
    </row>
    <row r="79" spans="4:9" ht="12.75">
      <c r="D79" s="135"/>
      <c r="E79" s="135"/>
      <c r="F79" s="135"/>
      <c r="G79" s="135"/>
      <c r="H79" s="135"/>
      <c r="I79" s="135"/>
    </row>
    <row r="80" spans="4:9" ht="12.75">
      <c r="D80" s="135"/>
      <c r="E80" s="135"/>
      <c r="F80" s="135"/>
      <c r="G80" s="135"/>
      <c r="H80" s="135"/>
      <c r="I80" s="135"/>
    </row>
    <row r="81" spans="4:9" ht="12.75">
      <c r="D81" s="135"/>
      <c r="E81" s="135"/>
      <c r="F81" s="135"/>
      <c r="G81" s="135"/>
      <c r="H81" s="135"/>
      <c r="I81" s="135"/>
    </row>
    <row r="82" spans="4:9" ht="12.75">
      <c r="D82" s="135"/>
      <c r="E82" s="135"/>
      <c r="F82" s="135"/>
      <c r="G82" s="135"/>
      <c r="H82" s="135"/>
      <c r="I82" s="135"/>
    </row>
    <row r="83" spans="4:9" ht="12.75">
      <c r="D83" s="135"/>
      <c r="E83" s="135"/>
      <c r="F83" s="135"/>
      <c r="G83" s="135"/>
      <c r="H83" s="135"/>
      <c r="I83" s="135"/>
    </row>
    <row r="84" spans="4:9" ht="12.75">
      <c r="D84" s="135"/>
      <c r="E84" s="135"/>
      <c r="F84" s="135"/>
      <c r="G84" s="135"/>
      <c r="H84" s="135"/>
      <c r="I84" s="135"/>
    </row>
    <row r="85" spans="4:9" ht="12.75">
      <c r="D85" s="135"/>
      <c r="E85" s="135"/>
      <c r="F85" s="135"/>
      <c r="G85" s="135"/>
      <c r="H85" s="135"/>
      <c r="I85" s="135"/>
    </row>
    <row r="86" spans="4:9" ht="12.75">
      <c r="D86" s="135"/>
      <c r="E86" s="135"/>
      <c r="F86" s="135"/>
      <c r="G86" s="135"/>
      <c r="H86" s="135"/>
      <c r="I86" s="135"/>
    </row>
    <row r="87" spans="4:9" ht="12.75">
      <c r="D87" s="135"/>
      <c r="E87" s="135"/>
      <c r="F87" s="135"/>
      <c r="G87" s="135"/>
      <c r="H87" s="135"/>
      <c r="I87" s="135"/>
    </row>
    <row r="88" spans="4:9" ht="12.75">
      <c r="D88" s="135"/>
      <c r="E88" s="135"/>
      <c r="F88" s="135"/>
      <c r="G88" s="135"/>
      <c r="H88" s="135"/>
      <c r="I88" s="135"/>
    </row>
    <row r="89" spans="4:9" ht="12.75">
      <c r="D89" s="135"/>
      <c r="E89" s="135"/>
      <c r="F89" s="135"/>
      <c r="G89" s="135"/>
      <c r="H89" s="135"/>
      <c r="I89" s="135"/>
    </row>
    <row r="90" spans="4:9" ht="12.75">
      <c r="D90" s="135"/>
      <c r="E90" s="135"/>
      <c r="F90" s="135"/>
      <c r="G90" s="135"/>
      <c r="H90" s="135"/>
      <c r="I90" s="135"/>
    </row>
    <row r="91" spans="4:9" ht="12.75">
      <c r="D91" s="135"/>
      <c r="E91" s="135"/>
      <c r="F91" s="135"/>
      <c r="G91" s="135"/>
      <c r="H91" s="135"/>
      <c r="I91" s="135"/>
    </row>
    <row r="92" spans="4:9" ht="12.75">
      <c r="D92" s="135"/>
      <c r="E92" s="135"/>
      <c r="F92" s="135"/>
      <c r="G92" s="135"/>
      <c r="H92" s="135"/>
      <c r="I92" s="135"/>
    </row>
    <row r="93" spans="4:9" ht="12.75">
      <c r="D93" s="135"/>
      <c r="E93" s="135"/>
      <c r="F93" s="135"/>
      <c r="G93" s="135"/>
      <c r="H93" s="135"/>
      <c r="I93" s="135"/>
    </row>
    <row r="94" spans="4:9" ht="12.75">
      <c r="D94" s="135"/>
      <c r="E94" s="135"/>
      <c r="F94" s="135"/>
      <c r="G94" s="135"/>
      <c r="H94" s="135"/>
      <c r="I94" s="135"/>
    </row>
    <row r="95" spans="4:9" ht="12.75">
      <c r="D95" s="135"/>
      <c r="E95" s="135"/>
      <c r="F95" s="135"/>
      <c r="G95" s="135"/>
      <c r="H95" s="135"/>
      <c r="I95" s="135"/>
    </row>
    <row r="96" spans="4:9" ht="12.75">
      <c r="D96" s="135"/>
      <c r="E96" s="135"/>
      <c r="F96" s="135"/>
      <c r="G96" s="135"/>
      <c r="H96" s="135"/>
      <c r="I96" s="135"/>
    </row>
    <row r="97" spans="4:9" ht="12.75">
      <c r="D97" s="135"/>
      <c r="E97" s="135"/>
      <c r="F97" s="135"/>
      <c r="G97" s="135"/>
      <c r="H97" s="135"/>
      <c r="I97" s="135"/>
    </row>
    <row r="98" spans="4:9" ht="12.75">
      <c r="D98" s="135"/>
      <c r="E98" s="135"/>
      <c r="F98" s="135"/>
      <c r="G98" s="135"/>
      <c r="H98" s="135"/>
      <c r="I98" s="135"/>
    </row>
    <row r="99" spans="4:9" ht="12.75">
      <c r="D99" s="135"/>
      <c r="E99" s="135"/>
      <c r="F99" s="135"/>
      <c r="G99" s="135"/>
      <c r="H99" s="135"/>
      <c r="I99" s="135"/>
    </row>
    <row r="100" spans="4:9" ht="12.75">
      <c r="D100" s="135"/>
      <c r="E100" s="135"/>
      <c r="F100" s="135"/>
      <c r="G100" s="135"/>
      <c r="H100" s="135"/>
      <c r="I100" s="135"/>
    </row>
    <row r="101" spans="4:9" ht="12.75">
      <c r="D101" s="135"/>
      <c r="E101" s="135"/>
      <c r="F101" s="135"/>
      <c r="G101" s="135"/>
      <c r="H101" s="135"/>
      <c r="I101" s="135"/>
    </row>
    <row r="102" spans="4:9" ht="12.75">
      <c r="D102" s="135"/>
      <c r="E102" s="135"/>
      <c r="F102" s="135"/>
      <c r="G102" s="135"/>
      <c r="H102" s="135"/>
      <c r="I102" s="135"/>
    </row>
    <row r="103" spans="4:9" ht="12.75">
      <c r="D103" s="135"/>
      <c r="E103" s="135"/>
      <c r="F103" s="135"/>
      <c r="G103" s="135"/>
      <c r="H103" s="135"/>
      <c r="I103" s="135"/>
    </row>
    <row r="104" spans="4:9" ht="12.75">
      <c r="D104" s="135"/>
      <c r="E104" s="135"/>
      <c r="F104" s="135"/>
      <c r="G104" s="135"/>
      <c r="H104" s="135"/>
      <c r="I104" s="135"/>
    </row>
    <row r="105" spans="4:9" ht="12.75">
      <c r="D105" s="135"/>
      <c r="E105" s="135"/>
      <c r="F105" s="135"/>
      <c r="G105" s="135"/>
      <c r="H105" s="135"/>
      <c r="I105" s="135"/>
    </row>
    <row r="106" spans="4:9" ht="12.75">
      <c r="D106" s="135"/>
      <c r="E106" s="135"/>
      <c r="F106" s="135"/>
      <c r="G106" s="135"/>
      <c r="H106" s="135"/>
      <c r="I106" s="135"/>
    </row>
    <row r="107" spans="4:9" ht="12.75">
      <c r="D107" s="135"/>
      <c r="E107" s="135"/>
      <c r="F107" s="135"/>
      <c r="G107" s="135"/>
      <c r="H107" s="135"/>
      <c r="I107" s="135"/>
    </row>
    <row r="108" spans="4:9" ht="12.75">
      <c r="D108" s="135"/>
      <c r="E108" s="135"/>
      <c r="F108" s="135"/>
      <c r="G108" s="135"/>
      <c r="H108" s="135"/>
      <c r="I108" s="135"/>
    </row>
    <row r="109" spans="4:9" ht="12.75">
      <c r="D109" s="135"/>
      <c r="E109" s="135"/>
      <c r="F109" s="135"/>
      <c r="G109" s="135"/>
      <c r="H109" s="135"/>
      <c r="I109" s="135"/>
    </row>
    <row r="110" spans="4:9" ht="12.75">
      <c r="D110" s="135"/>
      <c r="E110" s="135"/>
      <c r="F110" s="135"/>
      <c r="G110" s="135"/>
      <c r="H110" s="135"/>
      <c r="I110" s="135"/>
    </row>
    <row r="111" spans="4:9" ht="12.75">
      <c r="D111" s="135"/>
      <c r="E111" s="135"/>
      <c r="F111" s="135"/>
      <c r="G111" s="135"/>
      <c r="H111" s="135"/>
      <c r="I111" s="135"/>
    </row>
    <row r="112" spans="4:9" ht="12.75">
      <c r="D112" s="135"/>
      <c r="E112" s="135"/>
      <c r="F112" s="135"/>
      <c r="G112" s="135"/>
      <c r="H112" s="135"/>
      <c r="I112" s="135"/>
    </row>
    <row r="113" spans="4:9" ht="12.75">
      <c r="D113" s="135"/>
      <c r="E113" s="135"/>
      <c r="F113" s="135"/>
      <c r="G113" s="135"/>
      <c r="H113" s="135"/>
      <c r="I113" s="135"/>
    </row>
    <row r="114" spans="4:9" ht="12.75">
      <c r="D114" s="135"/>
      <c r="E114" s="135"/>
      <c r="F114" s="135"/>
      <c r="G114" s="135"/>
      <c r="H114" s="135"/>
      <c r="I114" s="135"/>
    </row>
    <row r="115" spans="4:9" ht="12.75">
      <c r="D115" s="135"/>
      <c r="E115" s="135"/>
      <c r="F115" s="135"/>
      <c r="G115" s="135"/>
      <c r="H115" s="135"/>
      <c r="I115" s="135"/>
    </row>
    <row r="116" spans="4:9" ht="12.75">
      <c r="D116" s="135"/>
      <c r="E116" s="135"/>
      <c r="F116" s="135"/>
      <c r="G116" s="135"/>
      <c r="H116" s="135"/>
      <c r="I116" s="135"/>
    </row>
    <row r="117" spans="4:9" ht="12.75">
      <c r="D117" s="135"/>
      <c r="E117" s="135"/>
      <c r="F117" s="135"/>
      <c r="G117" s="135"/>
      <c r="H117" s="135"/>
      <c r="I117" s="135"/>
    </row>
    <row r="118" spans="4:9" ht="12.75">
      <c r="D118" s="135"/>
      <c r="E118" s="135"/>
      <c r="F118" s="135"/>
      <c r="G118" s="135"/>
      <c r="H118" s="135"/>
      <c r="I118" s="135"/>
    </row>
    <row r="119" spans="4:9" ht="12.75">
      <c r="D119" s="135"/>
      <c r="E119" s="135"/>
      <c r="F119" s="135"/>
      <c r="G119" s="135"/>
      <c r="H119" s="135"/>
      <c r="I119" s="135"/>
    </row>
    <row r="120" spans="4:9" ht="12.75">
      <c r="D120" s="135"/>
      <c r="E120" s="135"/>
      <c r="F120" s="135"/>
      <c r="G120" s="135"/>
      <c r="H120" s="135"/>
      <c r="I120" s="135"/>
    </row>
    <row r="121" spans="4:9" ht="12.75">
      <c r="D121" s="135"/>
      <c r="E121" s="135"/>
      <c r="F121" s="135"/>
      <c r="G121" s="135"/>
      <c r="H121" s="135"/>
      <c r="I121" s="135"/>
    </row>
    <row r="122" spans="4:9" ht="12.75">
      <c r="D122" s="135"/>
      <c r="E122" s="135"/>
      <c r="F122" s="135"/>
      <c r="G122" s="135"/>
      <c r="H122" s="135"/>
      <c r="I122" s="135"/>
    </row>
    <row r="123" spans="4:9" ht="12.75">
      <c r="D123" s="135"/>
      <c r="E123" s="135"/>
      <c r="F123" s="135"/>
      <c r="G123" s="135"/>
      <c r="H123" s="135"/>
      <c r="I123" s="135"/>
    </row>
    <row r="124" spans="4:9" ht="12.75">
      <c r="D124" s="135"/>
      <c r="E124" s="135"/>
      <c r="F124" s="135"/>
      <c r="G124" s="135"/>
      <c r="H124" s="135"/>
      <c r="I124" s="135"/>
    </row>
    <row r="125" spans="4:9" ht="12.75">
      <c r="D125" s="135"/>
      <c r="E125" s="135"/>
      <c r="F125" s="135"/>
      <c r="G125" s="135"/>
      <c r="H125" s="135"/>
      <c r="I125" s="135"/>
    </row>
    <row r="126" spans="4:9" ht="12.75">
      <c r="D126" s="135"/>
      <c r="E126" s="135"/>
      <c r="F126" s="135"/>
      <c r="G126" s="135"/>
      <c r="H126" s="135"/>
      <c r="I126" s="135"/>
    </row>
    <row r="127" spans="4:9" ht="12.75">
      <c r="D127" s="135"/>
      <c r="E127" s="135"/>
      <c r="F127" s="135"/>
      <c r="G127" s="135"/>
      <c r="H127" s="135"/>
      <c r="I127" s="135"/>
    </row>
    <row r="128" spans="4:9" ht="12.75">
      <c r="D128" s="135"/>
      <c r="E128" s="135"/>
      <c r="F128" s="135"/>
      <c r="G128" s="135"/>
      <c r="H128" s="135"/>
      <c r="I128" s="135"/>
    </row>
    <row r="129" spans="4:9" ht="12.75">
      <c r="D129" s="135"/>
      <c r="E129" s="135"/>
      <c r="F129" s="135"/>
      <c r="G129" s="135"/>
      <c r="H129" s="135"/>
      <c r="I129" s="135"/>
    </row>
    <row r="130" spans="4:9" ht="12.75">
      <c r="D130" s="135"/>
      <c r="E130" s="135"/>
      <c r="F130" s="135"/>
      <c r="G130" s="135"/>
      <c r="H130" s="135"/>
      <c r="I130" s="135"/>
    </row>
    <row r="131" spans="4:9" ht="12.75">
      <c r="D131" s="135"/>
      <c r="E131" s="135"/>
      <c r="F131" s="135"/>
      <c r="G131" s="135"/>
      <c r="H131" s="135"/>
      <c r="I131" s="135"/>
    </row>
    <row r="132" spans="4:9" ht="12.75">
      <c r="D132" s="135"/>
      <c r="E132" s="135"/>
      <c r="F132" s="135"/>
      <c r="G132" s="135"/>
      <c r="H132" s="135"/>
      <c r="I132" s="135"/>
    </row>
    <row r="133" spans="4:9" ht="12.75">
      <c r="D133" s="135"/>
      <c r="E133" s="135"/>
      <c r="F133" s="135"/>
      <c r="G133" s="135"/>
      <c r="H133" s="135"/>
      <c r="I133" s="135"/>
    </row>
    <row r="134" spans="4:9" ht="12.75">
      <c r="D134" s="135"/>
      <c r="E134" s="135"/>
      <c r="F134" s="135"/>
      <c r="G134" s="135"/>
      <c r="H134" s="135"/>
      <c r="I134" s="135"/>
    </row>
    <row r="135" spans="4:9" ht="12.75">
      <c r="D135" s="135"/>
      <c r="E135" s="135"/>
      <c r="F135" s="135"/>
      <c r="G135" s="135"/>
      <c r="H135" s="135"/>
      <c r="I135" s="135"/>
    </row>
    <row r="136" spans="4:9" ht="12.75">
      <c r="D136" s="135"/>
      <c r="E136" s="135"/>
      <c r="F136" s="135"/>
      <c r="G136" s="135"/>
      <c r="H136" s="135"/>
      <c r="I136" s="135"/>
    </row>
    <row r="137" spans="4:9" ht="12.75">
      <c r="D137" s="135"/>
      <c r="E137" s="135"/>
      <c r="F137" s="135"/>
      <c r="G137" s="135"/>
      <c r="H137" s="135"/>
      <c r="I137" s="135"/>
    </row>
    <row r="138" spans="4:9" ht="12.75">
      <c r="D138" s="135"/>
      <c r="E138" s="135"/>
      <c r="F138" s="135"/>
      <c r="G138" s="135"/>
      <c r="H138" s="135"/>
      <c r="I138" s="135"/>
    </row>
    <row r="139" spans="4:9" ht="12.75">
      <c r="D139" s="135"/>
      <c r="E139" s="135"/>
      <c r="F139" s="135"/>
      <c r="G139" s="135"/>
      <c r="H139" s="135"/>
      <c r="I139" s="135"/>
    </row>
  </sheetData>
  <printOptions horizontalCentered="1" verticalCentered="1"/>
  <pageMargins left="0.75" right="0.75" top="1" bottom="1" header="0" footer="0"/>
  <pageSetup fitToHeight="1" fitToWidth="1" horizontalDpi="300" verticalDpi="3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58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2" max="2" width="9.83203125" style="0" customWidth="1"/>
    <col min="3" max="3" width="22" style="0" customWidth="1"/>
    <col min="4" max="10" width="14.5" style="0" customWidth="1"/>
  </cols>
  <sheetData>
    <row r="3" spans="2:10" ht="12.75">
      <c r="B3" s="36" t="s">
        <v>71</v>
      </c>
      <c r="C3" s="36"/>
      <c r="D3" s="36"/>
      <c r="E3" s="36"/>
      <c r="F3" s="36"/>
      <c r="G3" s="36"/>
      <c r="H3" s="36"/>
      <c r="I3" s="36"/>
      <c r="J3" s="36"/>
    </row>
    <row r="4" spans="2:10" ht="12.75">
      <c r="B4" s="36"/>
      <c r="C4" s="36"/>
      <c r="D4" s="36"/>
      <c r="E4" s="36"/>
      <c r="F4" s="36"/>
      <c r="G4" s="36"/>
      <c r="H4" s="36"/>
      <c r="I4" s="36"/>
      <c r="J4" s="36"/>
    </row>
    <row r="5" spans="2:10" ht="12.75">
      <c r="B5" s="37" t="s">
        <v>72</v>
      </c>
      <c r="C5" s="36"/>
      <c r="D5" s="36"/>
      <c r="E5" s="36"/>
      <c r="F5" s="36"/>
      <c r="G5" s="36"/>
      <c r="H5" s="36"/>
      <c r="I5" s="36"/>
      <c r="J5" s="36"/>
    </row>
    <row r="6" spans="2:10" ht="12.75">
      <c r="B6" s="36" t="s">
        <v>16</v>
      </c>
      <c r="C6" s="36"/>
      <c r="D6" s="36"/>
      <c r="E6" s="36"/>
      <c r="F6" s="36"/>
      <c r="G6" s="36"/>
      <c r="H6" s="36"/>
      <c r="I6" s="36"/>
      <c r="J6" s="36"/>
    </row>
    <row r="9" spans="2:10" ht="12.75">
      <c r="B9" s="40"/>
      <c r="C9" s="40"/>
      <c r="D9" s="40"/>
      <c r="E9" s="40"/>
      <c r="F9" s="40"/>
      <c r="G9" s="40"/>
      <c r="H9" s="40"/>
      <c r="I9" s="40"/>
      <c r="J9" s="40"/>
    </row>
    <row r="10" spans="2:10" ht="12.75">
      <c r="B10" s="191" t="s">
        <v>45</v>
      </c>
      <c r="C10" s="191"/>
      <c r="D10" s="192">
        <v>1996</v>
      </c>
      <c r="E10" s="192">
        <v>1997</v>
      </c>
      <c r="F10" s="192">
        <v>1998</v>
      </c>
      <c r="G10" s="192">
        <v>1999</v>
      </c>
      <c r="H10" s="192" t="s">
        <v>46</v>
      </c>
      <c r="I10" s="192" t="s">
        <v>47</v>
      </c>
      <c r="J10" s="192" t="s">
        <v>48</v>
      </c>
    </row>
    <row r="11" spans="2:10" ht="13.5" thickBot="1">
      <c r="B11" s="187"/>
      <c r="C11" s="187"/>
      <c r="D11" s="19"/>
      <c r="E11" s="19"/>
      <c r="F11" s="19"/>
      <c r="G11" s="19"/>
      <c r="H11" s="19"/>
      <c r="I11" s="19"/>
      <c r="J11" s="19"/>
    </row>
    <row r="13" spans="2:10" ht="12.75">
      <c r="B13" s="2" t="s">
        <v>49</v>
      </c>
      <c r="D13" s="23">
        <v>31237288.573306553</v>
      </c>
      <c r="E13" s="23">
        <v>33300693.472350728</v>
      </c>
      <c r="F13" s="23">
        <v>34376597.52942856</v>
      </c>
      <c r="G13" s="23">
        <v>34115042.40004261</v>
      </c>
      <c r="H13" s="23">
        <v>35536744.1436549</v>
      </c>
      <c r="I13" s="23">
        <v>36626086.30778835</v>
      </c>
      <c r="J13" s="157">
        <v>37411805.33943878</v>
      </c>
    </row>
    <row r="14" spans="2:10" ht="12.75">
      <c r="B14" s="2"/>
      <c r="D14" s="23"/>
      <c r="E14" s="23"/>
      <c r="F14" s="23"/>
      <c r="G14" s="23"/>
      <c r="H14" s="23"/>
      <c r="I14" s="23"/>
      <c r="J14" s="157"/>
    </row>
    <row r="15" spans="4:10" ht="12.75">
      <c r="D15" s="18"/>
      <c r="E15" s="18"/>
      <c r="F15" s="18"/>
      <c r="G15" s="18"/>
      <c r="H15" s="18"/>
      <c r="I15" s="18"/>
      <c r="J15" s="158"/>
    </row>
    <row r="16" spans="2:10" ht="12.75">
      <c r="B16" t="s">
        <v>50</v>
      </c>
      <c r="C16" t="s">
        <v>51</v>
      </c>
      <c r="D16" s="18"/>
      <c r="E16" s="18"/>
      <c r="F16" s="18"/>
      <c r="G16" s="18"/>
      <c r="H16" s="18"/>
      <c r="I16" s="18"/>
      <c r="J16" s="158"/>
    </row>
    <row r="17" spans="3:10" ht="12.75">
      <c r="C17" t="s">
        <v>52</v>
      </c>
      <c r="D17" s="26">
        <v>-1033028</v>
      </c>
      <c r="E17" s="26">
        <v>-1104831</v>
      </c>
      <c r="F17" s="26">
        <v>-861481</v>
      </c>
      <c r="G17" s="26">
        <v>-1105828</v>
      </c>
      <c r="H17" s="26">
        <v>-1488975</v>
      </c>
      <c r="I17" s="26">
        <v>-1512601</v>
      </c>
      <c r="J17" s="160">
        <v>-1362292</v>
      </c>
    </row>
    <row r="18" spans="4:10" ht="12.75">
      <c r="D18" s="12"/>
      <c r="E18" s="12"/>
      <c r="F18" s="12"/>
      <c r="G18" s="12"/>
      <c r="H18" s="12"/>
      <c r="I18" s="12"/>
      <c r="J18" s="161"/>
    </row>
    <row r="19" spans="4:10" ht="12.75">
      <c r="D19" s="18"/>
      <c r="E19" s="18"/>
      <c r="F19" s="18"/>
      <c r="G19" s="18"/>
      <c r="H19" s="18"/>
      <c r="I19" s="18"/>
      <c r="J19" s="158"/>
    </row>
    <row r="20" spans="2:10" ht="12.75">
      <c r="B20" s="2" t="s">
        <v>4</v>
      </c>
      <c r="D20" s="23">
        <v>30204260.573306553</v>
      </c>
      <c r="E20" s="23">
        <v>32195862.472350728</v>
      </c>
      <c r="F20" s="23">
        <v>33515116.529428557</v>
      </c>
      <c r="G20" s="23">
        <v>33009214.40004261</v>
      </c>
      <c r="H20" s="23">
        <v>34047769.1436549</v>
      </c>
      <c r="I20" s="23">
        <v>35113485.30778835</v>
      </c>
      <c r="J20" s="157">
        <v>36049513.33943878</v>
      </c>
    </row>
    <row r="21" spans="2:10" ht="12.75">
      <c r="B21" s="2"/>
      <c r="D21" s="23"/>
      <c r="E21" s="23"/>
      <c r="F21" s="23"/>
      <c r="G21" s="23"/>
      <c r="H21" s="23"/>
      <c r="I21" s="23"/>
      <c r="J21" s="157"/>
    </row>
    <row r="22" spans="4:10" ht="12.75">
      <c r="D22" s="18"/>
      <c r="E22" s="18"/>
      <c r="F22" s="18"/>
      <c r="G22" s="18"/>
      <c r="H22" s="18"/>
      <c r="I22" s="18"/>
      <c r="J22" s="158"/>
    </row>
    <row r="23" spans="2:10" ht="12.75">
      <c r="B23" t="s">
        <v>50</v>
      </c>
      <c r="C23" t="s">
        <v>53</v>
      </c>
      <c r="D23" s="18"/>
      <c r="E23" s="18"/>
      <c r="F23" s="18"/>
      <c r="G23" s="18"/>
      <c r="H23" s="18"/>
      <c r="I23" s="18"/>
      <c r="J23" s="158"/>
    </row>
    <row r="24" spans="3:10" ht="12.75">
      <c r="C24" t="s">
        <v>54</v>
      </c>
      <c r="D24" s="26">
        <v>209842</v>
      </c>
      <c r="E24" s="26">
        <v>219809</v>
      </c>
      <c r="F24" s="26">
        <v>226994</v>
      </c>
      <c r="G24" s="26">
        <v>320066</v>
      </c>
      <c r="H24" s="26">
        <v>260004</v>
      </c>
      <c r="I24" s="26">
        <v>224038</v>
      </c>
      <c r="J24" s="160">
        <v>225242</v>
      </c>
    </row>
    <row r="25" spans="4:10" ht="12.75">
      <c r="D25" s="18"/>
      <c r="E25" s="18"/>
      <c r="F25" s="18"/>
      <c r="G25" s="18"/>
      <c r="H25" s="18"/>
      <c r="I25" s="18"/>
      <c r="J25" s="158"/>
    </row>
    <row r="26" spans="4:10" ht="12.75">
      <c r="D26" s="18"/>
      <c r="E26" s="18"/>
      <c r="F26" s="18"/>
      <c r="G26" s="18"/>
      <c r="H26" s="18"/>
      <c r="I26" s="18"/>
      <c r="J26" s="158"/>
    </row>
    <row r="27" spans="2:10" ht="12.75">
      <c r="B27" s="2" t="s">
        <v>5</v>
      </c>
      <c r="D27" s="23">
        <v>30414102.573306553</v>
      </c>
      <c r="E27" s="23">
        <v>32415671.472350728</v>
      </c>
      <c r="F27" s="23">
        <v>33742110.52942856</v>
      </c>
      <c r="G27" s="23">
        <v>33329280.40004261</v>
      </c>
      <c r="H27" s="23">
        <v>34307773.1436549</v>
      </c>
      <c r="I27" s="23">
        <v>35337523.30778835</v>
      </c>
      <c r="J27" s="157">
        <v>36274755.33943878</v>
      </c>
    </row>
    <row r="28" spans="2:10" ht="12.75">
      <c r="B28" s="2"/>
      <c r="D28" s="23"/>
      <c r="E28" s="23"/>
      <c r="F28" s="23"/>
      <c r="G28" s="23"/>
      <c r="H28" s="23"/>
      <c r="I28" s="23"/>
      <c r="J28" s="157"/>
    </row>
    <row r="29" spans="4:10" ht="12.75">
      <c r="D29" s="18"/>
      <c r="E29" s="18"/>
      <c r="F29" s="18"/>
      <c r="G29" s="18"/>
      <c r="H29" s="18"/>
      <c r="I29" s="18"/>
      <c r="J29" s="158"/>
    </row>
    <row r="30" spans="2:10" ht="12.75">
      <c r="B30" t="s">
        <v>73</v>
      </c>
      <c r="D30" s="23"/>
      <c r="E30" s="23"/>
      <c r="F30" s="23"/>
      <c r="G30" s="23"/>
      <c r="H30" s="23"/>
      <c r="I30" s="23"/>
      <c r="J30" s="157"/>
    </row>
    <row r="31" spans="2:10" ht="12.75">
      <c r="B31" t="s">
        <v>74</v>
      </c>
      <c r="D31" s="18">
        <v>0</v>
      </c>
      <c r="E31" s="18">
        <v>-1113</v>
      </c>
      <c r="F31" s="18">
        <v>-242865</v>
      </c>
      <c r="G31" s="18">
        <v>13232</v>
      </c>
      <c r="H31" s="18">
        <v>362074</v>
      </c>
      <c r="I31" s="18">
        <v>-54251</v>
      </c>
      <c r="J31" s="158">
        <v>110596</v>
      </c>
    </row>
    <row r="32" spans="4:10" ht="12.75">
      <c r="D32" s="18"/>
      <c r="E32" s="18"/>
      <c r="F32" s="18"/>
      <c r="G32" s="18"/>
      <c r="H32" s="18"/>
      <c r="I32" s="18"/>
      <c r="J32" s="158"/>
    </row>
    <row r="33" spans="2:10" ht="12.75">
      <c r="B33" s="2"/>
      <c r="D33" s="23"/>
      <c r="E33" s="23"/>
      <c r="F33" s="23"/>
      <c r="G33" s="23"/>
      <c r="H33" s="23"/>
      <c r="I33" s="23"/>
      <c r="J33" s="157"/>
    </row>
    <row r="34" spans="2:10" ht="12.75">
      <c r="B34" s="2" t="s">
        <v>75</v>
      </c>
      <c r="D34" s="18"/>
      <c r="E34" s="18"/>
      <c r="F34" s="18"/>
      <c r="G34" s="18"/>
      <c r="H34" s="18"/>
      <c r="I34" s="18"/>
      <c r="J34" s="158"/>
    </row>
    <row r="35" spans="2:10" ht="12.75">
      <c r="B35" s="2" t="s">
        <v>76</v>
      </c>
      <c r="D35" s="20">
        <v>30414102.573306553</v>
      </c>
      <c r="E35" s="20">
        <v>32414558.472350728</v>
      </c>
      <c r="F35" s="20">
        <v>33499245.529428557</v>
      </c>
      <c r="G35" s="20">
        <v>33342512.40004261</v>
      </c>
      <c r="H35" s="20">
        <v>34669847.1436549</v>
      </c>
      <c r="I35" s="20">
        <v>35283272.30778835</v>
      </c>
      <c r="J35" s="159">
        <v>36385351.33943878</v>
      </c>
    </row>
    <row r="36" spans="4:10" ht="12.75">
      <c r="D36" s="23"/>
      <c r="E36" s="23"/>
      <c r="F36" s="23"/>
      <c r="G36" s="23"/>
      <c r="H36" s="23"/>
      <c r="I36" s="23"/>
      <c r="J36" s="157"/>
    </row>
    <row r="37" spans="2:10" ht="13.5" thickBot="1">
      <c r="B37" s="16"/>
      <c r="C37" s="16"/>
      <c r="D37" s="25"/>
      <c r="E37" s="25"/>
      <c r="F37" s="25"/>
      <c r="G37" s="25"/>
      <c r="H37" s="25"/>
      <c r="I37" s="25"/>
      <c r="J37" s="25"/>
    </row>
    <row r="38" spans="2:10" ht="12.75">
      <c r="B38" s="2"/>
      <c r="D38" s="23"/>
      <c r="E38" s="23"/>
      <c r="F38" s="23"/>
      <c r="G38" s="23"/>
      <c r="H38" s="23"/>
      <c r="I38" s="23"/>
      <c r="J38" s="23"/>
    </row>
    <row r="39" spans="2:10" ht="12.75">
      <c r="B39" t="s">
        <v>63</v>
      </c>
      <c r="D39" s="20"/>
      <c r="E39" s="20"/>
      <c r="F39" s="20"/>
      <c r="G39" s="20"/>
      <c r="H39" s="20"/>
      <c r="I39" s="20"/>
      <c r="J39" s="20"/>
    </row>
    <row r="40" spans="2:11" ht="12.75">
      <c r="B40" t="s">
        <v>64</v>
      </c>
      <c r="D40" s="23"/>
      <c r="E40" s="23"/>
      <c r="F40" s="23"/>
      <c r="G40" s="23"/>
      <c r="H40" s="23"/>
      <c r="I40" s="23"/>
      <c r="J40" s="23"/>
      <c r="K40" s="23"/>
    </row>
    <row r="41" spans="2:10" ht="12.75">
      <c r="B41" t="s">
        <v>65</v>
      </c>
      <c r="D41" s="18"/>
      <c r="E41" s="18"/>
      <c r="F41" s="18"/>
      <c r="G41" s="18"/>
      <c r="H41" s="18"/>
      <c r="I41" s="18"/>
      <c r="J41" s="18"/>
    </row>
    <row r="42" spans="4:10" ht="12.75">
      <c r="D42" s="18"/>
      <c r="E42" s="18"/>
      <c r="F42" s="18"/>
      <c r="G42" s="18"/>
      <c r="H42" s="18"/>
      <c r="I42" s="18"/>
      <c r="J42" s="18"/>
    </row>
    <row r="43" spans="4:10" ht="12.75">
      <c r="D43" s="18"/>
      <c r="E43" s="18"/>
      <c r="F43" s="18"/>
      <c r="G43" s="18"/>
      <c r="H43" s="18"/>
      <c r="I43" s="18"/>
      <c r="J43" s="18"/>
    </row>
    <row r="44" spans="4:10" ht="12.75">
      <c r="D44" s="18"/>
      <c r="E44" s="18"/>
      <c r="F44" s="18"/>
      <c r="G44" s="18"/>
      <c r="H44" s="18"/>
      <c r="I44" s="18"/>
      <c r="J44" s="18"/>
    </row>
    <row r="45" spans="4:10" ht="12.75">
      <c r="D45" s="18"/>
      <c r="E45" s="18"/>
      <c r="F45" s="18"/>
      <c r="G45" s="18"/>
      <c r="H45" s="18"/>
      <c r="I45" s="18"/>
      <c r="J45" s="18"/>
    </row>
    <row r="46" spans="4:10" ht="12.75">
      <c r="D46" s="18"/>
      <c r="E46" s="18"/>
      <c r="F46" s="18"/>
      <c r="G46" s="18"/>
      <c r="H46" s="18"/>
      <c r="I46" s="18"/>
      <c r="J46" s="18"/>
    </row>
    <row r="47" spans="4:10" ht="12.75">
      <c r="D47" s="18"/>
      <c r="E47" s="18"/>
      <c r="F47" s="18"/>
      <c r="G47" s="18"/>
      <c r="H47" s="18"/>
      <c r="I47" s="18"/>
      <c r="J47" s="18"/>
    </row>
    <row r="48" spans="4:10" ht="12.75">
      <c r="D48" s="18"/>
      <c r="E48" s="18"/>
      <c r="F48" s="18"/>
      <c r="G48" s="18"/>
      <c r="H48" s="18"/>
      <c r="I48" s="18"/>
      <c r="J48" s="18"/>
    </row>
    <row r="49" spans="4:10" ht="12.75">
      <c r="D49" s="18"/>
      <c r="E49" s="18"/>
      <c r="F49" s="18"/>
      <c r="G49" s="18"/>
      <c r="H49" s="18"/>
      <c r="I49" s="18"/>
      <c r="J49" s="18"/>
    </row>
    <row r="50" spans="4:10" ht="12.75">
      <c r="D50" s="18"/>
      <c r="E50" s="18"/>
      <c r="F50" s="18"/>
      <c r="G50" s="18"/>
      <c r="H50" s="18"/>
      <c r="I50" s="18"/>
      <c r="J50" s="18"/>
    </row>
    <row r="51" spans="4:10" ht="12.75">
      <c r="D51" s="18"/>
      <c r="E51" s="18"/>
      <c r="F51" s="18"/>
      <c r="G51" s="18"/>
      <c r="H51" s="18"/>
      <c r="I51" s="18"/>
      <c r="J51" s="18"/>
    </row>
    <row r="52" spans="4:10" ht="12.75">
      <c r="D52" s="18"/>
      <c r="E52" s="18"/>
      <c r="F52" s="18"/>
      <c r="G52" s="18"/>
      <c r="H52" s="18"/>
      <c r="I52" s="18"/>
      <c r="J52" s="18"/>
    </row>
    <row r="53" spans="4:10" ht="12.75">
      <c r="D53" s="18"/>
      <c r="E53" s="18"/>
      <c r="F53" s="18"/>
      <c r="G53" s="18"/>
      <c r="H53" s="18"/>
      <c r="I53" s="18"/>
      <c r="J53" s="18"/>
    </row>
    <row r="54" spans="4:10" ht="12.75">
      <c r="D54" s="18"/>
      <c r="E54" s="18"/>
      <c r="F54" s="18"/>
      <c r="G54" s="18"/>
      <c r="H54" s="18"/>
      <c r="I54" s="18"/>
      <c r="J54" s="18"/>
    </row>
    <row r="55" spans="4:10" ht="12.75">
      <c r="D55" s="24"/>
      <c r="E55" s="24"/>
      <c r="F55" s="24"/>
      <c r="G55" s="24"/>
      <c r="H55" s="24"/>
      <c r="I55" s="24"/>
      <c r="J55" s="24"/>
    </row>
    <row r="56" spans="4:10" ht="12.75">
      <c r="D56" s="24"/>
      <c r="E56" s="24"/>
      <c r="F56" s="24"/>
      <c r="G56" s="24"/>
      <c r="H56" s="24"/>
      <c r="I56" s="24"/>
      <c r="J56" s="24"/>
    </row>
    <row r="57" spans="4:10" ht="12.75">
      <c r="D57" s="24"/>
      <c r="E57" s="24"/>
      <c r="F57" s="24"/>
      <c r="G57" s="24"/>
      <c r="H57" s="24"/>
      <c r="I57" s="24"/>
      <c r="J57" s="24"/>
    </row>
    <row r="58" spans="4:10" ht="12.75">
      <c r="D58" s="24"/>
      <c r="E58" s="24"/>
      <c r="F58" s="24"/>
      <c r="G58" s="24"/>
      <c r="H58" s="24"/>
      <c r="I58" s="24"/>
      <c r="J58" s="24"/>
    </row>
  </sheetData>
  <printOptions horizontalCentered="1" verticalCentered="1"/>
  <pageMargins left="0.75" right="0.75" top="1" bottom="1" header="0" footer="0"/>
  <pageSetup fitToHeight="1" fitToWidth="1" horizontalDpi="300" verticalDpi="300" orientation="landscape" scale="9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39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3.33203125" style="128" customWidth="1"/>
    <col min="2" max="2" width="8.16015625" style="128" customWidth="1"/>
    <col min="3" max="3" width="45.16015625" style="128" bestFit="1" customWidth="1"/>
    <col min="4" max="16384" width="13.33203125" style="128" customWidth="1"/>
  </cols>
  <sheetData>
    <row r="3" spans="2:9" ht="12.75">
      <c r="B3" s="129" t="s">
        <v>353</v>
      </c>
      <c r="C3" s="129"/>
      <c r="D3" s="129"/>
      <c r="E3" s="129"/>
      <c r="F3" s="129"/>
      <c r="G3" s="129"/>
      <c r="H3" s="129"/>
      <c r="I3" s="129"/>
    </row>
    <row r="4" spans="2:9" ht="12.75">
      <c r="B4" s="129"/>
      <c r="C4" s="129"/>
      <c r="D4" s="129"/>
      <c r="E4" s="129"/>
      <c r="F4" s="129"/>
      <c r="G4" s="129"/>
      <c r="H4" s="129"/>
      <c r="I4" s="129"/>
    </row>
    <row r="5" spans="2:9" ht="14.25">
      <c r="B5" s="130" t="s">
        <v>354</v>
      </c>
      <c r="C5" s="129"/>
      <c r="D5" s="129"/>
      <c r="E5" s="129"/>
      <c r="F5" s="129"/>
      <c r="G5" s="129"/>
      <c r="H5" s="129"/>
      <c r="I5" s="129"/>
    </row>
    <row r="6" spans="2:9" ht="14.25">
      <c r="B6" s="130" t="s">
        <v>119</v>
      </c>
      <c r="C6" s="129"/>
      <c r="D6" s="129"/>
      <c r="E6" s="129"/>
      <c r="F6" s="129"/>
      <c r="G6" s="129"/>
      <c r="H6" s="129"/>
      <c r="I6" s="129"/>
    </row>
    <row r="7" spans="2:9" ht="15">
      <c r="B7" s="131" t="s">
        <v>1</v>
      </c>
      <c r="C7" s="129"/>
      <c r="D7" s="129"/>
      <c r="E7" s="129"/>
      <c r="F7" s="129"/>
      <c r="G7" s="129"/>
      <c r="H7" s="129"/>
      <c r="I7" s="129"/>
    </row>
    <row r="9" spans="2:9" ht="12.75">
      <c r="B9" s="132"/>
      <c r="C9" s="132"/>
      <c r="D9" s="132"/>
      <c r="E9" s="132"/>
      <c r="F9" s="132"/>
      <c r="G9" s="132"/>
      <c r="H9" s="132"/>
      <c r="I9" s="132"/>
    </row>
    <row r="11" spans="2:9" ht="12.75">
      <c r="B11" s="128" t="s">
        <v>45</v>
      </c>
      <c r="D11" s="128">
        <v>1996</v>
      </c>
      <c r="E11" s="128">
        <v>1997</v>
      </c>
      <c r="F11" s="128">
        <v>1998</v>
      </c>
      <c r="G11" s="133">
        <v>1999</v>
      </c>
      <c r="H11" s="133" t="s">
        <v>46</v>
      </c>
      <c r="I11" s="133" t="s">
        <v>47</v>
      </c>
    </row>
    <row r="12" spans="2:9" ht="13.5" thickBot="1">
      <c r="B12" s="134"/>
      <c r="C12" s="134"/>
      <c r="D12" s="134"/>
      <c r="E12" s="134"/>
      <c r="F12" s="134"/>
      <c r="G12" s="134"/>
      <c r="H12" s="134"/>
      <c r="I12" s="134"/>
    </row>
    <row r="14" spans="2:9" ht="12.75">
      <c r="B14" s="128" t="s">
        <v>92</v>
      </c>
      <c r="D14" s="135">
        <v>187816.34017135677</v>
      </c>
      <c r="E14" s="135">
        <v>164723.77652697734</v>
      </c>
      <c r="F14" s="135">
        <v>170860.096546064</v>
      </c>
      <c r="G14" s="135">
        <v>205550.6356959514</v>
      </c>
      <c r="H14" s="135">
        <v>211700.35526016998</v>
      </c>
      <c r="I14" s="135">
        <v>217271.949624977</v>
      </c>
    </row>
    <row r="15" spans="3:9" ht="12.75">
      <c r="C15" s="128" t="s">
        <v>184</v>
      </c>
      <c r="D15" s="135">
        <v>137603.7573224145</v>
      </c>
      <c r="E15" s="135">
        <v>121512.40296640457</v>
      </c>
      <c r="F15" s="135">
        <v>127746.61402592789</v>
      </c>
      <c r="G15" s="135">
        <v>164404.6942561808</v>
      </c>
      <c r="H15" s="135">
        <v>165212.3210450823</v>
      </c>
      <c r="I15" s="135">
        <v>168797.36995781062</v>
      </c>
    </row>
    <row r="16" spans="3:9" ht="12.75">
      <c r="C16" s="128" t="s">
        <v>185</v>
      </c>
      <c r="D16" s="135">
        <v>37465.7278258012</v>
      </c>
      <c r="E16" s="135">
        <v>31203.90323357092</v>
      </c>
      <c r="F16" s="135">
        <v>32715.29971049448</v>
      </c>
      <c r="G16" s="135">
        <v>31855.041182757428</v>
      </c>
      <c r="H16" s="135">
        <v>35335.369677223585</v>
      </c>
      <c r="I16" s="135">
        <v>36233.32056563855</v>
      </c>
    </row>
    <row r="17" spans="3:9" ht="12.75">
      <c r="C17" s="128" t="s">
        <v>186</v>
      </c>
      <c r="D17" s="135">
        <v>12746.855023141088</v>
      </c>
      <c r="E17" s="135">
        <v>12007.470327001862</v>
      </c>
      <c r="F17" s="135">
        <v>10398.182809641647</v>
      </c>
      <c r="G17" s="135">
        <v>9290.900257013142</v>
      </c>
      <c r="H17" s="135">
        <v>11152.66453786411</v>
      </c>
      <c r="I17" s="135">
        <v>12241.259101527841</v>
      </c>
    </row>
    <row r="18" spans="4:6" ht="12.75">
      <c r="D18" s="135"/>
      <c r="E18" s="135"/>
      <c r="F18" s="135"/>
    </row>
    <row r="19" spans="2:9" ht="12.75">
      <c r="B19" s="128" t="s">
        <v>93</v>
      </c>
      <c r="D19" s="135">
        <v>816.5059566603203</v>
      </c>
      <c r="E19" s="135">
        <v>640.1908359471945</v>
      </c>
      <c r="F19" s="135">
        <v>707.6341868845496</v>
      </c>
      <c r="G19" s="135">
        <v>1074.4230690461436</v>
      </c>
      <c r="H19" s="135">
        <v>2093.4378611118555</v>
      </c>
      <c r="I19" s="135">
        <v>2653.9293222932015</v>
      </c>
    </row>
    <row r="20" spans="4:6" ht="12.75">
      <c r="D20" s="135"/>
      <c r="E20" s="135"/>
      <c r="F20" s="135"/>
    </row>
    <row r="21" spans="2:9" ht="12.75">
      <c r="B21" s="128" t="s">
        <v>94</v>
      </c>
      <c r="D21" s="135">
        <v>621888.3278683173</v>
      </c>
      <c r="E21" s="135">
        <v>630418.6092929271</v>
      </c>
      <c r="F21" s="135">
        <v>585610.5378897522</v>
      </c>
      <c r="G21" s="135">
        <v>882241.6965997498</v>
      </c>
      <c r="H21" s="135">
        <v>1336364.9236045885</v>
      </c>
      <c r="I21" s="135">
        <v>1457958.4244578567</v>
      </c>
    </row>
    <row r="22" spans="3:9" ht="12.75">
      <c r="C22" s="128" t="s">
        <v>208</v>
      </c>
      <c r="D22" s="135">
        <v>10416.656819032007</v>
      </c>
      <c r="E22" s="135">
        <v>14074.81870132</v>
      </c>
      <c r="F22" s="135">
        <v>17190.69111354641</v>
      </c>
      <c r="G22" s="135">
        <v>24791.819904730837</v>
      </c>
      <c r="H22" s="135">
        <v>29693.01925328916</v>
      </c>
      <c r="I22" s="135">
        <v>35102.672301474864</v>
      </c>
    </row>
    <row r="23" spans="3:9" ht="12.75">
      <c r="C23" s="128" t="s">
        <v>186</v>
      </c>
      <c r="D23" s="135">
        <v>611471.6710492852</v>
      </c>
      <c r="E23" s="135">
        <v>616343.7905916071</v>
      </c>
      <c r="F23" s="135">
        <v>568419.8467762058</v>
      </c>
      <c r="G23" s="135">
        <v>857449.876695019</v>
      </c>
      <c r="H23" s="135">
        <v>1306671.9043512994</v>
      </c>
      <c r="I23" s="135">
        <v>1422855.7521563817</v>
      </c>
    </row>
    <row r="24" spans="4:6" ht="12.75">
      <c r="D24" s="135"/>
      <c r="E24" s="135"/>
      <c r="F24" s="135"/>
    </row>
    <row r="25" spans="2:9" ht="12.75">
      <c r="B25" s="128" t="s">
        <v>95</v>
      </c>
      <c r="D25" s="135">
        <v>7046451.711981952</v>
      </c>
      <c r="E25" s="135">
        <v>7918658.343674226</v>
      </c>
      <c r="F25" s="135">
        <v>8352249.084784623</v>
      </c>
      <c r="G25" s="135">
        <v>7070006.288227739</v>
      </c>
      <c r="H25" s="135">
        <v>8411135.42142708</v>
      </c>
      <c r="I25" s="135">
        <v>9622756.459068727</v>
      </c>
    </row>
    <row r="26" spans="3:9" ht="12.75">
      <c r="C26" s="105" t="s">
        <v>349</v>
      </c>
      <c r="D26" s="135">
        <v>384144.82567597146</v>
      </c>
      <c r="E26" s="135">
        <v>464813.2969891662</v>
      </c>
      <c r="F26" s="135">
        <v>507225.85302109167</v>
      </c>
      <c r="G26" s="135">
        <v>490193.2145706333</v>
      </c>
      <c r="H26" s="135">
        <v>528104.3323517508</v>
      </c>
      <c r="I26" s="135">
        <v>617884.5749194989</v>
      </c>
    </row>
    <row r="27" spans="3:9" ht="12.75">
      <c r="C27" s="105" t="s">
        <v>187</v>
      </c>
      <c r="D27" s="135">
        <v>591282.8153366559</v>
      </c>
      <c r="E27" s="135">
        <v>607162.2743805755</v>
      </c>
      <c r="F27" s="135">
        <v>669205.9600603983</v>
      </c>
      <c r="G27" s="135">
        <v>648330.3657986121</v>
      </c>
      <c r="H27" s="135">
        <v>774207.9263244255</v>
      </c>
      <c r="I27" s="135">
        <v>872352.3761204144</v>
      </c>
    </row>
    <row r="28" spans="3:9" ht="12.75">
      <c r="C28" s="105" t="s">
        <v>188</v>
      </c>
      <c r="D28" s="135">
        <v>52266.06772993838</v>
      </c>
      <c r="E28" s="135">
        <v>72002.13791234135</v>
      </c>
      <c r="F28" s="135">
        <v>88300.12211466242</v>
      </c>
      <c r="G28" s="135">
        <v>75070.73065124184</v>
      </c>
      <c r="H28" s="135">
        <v>93827.35718591909</v>
      </c>
      <c r="I28" s="135">
        <v>112761.55932719006</v>
      </c>
    </row>
    <row r="29" spans="3:9" ht="12.75">
      <c r="C29" s="105" t="s">
        <v>189</v>
      </c>
      <c r="D29" s="135">
        <v>209389.68469618078</v>
      </c>
      <c r="E29" s="135">
        <v>247736.13507051227</v>
      </c>
      <c r="F29" s="135">
        <v>294217.8798809079</v>
      </c>
      <c r="G29" s="135">
        <v>265664.42334273685</v>
      </c>
      <c r="H29" s="135">
        <v>321789.5293094016</v>
      </c>
      <c r="I29" s="135">
        <v>350448.0544640218</v>
      </c>
    </row>
    <row r="30" spans="3:9" ht="12.75">
      <c r="C30" s="105" t="s">
        <v>190</v>
      </c>
      <c r="D30" s="135">
        <v>1415342.3790214572</v>
      </c>
      <c r="E30" s="135">
        <v>1530311.9289819351</v>
      </c>
      <c r="F30" s="135">
        <v>1558835.596512041</v>
      </c>
      <c r="G30" s="135">
        <v>1615857.9050153987</v>
      </c>
      <c r="H30" s="135">
        <v>1977261.0118379502</v>
      </c>
      <c r="I30" s="135">
        <v>2335322.9788110866</v>
      </c>
    </row>
    <row r="31" spans="3:9" ht="12.75">
      <c r="C31" s="105" t="s">
        <v>359</v>
      </c>
      <c r="D31" s="135">
        <v>118034.1776165767</v>
      </c>
      <c r="E31" s="135">
        <v>130267.70372080602</v>
      </c>
      <c r="F31" s="135">
        <v>132095.2429310045</v>
      </c>
      <c r="G31" s="135">
        <v>110077.48155124867</v>
      </c>
      <c r="H31" s="135">
        <v>151978.82213783712</v>
      </c>
      <c r="I31" s="135">
        <v>170052.90038288906</v>
      </c>
    </row>
    <row r="32" spans="3:9" ht="12.75">
      <c r="C32" s="128" t="s">
        <v>360</v>
      </c>
      <c r="D32" s="135">
        <v>247459.57188989915</v>
      </c>
      <c r="E32" s="135">
        <v>310346.65019311395</v>
      </c>
      <c r="F32" s="135">
        <v>363773.2146125053</v>
      </c>
      <c r="G32" s="135">
        <v>196779.12282160562</v>
      </c>
      <c r="H32" s="135">
        <v>272882.7655243694</v>
      </c>
      <c r="I32" s="135">
        <v>331742.0450716459</v>
      </c>
    </row>
    <row r="33" spans="3:9" ht="12.75">
      <c r="C33" s="105" t="s">
        <v>193</v>
      </c>
      <c r="D33" s="135">
        <v>3877908.6684966227</v>
      </c>
      <c r="E33" s="135">
        <v>4380912.256880184</v>
      </c>
      <c r="F33" s="135">
        <v>4551731.973153636</v>
      </c>
      <c r="G33" s="135">
        <v>3502995.260028621</v>
      </c>
      <c r="H33" s="135">
        <v>4084804.698048507</v>
      </c>
      <c r="I33" s="135">
        <v>4625332.909951774</v>
      </c>
    </row>
    <row r="34" spans="3:9" ht="12.75">
      <c r="C34" s="105" t="s">
        <v>186</v>
      </c>
      <c r="D34" s="135">
        <v>150623.5215186499</v>
      </c>
      <c r="E34" s="135">
        <v>175105.95954559225</v>
      </c>
      <c r="F34" s="135">
        <v>186863.24249837606</v>
      </c>
      <c r="G34" s="135">
        <v>165037.78444763995</v>
      </c>
      <c r="H34" s="135">
        <v>206278.97870691994</v>
      </c>
      <c r="I34" s="135">
        <v>206859.0600202054</v>
      </c>
    </row>
    <row r="35" spans="4:6" ht="12.75">
      <c r="D35" s="135"/>
      <c r="E35" s="135"/>
      <c r="F35" s="135"/>
    </row>
    <row r="36" spans="2:9" ht="12.75">
      <c r="B36" s="128" t="s">
        <v>96</v>
      </c>
      <c r="D36" s="135">
        <v>172.8650124964355</v>
      </c>
      <c r="E36" s="135">
        <v>12.17376852</v>
      </c>
      <c r="F36" s="135">
        <v>23.192998469999992</v>
      </c>
      <c r="G36" s="135">
        <v>4540.890930624206</v>
      </c>
      <c r="H36" s="135">
        <v>15651.652721373488</v>
      </c>
      <c r="I36" s="135">
        <v>21110.5392828766</v>
      </c>
    </row>
    <row r="37" spans="4:6" ht="12.75">
      <c r="D37" s="135"/>
      <c r="E37" s="135"/>
      <c r="F37" s="135"/>
    </row>
    <row r="38" spans="2:9" ht="12.75">
      <c r="B38" s="128" t="s">
        <v>97</v>
      </c>
      <c r="D38" s="135">
        <v>336</v>
      </c>
      <c r="E38" s="135">
        <v>345</v>
      </c>
      <c r="F38" s="135">
        <v>342</v>
      </c>
      <c r="G38" s="135">
        <v>356</v>
      </c>
      <c r="H38" s="135">
        <v>295</v>
      </c>
      <c r="I38" s="135">
        <v>675</v>
      </c>
    </row>
    <row r="39" spans="4:6" ht="12.75">
      <c r="D39" s="135"/>
      <c r="E39" s="135"/>
      <c r="F39" s="135"/>
    </row>
    <row r="40" spans="2:9" ht="12.75">
      <c r="B40" s="128" t="s">
        <v>98</v>
      </c>
      <c r="D40" s="135">
        <v>133761.81140042763</v>
      </c>
      <c r="E40" s="135">
        <v>186715.79880595</v>
      </c>
      <c r="F40" s="135">
        <v>217762</v>
      </c>
      <c r="G40" s="135">
        <v>343499.9064189197</v>
      </c>
      <c r="H40" s="135">
        <v>390395.02397329995</v>
      </c>
      <c r="I40" s="135">
        <v>466353.88791111397</v>
      </c>
    </row>
    <row r="41" spans="4:6" ht="12.75">
      <c r="D41" s="135"/>
      <c r="E41" s="135"/>
      <c r="F41" s="135"/>
    </row>
    <row r="42" spans="2:9" ht="12.75">
      <c r="B42" s="128" t="s">
        <v>99</v>
      </c>
      <c r="D42" s="135">
        <v>400582.12531649997</v>
      </c>
      <c r="E42" s="135">
        <v>415789.53983140003</v>
      </c>
      <c r="F42" s="135">
        <v>550261</v>
      </c>
      <c r="G42" s="135">
        <v>551453.027058388</v>
      </c>
      <c r="H42" s="135">
        <v>611627.6453275414</v>
      </c>
      <c r="I42" s="135">
        <v>702607.9763426314</v>
      </c>
    </row>
    <row r="43" spans="3:9" ht="12.75">
      <c r="C43" s="128" t="s">
        <v>210</v>
      </c>
      <c r="D43" s="135">
        <v>312610.9871428208</v>
      </c>
      <c r="E43" s="135">
        <v>340138.3720447</v>
      </c>
      <c r="F43" s="135">
        <v>427036</v>
      </c>
      <c r="G43" s="135">
        <v>442396.027058388</v>
      </c>
      <c r="H43" s="135">
        <v>504588.79838951665</v>
      </c>
      <c r="I43" s="135">
        <v>581433.1944322668</v>
      </c>
    </row>
    <row r="44" spans="3:9" ht="12.75">
      <c r="C44" s="128" t="s">
        <v>211</v>
      </c>
      <c r="D44" s="135">
        <v>87971.13817367917</v>
      </c>
      <c r="E44" s="135">
        <v>75651.16778670003</v>
      </c>
      <c r="F44" s="135">
        <v>123225</v>
      </c>
      <c r="G44" s="135">
        <v>109057</v>
      </c>
      <c r="H44" s="135">
        <v>107038.84693802478</v>
      </c>
      <c r="I44" s="135">
        <v>121174.78191036466</v>
      </c>
    </row>
    <row r="45" spans="4:6" ht="12.75">
      <c r="D45" s="135"/>
      <c r="E45" s="135"/>
      <c r="F45" s="135"/>
    </row>
    <row r="46" spans="2:9" ht="12.75">
      <c r="B46" s="128" t="s">
        <v>100</v>
      </c>
      <c r="D46" s="135">
        <v>214635.779221364</v>
      </c>
      <c r="E46" s="135">
        <v>330219.3083742</v>
      </c>
      <c r="F46" s="135">
        <v>340151</v>
      </c>
      <c r="G46" s="135">
        <v>525708.3589168227</v>
      </c>
      <c r="H46" s="135">
        <v>596792.2853867558</v>
      </c>
      <c r="I46" s="135">
        <v>684078.9646800702</v>
      </c>
    </row>
    <row r="47" spans="4:6" ht="12.75">
      <c r="D47" s="135"/>
      <c r="E47" s="135"/>
      <c r="F47" s="135"/>
    </row>
    <row r="48" spans="2:9" ht="12.75">
      <c r="B48" s="128" t="s">
        <v>286</v>
      </c>
      <c r="D48" s="135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</row>
    <row r="49" spans="4:6" ht="12.75">
      <c r="D49" s="135"/>
      <c r="E49" s="135"/>
      <c r="F49" s="135"/>
    </row>
    <row r="50" spans="2:9" ht="12.75">
      <c r="B50" s="128" t="s">
        <v>102</v>
      </c>
      <c r="D50" s="135">
        <v>1438.9232878759694</v>
      </c>
      <c r="E50" s="135">
        <v>14419.8632953</v>
      </c>
      <c r="F50" s="135">
        <v>22719</v>
      </c>
      <c r="G50" s="135">
        <v>24168.734300095402</v>
      </c>
      <c r="H50" s="135">
        <v>26396.174033676605</v>
      </c>
      <c r="I50" s="135">
        <v>31732.619353186532</v>
      </c>
    </row>
    <row r="51" spans="3:9" ht="12.75">
      <c r="C51" s="128" t="s">
        <v>214</v>
      </c>
      <c r="D51" s="135">
        <v>330.3311692774289</v>
      </c>
      <c r="E51" s="135">
        <v>462.174363</v>
      </c>
      <c r="F51" s="135">
        <v>450</v>
      </c>
      <c r="G51" s="135">
        <v>678.6957050876299</v>
      </c>
      <c r="H51" s="135">
        <v>759.8149903337393</v>
      </c>
      <c r="I51" s="135">
        <v>847.6021147794235</v>
      </c>
    </row>
    <row r="52" spans="3:9" ht="12.75">
      <c r="C52" s="128" t="s">
        <v>215</v>
      </c>
      <c r="D52" s="135">
        <v>30</v>
      </c>
      <c r="E52" s="135">
        <v>38.62936800000001</v>
      </c>
      <c r="F52" s="135">
        <v>44</v>
      </c>
      <c r="G52" s="135">
        <v>58.064584680179806</v>
      </c>
      <c r="H52" s="135">
        <v>54.44823328309064</v>
      </c>
      <c r="I52" s="135">
        <v>62.26808854720812</v>
      </c>
    </row>
    <row r="53" spans="3:9" ht="12.75">
      <c r="C53" s="128" t="s">
        <v>186</v>
      </c>
      <c r="D53" s="135">
        <v>1078.5921185985405</v>
      </c>
      <c r="E53" s="135">
        <v>13919.0595643</v>
      </c>
      <c r="F53" s="135">
        <v>22225</v>
      </c>
      <c r="G53" s="135">
        <v>23431.974010327594</v>
      </c>
      <c r="H53" s="135">
        <v>25581.910810059777</v>
      </c>
      <c r="I53" s="135">
        <v>30822.7491498599</v>
      </c>
    </row>
    <row r="54" spans="4:6" ht="12.75">
      <c r="D54" s="135"/>
      <c r="E54" s="135"/>
      <c r="F54" s="135"/>
    </row>
    <row r="55" spans="2:9" ht="12.75">
      <c r="B55" s="128" t="s">
        <v>288</v>
      </c>
      <c r="D55" s="135">
        <v>0</v>
      </c>
      <c r="E55" s="135">
        <v>0</v>
      </c>
      <c r="F55" s="135">
        <v>0</v>
      </c>
      <c r="G55" s="135">
        <v>0</v>
      </c>
      <c r="H55" s="135">
        <v>0</v>
      </c>
      <c r="I55" s="135">
        <v>0</v>
      </c>
    </row>
    <row r="56" spans="4:6" ht="12.75">
      <c r="D56" s="135"/>
      <c r="E56" s="135"/>
      <c r="F56" s="135"/>
    </row>
    <row r="57" spans="2:9" ht="12.75">
      <c r="B57" s="128" t="s">
        <v>289</v>
      </c>
      <c r="D57" s="135">
        <v>440035</v>
      </c>
      <c r="E57" s="135">
        <v>478133</v>
      </c>
      <c r="F57" s="135">
        <v>561208</v>
      </c>
      <c r="G57" s="135">
        <v>539792</v>
      </c>
      <c r="H57" s="135">
        <v>507866.902</v>
      </c>
      <c r="I57" s="135">
        <v>621620</v>
      </c>
    </row>
    <row r="58" spans="4:9" ht="12.75">
      <c r="D58" s="135"/>
      <c r="E58" s="135"/>
      <c r="F58" s="135"/>
      <c r="G58" s="135"/>
      <c r="H58" s="135"/>
      <c r="I58" s="135"/>
    </row>
    <row r="59" spans="2:9" ht="12.75">
      <c r="B59" s="136" t="s">
        <v>6</v>
      </c>
      <c r="C59" s="136"/>
      <c r="D59" s="137">
        <v>9047935.39021695</v>
      </c>
      <c r="E59" s="137">
        <v>10140075.604405448</v>
      </c>
      <c r="F59" s="137">
        <v>10801893.546405794</v>
      </c>
      <c r="G59" s="137">
        <v>10148391.961217336</v>
      </c>
      <c r="H59" s="137">
        <v>12110318.821595596</v>
      </c>
      <c r="I59" s="137">
        <v>13828819.750043733</v>
      </c>
    </row>
    <row r="60" spans="2:9" ht="13.5" thickBot="1">
      <c r="B60" s="134"/>
      <c r="C60" s="134"/>
      <c r="D60" s="138"/>
      <c r="E60" s="138"/>
      <c r="F60" s="138"/>
      <c r="G60" s="138"/>
      <c r="H60" s="138"/>
      <c r="I60" s="138"/>
    </row>
    <row r="61" spans="4:9" ht="12.75">
      <c r="D61" s="135"/>
      <c r="E61" s="135"/>
      <c r="F61" s="135"/>
      <c r="G61" s="135"/>
      <c r="H61" s="135"/>
      <c r="I61" s="135"/>
    </row>
    <row r="62" spans="2:9" ht="12.75">
      <c r="B62" s="128" t="s">
        <v>350</v>
      </c>
      <c r="D62" s="135"/>
      <c r="E62" s="135"/>
      <c r="F62" s="135"/>
      <c r="G62" s="135"/>
      <c r="H62" s="135"/>
      <c r="I62" s="135"/>
    </row>
    <row r="63" spans="2:9" ht="12.75">
      <c r="B63" s="128" t="s">
        <v>332</v>
      </c>
      <c r="D63" s="135"/>
      <c r="E63" s="135"/>
      <c r="F63" s="135"/>
      <c r="G63" s="135"/>
      <c r="H63" s="135"/>
      <c r="I63" s="135"/>
    </row>
    <row r="64" spans="2:9" ht="12.75">
      <c r="B64" s="128" t="s">
        <v>351</v>
      </c>
      <c r="D64" s="135"/>
      <c r="E64" s="135"/>
      <c r="F64" s="135"/>
      <c r="G64" s="135"/>
      <c r="H64" s="135"/>
      <c r="I64" s="135"/>
    </row>
    <row r="65" spans="4:9" ht="12.75">
      <c r="D65" s="135"/>
      <c r="E65" s="135"/>
      <c r="F65" s="135"/>
      <c r="G65" s="135"/>
      <c r="H65" s="135"/>
      <c r="I65" s="135"/>
    </row>
    <row r="66" spans="4:9" ht="12.75">
      <c r="D66" s="135"/>
      <c r="E66" s="135"/>
      <c r="F66" s="135"/>
      <c r="G66" s="135"/>
      <c r="H66" s="135"/>
      <c r="I66" s="135"/>
    </row>
    <row r="67" spans="4:9" ht="12.75">
      <c r="D67" s="135"/>
      <c r="E67" s="135"/>
      <c r="F67" s="135"/>
      <c r="G67" s="135"/>
      <c r="H67" s="135"/>
      <c r="I67" s="135"/>
    </row>
    <row r="68" spans="4:9" ht="12.75">
      <c r="D68" s="135"/>
      <c r="E68" s="135"/>
      <c r="F68" s="135"/>
      <c r="G68" s="135"/>
      <c r="H68" s="135"/>
      <c r="I68" s="135"/>
    </row>
    <row r="69" spans="4:9" ht="12.75">
      <c r="D69" s="135"/>
      <c r="E69" s="135"/>
      <c r="F69" s="135"/>
      <c r="G69" s="135"/>
      <c r="H69" s="135"/>
      <c r="I69" s="135"/>
    </row>
    <row r="70" spans="4:9" ht="12.75">
      <c r="D70" s="135"/>
      <c r="E70" s="135"/>
      <c r="F70" s="135"/>
      <c r="G70" s="135"/>
      <c r="H70" s="135"/>
      <c r="I70" s="135"/>
    </row>
    <row r="71" spans="4:9" ht="12.75">
      <c r="D71" s="135"/>
      <c r="E71" s="135"/>
      <c r="F71" s="135"/>
      <c r="G71" s="135"/>
      <c r="H71" s="135"/>
      <c r="I71" s="135"/>
    </row>
    <row r="72" spans="4:9" ht="12.75">
      <c r="D72" s="135"/>
      <c r="E72" s="135"/>
      <c r="F72" s="135"/>
      <c r="G72" s="135"/>
      <c r="H72" s="135"/>
      <c r="I72" s="135"/>
    </row>
    <row r="73" spans="4:9" ht="12.75">
      <c r="D73" s="135"/>
      <c r="E73" s="135"/>
      <c r="F73" s="135"/>
      <c r="G73" s="135"/>
      <c r="H73" s="135"/>
      <c r="I73" s="135"/>
    </row>
    <row r="74" spans="4:9" ht="12.75">
      <c r="D74" s="135"/>
      <c r="E74" s="135"/>
      <c r="F74" s="135"/>
      <c r="G74" s="135"/>
      <c r="H74" s="135"/>
      <c r="I74" s="135"/>
    </row>
    <row r="75" spans="4:9" ht="12.75">
      <c r="D75" s="135"/>
      <c r="E75" s="135"/>
      <c r="F75" s="135"/>
      <c r="G75" s="135"/>
      <c r="H75" s="135"/>
      <c r="I75" s="135"/>
    </row>
    <row r="76" spans="4:9" ht="12.75">
      <c r="D76" s="135"/>
      <c r="E76" s="135"/>
      <c r="F76" s="135"/>
      <c r="G76" s="135"/>
      <c r="H76" s="135"/>
      <c r="I76" s="135"/>
    </row>
    <row r="77" spans="4:9" ht="12.75">
      <c r="D77" s="135"/>
      <c r="E77" s="135"/>
      <c r="F77" s="135"/>
      <c r="G77" s="135"/>
      <c r="H77" s="135"/>
      <c r="I77" s="135"/>
    </row>
    <row r="78" spans="4:9" ht="12.75">
      <c r="D78" s="135"/>
      <c r="E78" s="135"/>
      <c r="F78" s="135"/>
      <c r="G78" s="135"/>
      <c r="H78" s="135"/>
      <c r="I78" s="135"/>
    </row>
    <row r="79" spans="4:9" ht="12.75">
      <c r="D79" s="135"/>
      <c r="E79" s="135"/>
      <c r="F79" s="135"/>
      <c r="G79" s="135"/>
      <c r="H79" s="135"/>
      <c r="I79" s="135"/>
    </row>
    <row r="80" spans="4:9" ht="12.75">
      <c r="D80" s="135"/>
      <c r="E80" s="135"/>
      <c r="F80" s="135"/>
      <c r="G80" s="135"/>
      <c r="H80" s="135"/>
      <c r="I80" s="135"/>
    </row>
    <row r="81" spans="4:9" ht="12.75">
      <c r="D81" s="135"/>
      <c r="E81" s="135"/>
      <c r="F81" s="135"/>
      <c r="G81" s="135"/>
      <c r="H81" s="135"/>
      <c r="I81" s="135"/>
    </row>
    <row r="82" spans="4:9" ht="12.75">
      <c r="D82" s="135"/>
      <c r="E82" s="135"/>
      <c r="F82" s="135"/>
      <c r="G82" s="135"/>
      <c r="H82" s="135"/>
      <c r="I82" s="135"/>
    </row>
    <row r="83" spans="4:9" ht="12.75">
      <c r="D83" s="135"/>
      <c r="E83" s="135"/>
      <c r="F83" s="135"/>
      <c r="G83" s="135"/>
      <c r="H83" s="135"/>
      <c r="I83" s="135"/>
    </row>
    <row r="84" spans="4:9" ht="12.75">
      <c r="D84" s="135"/>
      <c r="E84" s="135"/>
      <c r="F84" s="135"/>
      <c r="G84" s="135"/>
      <c r="H84" s="135"/>
      <c r="I84" s="135"/>
    </row>
    <row r="85" spans="4:9" ht="12.75">
      <c r="D85" s="135"/>
      <c r="E85" s="135"/>
      <c r="F85" s="135"/>
      <c r="G85" s="135"/>
      <c r="H85" s="135"/>
      <c r="I85" s="135"/>
    </row>
    <row r="86" spans="4:9" ht="12.75">
      <c r="D86" s="135"/>
      <c r="E86" s="135"/>
      <c r="F86" s="135"/>
      <c r="G86" s="135"/>
      <c r="H86" s="135"/>
      <c r="I86" s="135"/>
    </row>
    <row r="87" spans="4:9" ht="12.75">
      <c r="D87" s="135"/>
      <c r="E87" s="135"/>
      <c r="F87" s="135"/>
      <c r="G87" s="135"/>
      <c r="H87" s="135"/>
      <c r="I87" s="135"/>
    </row>
    <row r="88" spans="4:9" ht="12.75">
      <c r="D88" s="135"/>
      <c r="E88" s="135"/>
      <c r="F88" s="135"/>
      <c r="G88" s="135"/>
      <c r="H88" s="135"/>
      <c r="I88" s="135"/>
    </row>
    <row r="89" spans="4:9" ht="12.75">
      <c r="D89" s="135"/>
      <c r="E89" s="135"/>
      <c r="F89" s="135"/>
      <c r="G89" s="135"/>
      <c r="H89" s="135"/>
      <c r="I89" s="135"/>
    </row>
    <row r="90" spans="4:9" ht="12.75">
      <c r="D90" s="135"/>
      <c r="E90" s="135"/>
      <c r="F90" s="135"/>
      <c r="G90" s="135"/>
      <c r="H90" s="135"/>
      <c r="I90" s="135"/>
    </row>
    <row r="91" spans="4:9" ht="12.75">
      <c r="D91" s="135"/>
      <c r="E91" s="135"/>
      <c r="F91" s="135"/>
      <c r="G91" s="135"/>
      <c r="H91" s="135"/>
      <c r="I91" s="135"/>
    </row>
    <row r="92" spans="4:9" ht="12.75">
      <c r="D92" s="135"/>
      <c r="E92" s="135"/>
      <c r="F92" s="135"/>
      <c r="G92" s="135"/>
      <c r="H92" s="135"/>
      <c r="I92" s="135"/>
    </row>
    <row r="93" spans="4:9" ht="12.75">
      <c r="D93" s="135"/>
      <c r="E93" s="135"/>
      <c r="F93" s="135"/>
      <c r="G93" s="135"/>
      <c r="H93" s="135"/>
      <c r="I93" s="135"/>
    </row>
    <row r="94" spans="4:9" ht="12.75">
      <c r="D94" s="135"/>
      <c r="E94" s="135"/>
      <c r="F94" s="135"/>
      <c r="G94" s="135"/>
      <c r="H94" s="135"/>
      <c r="I94" s="135"/>
    </row>
    <row r="95" spans="4:9" ht="12.75">
      <c r="D95" s="135"/>
      <c r="E95" s="135"/>
      <c r="F95" s="135"/>
      <c r="G95" s="135"/>
      <c r="H95" s="135"/>
      <c r="I95" s="135"/>
    </row>
    <row r="96" spans="4:9" ht="12.75">
      <c r="D96" s="135"/>
      <c r="E96" s="135"/>
      <c r="F96" s="135"/>
      <c r="G96" s="135"/>
      <c r="H96" s="135"/>
      <c r="I96" s="135"/>
    </row>
    <row r="97" spans="4:9" ht="12.75">
      <c r="D97" s="135"/>
      <c r="E97" s="135"/>
      <c r="F97" s="135"/>
      <c r="G97" s="135"/>
      <c r="H97" s="135"/>
      <c r="I97" s="135"/>
    </row>
    <row r="98" spans="4:9" ht="12.75">
      <c r="D98" s="135"/>
      <c r="E98" s="135"/>
      <c r="F98" s="135"/>
      <c r="G98" s="135"/>
      <c r="H98" s="135"/>
      <c r="I98" s="135"/>
    </row>
    <row r="99" spans="4:9" ht="12.75">
      <c r="D99" s="135"/>
      <c r="E99" s="135"/>
      <c r="F99" s="135"/>
      <c r="G99" s="135"/>
      <c r="H99" s="135"/>
      <c r="I99" s="135"/>
    </row>
    <row r="100" spans="4:9" ht="12.75">
      <c r="D100" s="135"/>
      <c r="E100" s="135"/>
      <c r="F100" s="135"/>
      <c r="G100" s="135"/>
      <c r="H100" s="135"/>
      <c r="I100" s="135"/>
    </row>
    <row r="101" spans="4:9" ht="12.75">
      <c r="D101" s="135"/>
      <c r="E101" s="135"/>
      <c r="F101" s="135"/>
      <c r="G101" s="135"/>
      <c r="H101" s="135"/>
      <c r="I101" s="135"/>
    </row>
    <row r="102" spans="4:9" ht="12.75">
      <c r="D102" s="135"/>
      <c r="E102" s="135"/>
      <c r="F102" s="135"/>
      <c r="G102" s="135"/>
      <c r="H102" s="135"/>
      <c r="I102" s="135"/>
    </row>
    <row r="103" spans="4:9" ht="12.75">
      <c r="D103" s="135"/>
      <c r="E103" s="135"/>
      <c r="F103" s="135"/>
      <c r="G103" s="135"/>
      <c r="H103" s="135"/>
      <c r="I103" s="135"/>
    </row>
    <row r="104" spans="4:9" ht="12.75">
      <c r="D104" s="135"/>
      <c r="E104" s="135"/>
      <c r="F104" s="135"/>
      <c r="G104" s="135"/>
      <c r="H104" s="135"/>
      <c r="I104" s="135"/>
    </row>
    <row r="105" spans="4:9" ht="12.75">
      <c r="D105" s="135"/>
      <c r="E105" s="135"/>
      <c r="F105" s="135"/>
      <c r="G105" s="135"/>
      <c r="H105" s="135"/>
      <c r="I105" s="135"/>
    </row>
    <row r="106" spans="4:9" ht="12.75">
      <c r="D106" s="135"/>
      <c r="E106" s="135"/>
      <c r="F106" s="135"/>
      <c r="G106" s="135"/>
      <c r="H106" s="135"/>
      <c r="I106" s="135"/>
    </row>
    <row r="107" spans="4:9" ht="12.75">
      <c r="D107" s="135"/>
      <c r="E107" s="135"/>
      <c r="F107" s="135"/>
      <c r="G107" s="135"/>
      <c r="H107" s="135"/>
      <c r="I107" s="135"/>
    </row>
    <row r="108" spans="4:9" ht="12.75">
      <c r="D108" s="135"/>
      <c r="E108" s="135"/>
      <c r="F108" s="135"/>
      <c r="G108" s="135"/>
      <c r="H108" s="135"/>
      <c r="I108" s="135"/>
    </row>
    <row r="109" spans="4:9" ht="12.75">
      <c r="D109" s="135"/>
      <c r="E109" s="135"/>
      <c r="F109" s="135"/>
      <c r="G109" s="135"/>
      <c r="H109" s="135"/>
      <c r="I109" s="135"/>
    </row>
    <row r="110" spans="4:9" ht="12.75">
      <c r="D110" s="135"/>
      <c r="E110" s="135"/>
      <c r="F110" s="135"/>
      <c r="G110" s="135"/>
      <c r="H110" s="135"/>
      <c r="I110" s="135"/>
    </row>
    <row r="111" spans="4:9" ht="12.75">
      <c r="D111" s="135"/>
      <c r="E111" s="135"/>
      <c r="F111" s="135"/>
      <c r="G111" s="135"/>
      <c r="H111" s="135"/>
      <c r="I111" s="135"/>
    </row>
    <row r="112" spans="4:9" ht="12.75">
      <c r="D112" s="135"/>
      <c r="E112" s="135"/>
      <c r="F112" s="135"/>
      <c r="G112" s="135"/>
      <c r="H112" s="135"/>
      <c r="I112" s="135"/>
    </row>
    <row r="113" spans="4:9" ht="12.75">
      <c r="D113" s="135"/>
      <c r="E113" s="135"/>
      <c r="F113" s="135"/>
      <c r="G113" s="135"/>
      <c r="H113" s="135"/>
      <c r="I113" s="135"/>
    </row>
    <row r="114" spans="4:9" ht="12.75">
      <c r="D114" s="135"/>
      <c r="E114" s="135"/>
      <c r="F114" s="135"/>
      <c r="G114" s="135"/>
      <c r="H114" s="135"/>
      <c r="I114" s="135"/>
    </row>
    <row r="115" spans="4:9" ht="12.75">
      <c r="D115" s="135"/>
      <c r="E115" s="135"/>
      <c r="F115" s="135"/>
      <c r="G115" s="135"/>
      <c r="H115" s="135"/>
      <c r="I115" s="135"/>
    </row>
    <row r="116" spans="4:9" ht="12.75">
      <c r="D116" s="135"/>
      <c r="E116" s="135"/>
      <c r="F116" s="135"/>
      <c r="G116" s="135"/>
      <c r="H116" s="135"/>
      <c r="I116" s="135"/>
    </row>
    <row r="117" spans="4:9" ht="12.75">
      <c r="D117" s="135"/>
      <c r="E117" s="135"/>
      <c r="F117" s="135"/>
      <c r="G117" s="135"/>
      <c r="H117" s="135"/>
      <c r="I117" s="135"/>
    </row>
    <row r="118" spans="4:9" ht="12.75">
      <c r="D118" s="135"/>
      <c r="E118" s="135"/>
      <c r="F118" s="135"/>
      <c r="G118" s="135"/>
      <c r="H118" s="135"/>
      <c r="I118" s="135"/>
    </row>
    <row r="119" spans="4:9" ht="12.75">
      <c r="D119" s="135"/>
      <c r="E119" s="135"/>
      <c r="F119" s="135"/>
      <c r="G119" s="135"/>
      <c r="H119" s="135"/>
      <c r="I119" s="135"/>
    </row>
    <row r="120" spans="4:9" ht="12.75">
      <c r="D120" s="135"/>
      <c r="E120" s="135"/>
      <c r="F120" s="135"/>
      <c r="G120" s="135"/>
      <c r="H120" s="135"/>
      <c r="I120" s="135"/>
    </row>
    <row r="121" spans="4:9" ht="12.75">
      <c r="D121" s="135"/>
      <c r="E121" s="135"/>
      <c r="F121" s="135"/>
      <c r="G121" s="135"/>
      <c r="H121" s="135"/>
      <c r="I121" s="135"/>
    </row>
    <row r="122" spans="4:9" ht="12.75">
      <c r="D122" s="135"/>
      <c r="E122" s="135"/>
      <c r="F122" s="135"/>
      <c r="G122" s="135"/>
      <c r="H122" s="135"/>
      <c r="I122" s="135"/>
    </row>
    <row r="123" spans="4:9" ht="12.75">
      <c r="D123" s="135"/>
      <c r="E123" s="135"/>
      <c r="F123" s="135"/>
      <c r="G123" s="135"/>
      <c r="H123" s="135"/>
      <c r="I123" s="135"/>
    </row>
    <row r="124" spans="4:9" ht="12.75">
      <c r="D124" s="135"/>
      <c r="E124" s="135"/>
      <c r="F124" s="135"/>
      <c r="G124" s="135"/>
      <c r="H124" s="135"/>
      <c r="I124" s="135"/>
    </row>
    <row r="125" spans="4:9" ht="12.75">
      <c r="D125" s="135"/>
      <c r="E125" s="135"/>
      <c r="F125" s="135"/>
      <c r="G125" s="135"/>
      <c r="H125" s="135"/>
      <c r="I125" s="135"/>
    </row>
    <row r="126" spans="4:9" ht="12.75">
      <c r="D126" s="135"/>
      <c r="E126" s="135"/>
      <c r="F126" s="135"/>
      <c r="G126" s="135"/>
      <c r="H126" s="135"/>
      <c r="I126" s="135"/>
    </row>
    <row r="127" spans="4:9" ht="12.75">
      <c r="D127" s="135"/>
      <c r="E127" s="135"/>
      <c r="F127" s="135"/>
      <c r="G127" s="135"/>
      <c r="H127" s="135"/>
      <c r="I127" s="135"/>
    </row>
    <row r="128" spans="4:9" ht="12.75">
      <c r="D128" s="135"/>
      <c r="E128" s="135"/>
      <c r="F128" s="135"/>
      <c r="G128" s="135"/>
      <c r="H128" s="135"/>
      <c r="I128" s="135"/>
    </row>
    <row r="129" spans="4:9" ht="12.75">
      <c r="D129" s="135"/>
      <c r="E129" s="135"/>
      <c r="F129" s="135"/>
      <c r="G129" s="135"/>
      <c r="H129" s="135"/>
      <c r="I129" s="135"/>
    </row>
    <row r="130" spans="4:9" ht="12.75">
      <c r="D130" s="135"/>
      <c r="E130" s="135"/>
      <c r="F130" s="135"/>
      <c r="G130" s="135"/>
      <c r="H130" s="135"/>
      <c r="I130" s="135"/>
    </row>
    <row r="131" spans="4:9" ht="12.75">
      <c r="D131" s="135"/>
      <c r="E131" s="135"/>
      <c r="F131" s="135"/>
      <c r="G131" s="135"/>
      <c r="H131" s="135"/>
      <c r="I131" s="135"/>
    </row>
    <row r="132" spans="4:9" ht="12.75">
      <c r="D132" s="135"/>
      <c r="E132" s="135"/>
      <c r="F132" s="135"/>
      <c r="G132" s="135"/>
      <c r="H132" s="135"/>
      <c r="I132" s="135"/>
    </row>
    <row r="133" spans="4:9" ht="12.75">
      <c r="D133" s="135"/>
      <c r="E133" s="135"/>
      <c r="F133" s="135"/>
      <c r="G133" s="135"/>
      <c r="H133" s="135"/>
      <c r="I133" s="135"/>
    </row>
    <row r="134" spans="4:9" ht="12.75">
      <c r="D134" s="135"/>
      <c r="E134" s="135"/>
      <c r="F134" s="135"/>
      <c r="G134" s="135"/>
      <c r="H134" s="135"/>
      <c r="I134" s="135"/>
    </row>
    <row r="135" spans="4:9" ht="12.75">
      <c r="D135" s="135"/>
      <c r="E135" s="135"/>
      <c r="F135" s="135"/>
      <c r="G135" s="135"/>
      <c r="H135" s="135"/>
      <c r="I135" s="135"/>
    </row>
    <row r="136" spans="4:9" ht="12.75">
      <c r="D136" s="135"/>
      <c r="E136" s="135"/>
      <c r="F136" s="135"/>
      <c r="G136" s="135"/>
      <c r="H136" s="135"/>
      <c r="I136" s="135"/>
    </row>
    <row r="137" spans="4:9" ht="12.75">
      <c r="D137" s="135"/>
      <c r="E137" s="135"/>
      <c r="F137" s="135"/>
      <c r="G137" s="135"/>
      <c r="H137" s="135"/>
      <c r="I137" s="135"/>
    </row>
    <row r="138" spans="4:9" ht="12.75">
      <c r="D138" s="135"/>
      <c r="E138" s="135"/>
      <c r="F138" s="135"/>
      <c r="G138" s="135"/>
      <c r="H138" s="135"/>
      <c r="I138" s="135"/>
    </row>
    <row r="139" spans="4:9" ht="12.75">
      <c r="D139" s="135"/>
      <c r="E139" s="135"/>
      <c r="F139" s="135"/>
      <c r="G139" s="135"/>
      <c r="H139" s="135"/>
      <c r="I139" s="135"/>
    </row>
  </sheetData>
  <printOptions horizontalCentered="1" verticalCentered="1"/>
  <pageMargins left="0.75" right="0.75" top="1" bottom="1" header="0" footer="0"/>
  <pageSetup fitToHeight="1" fitToWidth="1" horizontalDpi="300" verticalDpi="300" orientation="portrait" scale="75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39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3.33203125" style="128" customWidth="1"/>
    <col min="2" max="2" width="8.16015625" style="128" customWidth="1"/>
    <col min="3" max="3" width="45.16015625" style="128" bestFit="1" customWidth="1"/>
    <col min="4" max="16384" width="13.33203125" style="128" customWidth="1"/>
  </cols>
  <sheetData>
    <row r="3" spans="2:9" ht="12.75">
      <c r="B3" s="129" t="s">
        <v>355</v>
      </c>
      <c r="C3" s="129"/>
      <c r="D3" s="129"/>
      <c r="E3" s="129"/>
      <c r="F3" s="129"/>
      <c r="G3" s="129"/>
      <c r="H3" s="129"/>
      <c r="I3" s="129"/>
    </row>
    <row r="4" spans="2:9" ht="12.75">
      <c r="B4" s="129"/>
      <c r="C4" s="129"/>
      <c r="D4" s="129"/>
      <c r="E4" s="129"/>
      <c r="F4" s="129"/>
      <c r="G4" s="129"/>
      <c r="H4" s="129"/>
      <c r="I4" s="129"/>
    </row>
    <row r="5" spans="2:9" ht="14.25">
      <c r="B5" s="130" t="s">
        <v>354</v>
      </c>
      <c r="C5" s="129"/>
      <c r="D5" s="129"/>
      <c r="E5" s="129"/>
      <c r="F5" s="129"/>
      <c r="G5" s="129"/>
      <c r="H5" s="129"/>
      <c r="I5" s="129"/>
    </row>
    <row r="6" spans="2:9" ht="14.25">
      <c r="B6" s="130" t="s">
        <v>179</v>
      </c>
      <c r="C6" s="129"/>
      <c r="D6" s="129"/>
      <c r="E6" s="129"/>
      <c r="F6" s="129"/>
      <c r="G6" s="129"/>
      <c r="H6" s="129"/>
      <c r="I6" s="129"/>
    </row>
    <row r="7" spans="2:9" ht="15">
      <c r="B7" s="131" t="s">
        <v>16</v>
      </c>
      <c r="C7" s="129"/>
      <c r="D7" s="129"/>
      <c r="E7" s="129"/>
      <c r="F7" s="129"/>
      <c r="G7" s="129"/>
      <c r="H7" s="129"/>
      <c r="I7" s="129"/>
    </row>
    <row r="9" spans="2:9" ht="12.75">
      <c r="B9" s="132"/>
      <c r="C9" s="132"/>
      <c r="D9" s="132"/>
      <c r="E9" s="132"/>
      <c r="F9" s="132"/>
      <c r="G9" s="132"/>
      <c r="H9" s="132"/>
      <c r="I9" s="132"/>
    </row>
    <row r="11" spans="2:9" ht="12.75">
      <c r="B11" s="128" t="s">
        <v>45</v>
      </c>
      <c r="D11" s="128">
        <v>1996</v>
      </c>
      <c r="E11" s="128">
        <v>1997</v>
      </c>
      <c r="F11" s="128">
        <v>1998</v>
      </c>
      <c r="G11" s="133">
        <v>1999</v>
      </c>
      <c r="H11" s="133" t="s">
        <v>46</v>
      </c>
      <c r="I11" s="133" t="s">
        <v>47</v>
      </c>
    </row>
    <row r="12" spans="2:9" ht="13.5" thickBot="1">
      <c r="B12" s="134"/>
      <c r="C12" s="134"/>
      <c r="D12" s="134"/>
      <c r="E12" s="134"/>
      <c r="F12" s="134"/>
      <c r="G12" s="134"/>
      <c r="H12" s="134"/>
      <c r="I12" s="134"/>
    </row>
    <row r="14" spans="2:9" ht="12.75">
      <c r="B14" s="128" t="s">
        <v>92</v>
      </c>
      <c r="D14" s="135">
        <v>187816.34017135677</v>
      </c>
      <c r="E14" s="135">
        <v>185446.85922540387</v>
      </c>
      <c r="F14" s="135">
        <v>198555.56985997217</v>
      </c>
      <c r="G14" s="135">
        <v>238471.87406808016</v>
      </c>
      <c r="H14" s="135">
        <v>241026.1527846716</v>
      </c>
      <c r="I14" s="135">
        <v>196616.95255092747</v>
      </c>
    </row>
    <row r="15" spans="3:9" ht="12.75">
      <c r="C15" s="128" t="s">
        <v>184</v>
      </c>
      <c r="D15" s="135">
        <v>137603.7573224145</v>
      </c>
      <c r="E15" s="135">
        <v>143315.5410029729</v>
      </c>
      <c r="F15" s="135">
        <v>159081.04859826007</v>
      </c>
      <c r="G15" s="135">
        <v>199333.03756918776</v>
      </c>
      <c r="H15" s="135">
        <v>195173.46113353714</v>
      </c>
      <c r="I15" s="135">
        <v>150762.00381677577</v>
      </c>
    </row>
    <row r="16" spans="3:9" ht="12.75">
      <c r="C16" s="128" t="s">
        <v>185</v>
      </c>
      <c r="D16" s="135">
        <v>37465.7278258012</v>
      </c>
      <c r="E16" s="135">
        <v>27986.70682185786</v>
      </c>
      <c r="F16" s="135">
        <v>26379.960050862763</v>
      </c>
      <c r="G16" s="135">
        <v>27225.680510022656</v>
      </c>
      <c r="H16" s="135">
        <v>32227.955102320735</v>
      </c>
      <c r="I16" s="135">
        <v>34222.988605929066</v>
      </c>
    </row>
    <row r="17" spans="3:9" ht="12.75">
      <c r="C17" s="128" t="s">
        <v>186</v>
      </c>
      <c r="D17" s="135">
        <v>12746.855023141088</v>
      </c>
      <c r="E17" s="135">
        <v>14144.611400573103</v>
      </c>
      <c r="F17" s="135">
        <v>13094.561210849337</v>
      </c>
      <c r="G17" s="135">
        <v>11913.155988869761</v>
      </c>
      <c r="H17" s="135">
        <v>13624.736548813733</v>
      </c>
      <c r="I17" s="135">
        <v>11631.960128222621</v>
      </c>
    </row>
    <row r="18" spans="4:6" ht="12.75">
      <c r="D18" s="135"/>
      <c r="E18" s="135"/>
      <c r="F18" s="135"/>
    </row>
    <row r="19" spans="2:9" ht="12.75">
      <c r="B19" s="128" t="s">
        <v>93</v>
      </c>
      <c r="D19" s="135">
        <v>816.5059566603203</v>
      </c>
      <c r="E19" s="135">
        <v>682.124687072343</v>
      </c>
      <c r="F19" s="135">
        <v>720.1964246443866</v>
      </c>
      <c r="G19" s="135">
        <v>1192.614465906528</v>
      </c>
      <c r="H19" s="135">
        <v>2328.4065241028475</v>
      </c>
      <c r="I19" s="135">
        <v>2750.819787954319</v>
      </c>
    </row>
    <row r="20" spans="4:6" ht="12.75">
      <c r="D20" s="135"/>
      <c r="E20" s="135"/>
      <c r="F20" s="135"/>
    </row>
    <row r="21" spans="2:9" ht="12.75">
      <c r="B21" s="128" t="s">
        <v>94</v>
      </c>
      <c r="D21" s="135">
        <v>621888.3278683173</v>
      </c>
      <c r="E21" s="135">
        <v>658210.3803898782</v>
      </c>
      <c r="F21" s="135">
        <v>775054.6921505984</v>
      </c>
      <c r="G21" s="135">
        <v>904725.4947493208</v>
      </c>
      <c r="H21" s="135">
        <v>888983.5001943166</v>
      </c>
      <c r="I21" s="135">
        <v>921902.1725329125</v>
      </c>
    </row>
    <row r="22" spans="3:9" ht="12.75">
      <c r="C22" s="128" t="s">
        <v>208</v>
      </c>
      <c r="D22" s="135">
        <v>10416.656819032007</v>
      </c>
      <c r="E22" s="135">
        <v>13706.021640472</v>
      </c>
      <c r="F22" s="135">
        <v>22528.125810628117</v>
      </c>
      <c r="G22" s="135">
        <v>27929.089020366013</v>
      </c>
      <c r="H22" s="135">
        <v>25037.30133524448</v>
      </c>
      <c r="I22" s="135">
        <v>32993.15365887121</v>
      </c>
    </row>
    <row r="23" spans="3:9" ht="12.75">
      <c r="C23" s="128" t="s">
        <v>186</v>
      </c>
      <c r="D23" s="135">
        <v>611471.6710492852</v>
      </c>
      <c r="E23" s="135">
        <v>644504.3587494062</v>
      </c>
      <c r="F23" s="135">
        <v>752526.5663399702</v>
      </c>
      <c r="G23" s="135">
        <v>876796.4057289548</v>
      </c>
      <c r="H23" s="135">
        <v>863946.1988590722</v>
      </c>
      <c r="I23" s="135">
        <v>888909.0188740413</v>
      </c>
    </row>
    <row r="24" spans="4:6" ht="12.75">
      <c r="D24" s="135"/>
      <c r="E24" s="135"/>
      <c r="F24" s="135"/>
    </row>
    <row r="25" spans="2:9" ht="12.75">
      <c r="B25" s="128" t="s">
        <v>95</v>
      </c>
      <c r="D25" s="135">
        <v>7046451.711981952</v>
      </c>
      <c r="E25" s="135">
        <v>7991767.358516631</v>
      </c>
      <c r="F25" s="135">
        <v>8411159.34038508</v>
      </c>
      <c r="G25" s="135">
        <v>6989145.089834587</v>
      </c>
      <c r="H25" s="135">
        <v>8038564.71750188</v>
      </c>
      <c r="I25" s="135">
        <v>8215629.119497487</v>
      </c>
    </row>
    <row r="26" spans="3:9" ht="12.75">
      <c r="C26" s="105" t="s">
        <v>349</v>
      </c>
      <c r="D26" s="135">
        <v>384144.82567597146</v>
      </c>
      <c r="E26" s="135">
        <v>468462.75821059593</v>
      </c>
      <c r="F26" s="135">
        <v>484953.28122242406</v>
      </c>
      <c r="G26" s="135">
        <v>490265.43000073626</v>
      </c>
      <c r="H26" s="135">
        <v>540641.6019990089</v>
      </c>
      <c r="I26" s="135">
        <v>555815.0969536286</v>
      </c>
    </row>
    <row r="27" spans="3:9" ht="12.75">
      <c r="C27" s="105" t="s">
        <v>187</v>
      </c>
      <c r="D27" s="135">
        <v>591282.8153366559</v>
      </c>
      <c r="E27" s="135">
        <v>608261.9897246105</v>
      </c>
      <c r="F27" s="135">
        <v>648478.1049111119</v>
      </c>
      <c r="G27" s="135">
        <v>609232.1538443373</v>
      </c>
      <c r="H27" s="135">
        <v>717026.1676977235</v>
      </c>
      <c r="I27" s="135">
        <v>722428.8583053641</v>
      </c>
    </row>
    <row r="28" spans="3:9" ht="12.75">
      <c r="C28" s="105" t="s">
        <v>188</v>
      </c>
      <c r="D28" s="135">
        <v>52266.06772993838</v>
      </c>
      <c r="E28" s="135">
        <v>71874.14686168433</v>
      </c>
      <c r="F28" s="135">
        <v>83070.08073233996</v>
      </c>
      <c r="G28" s="135">
        <v>63337.89661197303</v>
      </c>
      <c r="H28" s="135">
        <v>80445.87631739733</v>
      </c>
      <c r="I28" s="135">
        <v>91403.5024550212</v>
      </c>
    </row>
    <row r="29" spans="3:9" ht="12.75">
      <c r="C29" s="105" t="s">
        <v>189</v>
      </c>
      <c r="D29" s="135">
        <v>209389.68469618078</v>
      </c>
      <c r="E29" s="135">
        <v>260631.10055202423</v>
      </c>
      <c r="F29" s="135">
        <v>293161.0432533828</v>
      </c>
      <c r="G29" s="135">
        <v>251358.43610175623</v>
      </c>
      <c r="H29" s="135">
        <v>283703.67357542505</v>
      </c>
      <c r="I29" s="135">
        <v>270452.669193582</v>
      </c>
    </row>
    <row r="30" spans="3:9" ht="12.75">
      <c r="C30" s="105" t="s">
        <v>190</v>
      </c>
      <c r="D30" s="135">
        <v>1415342.3790214572</v>
      </c>
      <c r="E30" s="135">
        <v>1568557.107281549</v>
      </c>
      <c r="F30" s="135">
        <v>1632097.8634391113</v>
      </c>
      <c r="G30" s="135">
        <v>1625184.395065466</v>
      </c>
      <c r="H30" s="135">
        <v>1754288.5375277605</v>
      </c>
      <c r="I30" s="135">
        <v>1827241.64149162</v>
      </c>
    </row>
    <row r="31" spans="3:9" ht="12.75">
      <c r="C31" s="105" t="s">
        <v>359</v>
      </c>
      <c r="D31" s="135">
        <v>118034.1776165767</v>
      </c>
      <c r="E31" s="135">
        <v>129069.75920504752</v>
      </c>
      <c r="F31" s="135">
        <v>130091.46735699638</v>
      </c>
      <c r="G31" s="135">
        <v>106737.6969197169</v>
      </c>
      <c r="H31" s="135">
        <v>146534.24034635114</v>
      </c>
      <c r="I31" s="135">
        <v>150352.3518809869</v>
      </c>
    </row>
    <row r="32" spans="3:9" ht="12.75">
      <c r="C32" s="128" t="s">
        <v>360</v>
      </c>
      <c r="D32" s="135">
        <v>247459.57188989915</v>
      </c>
      <c r="E32" s="135">
        <v>311315.50466615794</v>
      </c>
      <c r="F32" s="135">
        <v>344124.6470277132</v>
      </c>
      <c r="G32" s="135">
        <v>198074.73329483555</v>
      </c>
      <c r="H32" s="135">
        <v>255258.16667386336</v>
      </c>
      <c r="I32" s="135">
        <v>290191.32690787857</v>
      </c>
    </row>
    <row r="33" spans="3:9" ht="12.75">
      <c r="C33" s="105" t="s">
        <v>193</v>
      </c>
      <c r="D33" s="135">
        <v>3877908.6684966227</v>
      </c>
      <c r="E33" s="135">
        <v>4398291.335224979</v>
      </c>
      <c r="F33" s="135">
        <v>4615912.388385845</v>
      </c>
      <c r="G33" s="135">
        <v>3494748.5075860037</v>
      </c>
      <c r="H33" s="135">
        <v>4077966.235517336</v>
      </c>
      <c r="I33" s="135">
        <v>4146297.6809416977</v>
      </c>
    </row>
    <row r="34" spans="3:9" ht="12.75">
      <c r="C34" s="105" t="s">
        <v>186</v>
      </c>
      <c r="D34" s="135">
        <v>150623.5215186499</v>
      </c>
      <c r="E34" s="135">
        <v>175303.65678998228</v>
      </c>
      <c r="F34" s="135">
        <v>179270.46405615404</v>
      </c>
      <c r="G34" s="135">
        <v>150205.8404097619</v>
      </c>
      <c r="H34" s="135">
        <v>182700.21784701367</v>
      </c>
      <c r="I34" s="135">
        <v>161445.99136770825</v>
      </c>
    </row>
    <row r="35" spans="4:6" ht="12.75">
      <c r="D35" s="135"/>
      <c r="E35" s="135"/>
      <c r="F35" s="135"/>
    </row>
    <row r="36" spans="2:9" ht="12.75">
      <c r="B36" s="128" t="s">
        <v>96</v>
      </c>
      <c r="D36" s="135">
        <v>172.8650124964355</v>
      </c>
      <c r="E36" s="135">
        <v>12.354865556</v>
      </c>
      <c r="F36" s="135">
        <v>24.477857435504397</v>
      </c>
      <c r="G36" s="135">
        <v>4306.61333711278</v>
      </c>
      <c r="H36" s="135">
        <v>20574.10676515193</v>
      </c>
      <c r="I36" s="135">
        <v>22608.4795848286</v>
      </c>
    </row>
    <row r="37" spans="4:6" ht="12.75">
      <c r="D37" s="135"/>
      <c r="E37" s="135"/>
      <c r="F37" s="135"/>
    </row>
    <row r="38" spans="2:9" ht="12.75">
      <c r="B38" s="128" t="s">
        <v>97</v>
      </c>
      <c r="D38" s="135">
        <v>336</v>
      </c>
      <c r="E38" s="135">
        <v>323</v>
      </c>
      <c r="F38" s="135">
        <v>309</v>
      </c>
      <c r="G38" s="135">
        <v>315</v>
      </c>
      <c r="H38" s="135">
        <v>249</v>
      </c>
      <c r="I38" s="135">
        <v>544</v>
      </c>
    </row>
    <row r="39" spans="4:6" ht="12.75">
      <c r="D39" s="135"/>
      <c r="E39" s="135"/>
      <c r="F39" s="135"/>
    </row>
    <row r="40" spans="2:9" ht="12.75">
      <c r="B40" s="128" t="s">
        <v>98</v>
      </c>
      <c r="D40" s="135">
        <v>133761.81140042763</v>
      </c>
      <c r="E40" s="135">
        <v>187952.01</v>
      </c>
      <c r="F40" s="135">
        <v>205051</v>
      </c>
      <c r="G40" s="135">
        <v>303979.41726385383</v>
      </c>
      <c r="H40" s="135">
        <v>327049</v>
      </c>
      <c r="I40" s="135">
        <v>338949</v>
      </c>
    </row>
    <row r="41" spans="4:6" ht="12.75">
      <c r="D41" s="135"/>
      <c r="E41" s="135"/>
      <c r="F41" s="135"/>
    </row>
    <row r="42" spans="2:9" ht="12.75">
      <c r="B42" s="128" t="s">
        <v>99</v>
      </c>
      <c r="D42" s="135">
        <v>400582.12531649997</v>
      </c>
      <c r="E42" s="135">
        <v>426833.566</v>
      </c>
      <c r="F42" s="135">
        <v>502415</v>
      </c>
      <c r="G42" s="135">
        <v>510583.66155923996</v>
      </c>
      <c r="H42" s="135">
        <v>520161</v>
      </c>
      <c r="I42" s="135">
        <v>591524.0720699504</v>
      </c>
    </row>
    <row r="43" spans="3:9" ht="12.75">
      <c r="C43" s="128" t="s">
        <v>210</v>
      </c>
      <c r="D43" s="135">
        <v>312610.9871428208</v>
      </c>
      <c r="E43" s="135">
        <v>348930.566</v>
      </c>
      <c r="F43" s="135">
        <v>384260</v>
      </c>
      <c r="G43" s="135">
        <v>407778.66155923996</v>
      </c>
      <c r="H43" s="135">
        <v>426022</v>
      </c>
      <c r="I43" s="135">
        <v>478535.07206995046</v>
      </c>
    </row>
    <row r="44" spans="3:9" ht="12.75">
      <c r="C44" s="128" t="s">
        <v>211</v>
      </c>
      <c r="D44" s="135">
        <v>87971.13817367917</v>
      </c>
      <c r="E44" s="135">
        <v>77903</v>
      </c>
      <c r="F44" s="135">
        <v>118155</v>
      </c>
      <c r="G44" s="135">
        <v>102805</v>
      </c>
      <c r="H44" s="135">
        <v>94139</v>
      </c>
      <c r="I44" s="135">
        <v>112989</v>
      </c>
    </row>
    <row r="45" spans="4:6" ht="12.75">
      <c r="D45" s="135"/>
      <c r="E45" s="135"/>
      <c r="F45" s="135"/>
    </row>
    <row r="46" spans="2:9" ht="12.75">
      <c r="B46" s="128" t="s">
        <v>100</v>
      </c>
      <c r="D46" s="135">
        <v>214635.779221364</v>
      </c>
      <c r="E46" s="135">
        <v>305548.345</v>
      </c>
      <c r="F46" s="135">
        <v>302337</v>
      </c>
      <c r="G46" s="135">
        <v>455154.09468481503</v>
      </c>
      <c r="H46" s="135">
        <v>500269</v>
      </c>
      <c r="I46" s="135">
        <v>570595</v>
      </c>
    </row>
    <row r="47" spans="4:6" ht="12.75">
      <c r="D47" s="135"/>
      <c r="E47" s="135"/>
      <c r="F47" s="135"/>
    </row>
    <row r="48" spans="2:9" ht="12.75">
      <c r="B48" s="128" t="s">
        <v>286</v>
      </c>
      <c r="D48" s="135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</row>
    <row r="49" spans="4:6" ht="12.75">
      <c r="D49" s="135"/>
      <c r="E49" s="135"/>
      <c r="F49" s="135"/>
    </row>
    <row r="50" spans="2:9" ht="12.75">
      <c r="B50" s="128" t="s">
        <v>102</v>
      </c>
      <c r="D50" s="135">
        <v>1438.9232878759694</v>
      </c>
      <c r="E50" s="135">
        <v>15016.803</v>
      </c>
      <c r="F50" s="135">
        <v>21720</v>
      </c>
      <c r="G50" s="135">
        <v>21897.00894375</v>
      </c>
      <c r="H50" s="135">
        <v>18176</v>
      </c>
      <c r="I50" s="135">
        <v>20062</v>
      </c>
    </row>
    <row r="51" spans="3:9" ht="12.75">
      <c r="C51" s="128" t="s">
        <v>214</v>
      </c>
      <c r="D51" s="135">
        <v>330.3311692774289</v>
      </c>
      <c r="E51" s="135">
        <v>396.546</v>
      </c>
      <c r="F51" s="135">
        <v>423</v>
      </c>
      <c r="G51" s="135">
        <v>458.64906906</v>
      </c>
      <c r="H51" s="135">
        <v>482</v>
      </c>
      <c r="I51" s="135">
        <v>504</v>
      </c>
    </row>
    <row r="52" spans="3:9" ht="12.75">
      <c r="C52" s="128" t="s">
        <v>215</v>
      </c>
      <c r="D52" s="135">
        <v>30</v>
      </c>
      <c r="E52" s="135">
        <v>34.38</v>
      </c>
      <c r="F52" s="135">
        <v>37</v>
      </c>
      <c r="G52" s="135">
        <v>45.9945954</v>
      </c>
      <c r="H52" s="135">
        <v>42</v>
      </c>
      <c r="I52" s="135">
        <v>46</v>
      </c>
    </row>
    <row r="53" spans="3:9" ht="12.75">
      <c r="C53" s="128" t="s">
        <v>186</v>
      </c>
      <c r="D53" s="135">
        <v>1078.5921185985405</v>
      </c>
      <c r="E53" s="135">
        <v>14585.877</v>
      </c>
      <c r="F53" s="135">
        <v>21260</v>
      </c>
      <c r="G53" s="135">
        <v>21392.36527929</v>
      </c>
      <c r="H53" s="135">
        <v>17652</v>
      </c>
      <c r="I53" s="135">
        <v>19512</v>
      </c>
    </row>
    <row r="54" spans="4:6" ht="12.75">
      <c r="D54" s="135"/>
      <c r="E54" s="135"/>
      <c r="F54" s="135"/>
    </row>
    <row r="55" spans="2:9" ht="12.75">
      <c r="B55" s="128" t="s">
        <v>288</v>
      </c>
      <c r="D55" s="135">
        <v>0</v>
      </c>
      <c r="E55" s="135">
        <v>0</v>
      </c>
      <c r="F55" s="135">
        <v>0</v>
      </c>
      <c r="G55" s="135">
        <v>0</v>
      </c>
      <c r="H55" s="135">
        <v>0</v>
      </c>
      <c r="I55" s="135">
        <v>0</v>
      </c>
    </row>
    <row r="56" spans="4:6" ht="12.75">
      <c r="D56" s="135"/>
      <c r="E56" s="135"/>
      <c r="F56" s="135"/>
    </row>
    <row r="57" spans="2:9" ht="12.75">
      <c r="B57" s="128" t="s">
        <v>289</v>
      </c>
      <c r="D57" s="135">
        <v>440035</v>
      </c>
      <c r="E57" s="135">
        <v>469075</v>
      </c>
      <c r="F57" s="135">
        <v>511690</v>
      </c>
      <c r="G57" s="135">
        <v>457700</v>
      </c>
      <c r="H57" s="135">
        <v>399172</v>
      </c>
      <c r="I57" s="135">
        <v>423603</v>
      </c>
    </row>
    <row r="58" spans="4:9" ht="12.75">
      <c r="D58" s="135"/>
      <c r="E58" s="135"/>
      <c r="F58" s="135"/>
      <c r="G58" s="135"/>
      <c r="H58" s="135"/>
      <c r="I58" s="135"/>
    </row>
    <row r="59" spans="2:9" ht="12.75">
      <c r="B59" s="136" t="s">
        <v>6</v>
      </c>
      <c r="C59" s="136"/>
      <c r="D59" s="137">
        <v>9047935.39021695</v>
      </c>
      <c r="E59" s="137">
        <v>10240867.801684542</v>
      </c>
      <c r="F59" s="137">
        <v>10929036.27667773</v>
      </c>
      <c r="G59" s="137">
        <v>9887470.868906666</v>
      </c>
      <c r="H59" s="137">
        <v>10956552.883770123</v>
      </c>
      <c r="I59" s="137">
        <v>11304784.61602406</v>
      </c>
    </row>
    <row r="60" spans="2:9" ht="13.5" thickBot="1">
      <c r="B60" s="134"/>
      <c r="C60" s="134"/>
      <c r="D60" s="138"/>
      <c r="E60" s="138"/>
      <c r="F60" s="138"/>
      <c r="G60" s="138"/>
      <c r="H60" s="138"/>
      <c r="I60" s="138"/>
    </row>
    <row r="61" spans="4:9" ht="12.75">
      <c r="D61" s="135"/>
      <c r="E61" s="135"/>
      <c r="F61" s="135"/>
      <c r="G61" s="135"/>
      <c r="H61" s="135"/>
      <c r="I61" s="135"/>
    </row>
    <row r="62" spans="2:9" ht="12.75">
      <c r="B62" s="128" t="s">
        <v>350</v>
      </c>
      <c r="D62" s="135"/>
      <c r="E62" s="135"/>
      <c r="F62" s="135"/>
      <c r="G62" s="135"/>
      <c r="H62" s="135"/>
      <c r="I62" s="135"/>
    </row>
    <row r="63" spans="2:9" ht="12.75">
      <c r="B63" s="128" t="s">
        <v>332</v>
      </c>
      <c r="D63" s="135"/>
      <c r="E63" s="135"/>
      <c r="F63" s="135"/>
      <c r="G63" s="135"/>
      <c r="H63" s="135"/>
      <c r="I63" s="135"/>
    </row>
    <row r="64" spans="2:9" ht="12.75">
      <c r="B64" s="128" t="s">
        <v>351</v>
      </c>
      <c r="D64" s="135"/>
      <c r="E64" s="135"/>
      <c r="F64" s="135"/>
      <c r="G64" s="135"/>
      <c r="H64" s="135"/>
      <c r="I64" s="135"/>
    </row>
    <row r="65" spans="4:9" ht="12.75">
      <c r="D65" s="135"/>
      <c r="E65" s="135"/>
      <c r="F65" s="135"/>
      <c r="G65" s="135"/>
      <c r="H65" s="135"/>
      <c r="I65" s="135"/>
    </row>
    <row r="66" spans="4:9" ht="12.75">
      <c r="D66" s="135"/>
      <c r="E66" s="135"/>
      <c r="F66" s="135"/>
      <c r="G66" s="135"/>
      <c r="H66" s="135"/>
      <c r="I66" s="135"/>
    </row>
    <row r="67" spans="4:9" ht="12.75">
      <c r="D67" s="135"/>
      <c r="E67" s="135"/>
      <c r="F67" s="135"/>
      <c r="G67" s="135"/>
      <c r="H67" s="135"/>
      <c r="I67" s="135"/>
    </row>
    <row r="68" spans="4:9" ht="12.75">
      <c r="D68" s="135"/>
      <c r="E68" s="135"/>
      <c r="F68" s="135"/>
      <c r="G68" s="135"/>
      <c r="H68" s="135"/>
      <c r="I68" s="135"/>
    </row>
    <row r="69" spans="4:9" ht="12.75">
      <c r="D69" s="135"/>
      <c r="E69" s="135"/>
      <c r="F69" s="135"/>
      <c r="G69" s="135"/>
      <c r="H69" s="135"/>
      <c r="I69" s="135"/>
    </row>
    <row r="70" spans="4:9" ht="12.75">
      <c r="D70" s="135"/>
      <c r="E70" s="135"/>
      <c r="F70" s="135"/>
      <c r="G70" s="135"/>
      <c r="H70" s="135"/>
      <c r="I70" s="135"/>
    </row>
    <row r="71" spans="4:9" ht="12.75">
      <c r="D71" s="135"/>
      <c r="E71" s="135"/>
      <c r="F71" s="135"/>
      <c r="G71" s="135"/>
      <c r="H71" s="135"/>
      <c r="I71" s="135"/>
    </row>
    <row r="72" spans="4:9" ht="12.75">
      <c r="D72" s="135"/>
      <c r="E72" s="135"/>
      <c r="F72" s="135"/>
      <c r="G72" s="135"/>
      <c r="H72" s="135"/>
      <c r="I72" s="135"/>
    </row>
    <row r="73" spans="4:9" ht="12.75">
      <c r="D73" s="135"/>
      <c r="E73" s="135"/>
      <c r="F73" s="135"/>
      <c r="G73" s="135"/>
      <c r="H73" s="135"/>
      <c r="I73" s="135"/>
    </row>
    <row r="74" spans="4:9" ht="12.75">
      <c r="D74" s="135"/>
      <c r="E74" s="135"/>
      <c r="F74" s="135"/>
      <c r="G74" s="135"/>
      <c r="H74" s="135"/>
      <c r="I74" s="135"/>
    </row>
    <row r="75" spans="4:9" ht="12.75">
      <c r="D75" s="135"/>
      <c r="E75" s="135"/>
      <c r="F75" s="135"/>
      <c r="G75" s="135"/>
      <c r="H75" s="135"/>
      <c r="I75" s="135"/>
    </row>
    <row r="76" spans="4:9" ht="12.75">
      <c r="D76" s="135"/>
      <c r="E76" s="135"/>
      <c r="F76" s="135"/>
      <c r="G76" s="135"/>
      <c r="H76" s="135"/>
      <c r="I76" s="135"/>
    </row>
    <row r="77" spans="4:9" ht="12.75">
      <c r="D77" s="135"/>
      <c r="E77" s="135"/>
      <c r="F77" s="135"/>
      <c r="G77" s="135"/>
      <c r="H77" s="135"/>
      <c r="I77" s="135"/>
    </row>
    <row r="78" spans="4:9" ht="12.75">
      <c r="D78" s="135"/>
      <c r="E78" s="135"/>
      <c r="F78" s="135"/>
      <c r="G78" s="135"/>
      <c r="H78" s="135"/>
      <c r="I78" s="135"/>
    </row>
    <row r="79" spans="4:9" ht="12.75">
      <c r="D79" s="135"/>
      <c r="E79" s="135"/>
      <c r="F79" s="135"/>
      <c r="G79" s="135"/>
      <c r="H79" s="135"/>
      <c r="I79" s="135"/>
    </row>
    <row r="80" spans="4:9" ht="12.75">
      <c r="D80" s="135"/>
      <c r="E80" s="135"/>
      <c r="F80" s="135"/>
      <c r="G80" s="135"/>
      <c r="H80" s="135"/>
      <c r="I80" s="135"/>
    </row>
    <row r="81" spans="4:9" ht="12.75">
      <c r="D81" s="135"/>
      <c r="E81" s="135"/>
      <c r="F81" s="135"/>
      <c r="G81" s="135"/>
      <c r="H81" s="135"/>
      <c r="I81" s="135"/>
    </row>
    <row r="82" spans="4:9" ht="12.75">
      <c r="D82" s="135"/>
      <c r="E82" s="135"/>
      <c r="F82" s="135"/>
      <c r="G82" s="135"/>
      <c r="H82" s="135"/>
      <c r="I82" s="135"/>
    </row>
    <row r="83" spans="4:9" ht="12.75">
      <c r="D83" s="135"/>
      <c r="E83" s="135"/>
      <c r="F83" s="135"/>
      <c r="G83" s="135"/>
      <c r="H83" s="135"/>
      <c r="I83" s="135"/>
    </row>
    <row r="84" spans="4:9" ht="12.75">
      <c r="D84" s="135"/>
      <c r="E84" s="135"/>
      <c r="F84" s="135"/>
      <c r="G84" s="135"/>
      <c r="H84" s="135"/>
      <c r="I84" s="135"/>
    </row>
    <row r="85" spans="4:9" ht="12.75">
      <c r="D85" s="135"/>
      <c r="E85" s="135"/>
      <c r="F85" s="135"/>
      <c r="G85" s="135"/>
      <c r="H85" s="135"/>
      <c r="I85" s="135"/>
    </row>
    <row r="86" spans="4:9" ht="12.75">
      <c r="D86" s="135"/>
      <c r="E86" s="135"/>
      <c r="F86" s="135"/>
      <c r="G86" s="135"/>
      <c r="H86" s="135"/>
      <c r="I86" s="135"/>
    </row>
    <row r="87" spans="4:9" ht="12.75">
      <c r="D87" s="135"/>
      <c r="E87" s="135"/>
      <c r="F87" s="135"/>
      <c r="G87" s="135"/>
      <c r="H87" s="135"/>
      <c r="I87" s="135"/>
    </row>
    <row r="88" spans="4:9" ht="12.75">
      <c r="D88" s="135"/>
      <c r="E88" s="135"/>
      <c r="F88" s="135"/>
      <c r="G88" s="135"/>
      <c r="H88" s="135"/>
      <c r="I88" s="135"/>
    </row>
    <row r="89" spans="4:9" ht="12.75">
      <c r="D89" s="135"/>
      <c r="E89" s="135"/>
      <c r="F89" s="135"/>
      <c r="G89" s="135"/>
      <c r="H89" s="135"/>
      <c r="I89" s="135"/>
    </row>
    <row r="90" spans="4:9" ht="12.75">
      <c r="D90" s="135"/>
      <c r="E90" s="135"/>
      <c r="F90" s="135"/>
      <c r="G90" s="135"/>
      <c r="H90" s="135"/>
      <c r="I90" s="135"/>
    </row>
    <row r="91" spans="4:9" ht="12.75">
      <c r="D91" s="135"/>
      <c r="E91" s="135"/>
      <c r="F91" s="135"/>
      <c r="G91" s="135"/>
      <c r="H91" s="135"/>
      <c r="I91" s="135"/>
    </row>
    <row r="92" spans="4:9" ht="12.75">
      <c r="D92" s="135"/>
      <c r="E92" s="135"/>
      <c r="F92" s="135"/>
      <c r="G92" s="135"/>
      <c r="H92" s="135"/>
      <c r="I92" s="135"/>
    </row>
    <row r="93" spans="4:9" ht="12.75">
      <c r="D93" s="135"/>
      <c r="E93" s="135"/>
      <c r="F93" s="135"/>
      <c r="G93" s="135"/>
      <c r="H93" s="135"/>
      <c r="I93" s="135"/>
    </row>
    <row r="94" spans="4:9" ht="12.75">
      <c r="D94" s="135"/>
      <c r="E94" s="135"/>
      <c r="F94" s="135"/>
      <c r="G94" s="135"/>
      <c r="H94" s="135"/>
      <c r="I94" s="135"/>
    </row>
    <row r="95" spans="4:9" ht="12.75">
      <c r="D95" s="135"/>
      <c r="E95" s="135"/>
      <c r="F95" s="135"/>
      <c r="G95" s="135"/>
      <c r="H95" s="135"/>
      <c r="I95" s="135"/>
    </row>
    <row r="96" spans="4:9" ht="12.75">
      <c r="D96" s="135"/>
      <c r="E96" s="135"/>
      <c r="F96" s="135"/>
      <c r="G96" s="135"/>
      <c r="H96" s="135"/>
      <c r="I96" s="135"/>
    </row>
    <row r="97" spans="4:9" ht="12.75">
      <c r="D97" s="135"/>
      <c r="E97" s="135"/>
      <c r="F97" s="135"/>
      <c r="G97" s="135"/>
      <c r="H97" s="135"/>
      <c r="I97" s="135"/>
    </row>
    <row r="98" spans="4:9" ht="12.75">
      <c r="D98" s="135"/>
      <c r="E98" s="135"/>
      <c r="F98" s="135"/>
      <c r="G98" s="135"/>
      <c r="H98" s="135"/>
      <c r="I98" s="135"/>
    </row>
    <row r="99" spans="4:9" ht="12.75">
      <c r="D99" s="135"/>
      <c r="E99" s="135"/>
      <c r="F99" s="135"/>
      <c r="G99" s="135"/>
      <c r="H99" s="135"/>
      <c r="I99" s="135"/>
    </row>
    <row r="100" spans="4:9" ht="12.75">
      <c r="D100" s="135"/>
      <c r="E100" s="135"/>
      <c r="F100" s="135"/>
      <c r="G100" s="135"/>
      <c r="H100" s="135"/>
      <c r="I100" s="135"/>
    </row>
    <row r="101" spans="4:9" ht="12.75">
      <c r="D101" s="135"/>
      <c r="E101" s="135"/>
      <c r="F101" s="135"/>
      <c r="G101" s="135"/>
      <c r="H101" s="135"/>
      <c r="I101" s="135"/>
    </row>
    <row r="102" spans="4:9" ht="12.75">
      <c r="D102" s="135"/>
      <c r="E102" s="135"/>
      <c r="F102" s="135"/>
      <c r="G102" s="135"/>
      <c r="H102" s="135"/>
      <c r="I102" s="135"/>
    </row>
    <row r="103" spans="4:9" ht="12.75">
      <c r="D103" s="135"/>
      <c r="E103" s="135"/>
      <c r="F103" s="135"/>
      <c r="G103" s="135"/>
      <c r="H103" s="135"/>
      <c r="I103" s="135"/>
    </row>
    <row r="104" spans="4:9" ht="12.75">
      <c r="D104" s="135"/>
      <c r="E104" s="135"/>
      <c r="F104" s="135"/>
      <c r="G104" s="135"/>
      <c r="H104" s="135"/>
      <c r="I104" s="135"/>
    </row>
    <row r="105" spans="4:9" ht="12.75">
      <c r="D105" s="135"/>
      <c r="E105" s="135"/>
      <c r="F105" s="135"/>
      <c r="G105" s="135"/>
      <c r="H105" s="135"/>
      <c r="I105" s="135"/>
    </row>
    <row r="106" spans="4:9" ht="12.75">
      <c r="D106" s="135"/>
      <c r="E106" s="135"/>
      <c r="F106" s="135"/>
      <c r="G106" s="135"/>
      <c r="H106" s="135"/>
      <c r="I106" s="135"/>
    </row>
    <row r="107" spans="4:9" ht="12.75">
      <c r="D107" s="135"/>
      <c r="E107" s="135"/>
      <c r="F107" s="135"/>
      <c r="G107" s="135"/>
      <c r="H107" s="135"/>
      <c r="I107" s="135"/>
    </row>
    <row r="108" spans="4:9" ht="12.75">
      <c r="D108" s="135"/>
      <c r="E108" s="135"/>
      <c r="F108" s="135"/>
      <c r="G108" s="135"/>
      <c r="H108" s="135"/>
      <c r="I108" s="135"/>
    </row>
    <row r="109" spans="4:9" ht="12.75">
      <c r="D109" s="135"/>
      <c r="E109" s="135"/>
      <c r="F109" s="135"/>
      <c r="G109" s="135"/>
      <c r="H109" s="135"/>
      <c r="I109" s="135"/>
    </row>
    <row r="110" spans="4:9" ht="12.75">
      <c r="D110" s="135"/>
      <c r="E110" s="135"/>
      <c r="F110" s="135"/>
      <c r="G110" s="135"/>
      <c r="H110" s="135"/>
      <c r="I110" s="135"/>
    </row>
    <row r="111" spans="4:9" ht="12.75">
      <c r="D111" s="135"/>
      <c r="E111" s="135"/>
      <c r="F111" s="135"/>
      <c r="G111" s="135"/>
      <c r="H111" s="135"/>
      <c r="I111" s="135"/>
    </row>
    <row r="112" spans="4:9" ht="12.75">
      <c r="D112" s="135"/>
      <c r="E112" s="135"/>
      <c r="F112" s="135"/>
      <c r="G112" s="135"/>
      <c r="H112" s="135"/>
      <c r="I112" s="135"/>
    </row>
    <row r="113" spans="4:9" ht="12.75">
      <c r="D113" s="135"/>
      <c r="E113" s="135"/>
      <c r="F113" s="135"/>
      <c r="G113" s="135"/>
      <c r="H113" s="135"/>
      <c r="I113" s="135"/>
    </row>
    <row r="114" spans="4:9" ht="12.75">
      <c r="D114" s="135"/>
      <c r="E114" s="135"/>
      <c r="F114" s="135"/>
      <c r="G114" s="135"/>
      <c r="H114" s="135"/>
      <c r="I114" s="135"/>
    </row>
    <row r="115" spans="4:9" ht="12.75">
      <c r="D115" s="135"/>
      <c r="E115" s="135"/>
      <c r="F115" s="135"/>
      <c r="G115" s="135"/>
      <c r="H115" s="135"/>
      <c r="I115" s="135"/>
    </row>
    <row r="116" spans="4:9" ht="12.75">
      <c r="D116" s="135"/>
      <c r="E116" s="135"/>
      <c r="F116" s="135"/>
      <c r="G116" s="135"/>
      <c r="H116" s="135"/>
      <c r="I116" s="135"/>
    </row>
    <row r="117" spans="4:9" ht="12.75">
      <c r="D117" s="135"/>
      <c r="E117" s="135"/>
      <c r="F117" s="135"/>
      <c r="G117" s="135"/>
      <c r="H117" s="135"/>
      <c r="I117" s="135"/>
    </row>
    <row r="118" spans="4:9" ht="12.75">
      <c r="D118" s="135"/>
      <c r="E118" s="135"/>
      <c r="F118" s="135"/>
      <c r="G118" s="135"/>
      <c r="H118" s="135"/>
      <c r="I118" s="135"/>
    </row>
    <row r="119" spans="4:9" ht="12.75">
      <c r="D119" s="135"/>
      <c r="E119" s="135"/>
      <c r="F119" s="135"/>
      <c r="G119" s="135"/>
      <c r="H119" s="135"/>
      <c r="I119" s="135"/>
    </row>
    <row r="120" spans="4:9" ht="12.75">
      <c r="D120" s="135"/>
      <c r="E120" s="135"/>
      <c r="F120" s="135"/>
      <c r="G120" s="135"/>
      <c r="H120" s="135"/>
      <c r="I120" s="135"/>
    </row>
    <row r="121" spans="4:9" ht="12.75">
      <c r="D121" s="135"/>
      <c r="E121" s="135"/>
      <c r="F121" s="135"/>
      <c r="G121" s="135"/>
      <c r="H121" s="135"/>
      <c r="I121" s="135"/>
    </row>
    <row r="122" spans="4:9" ht="12.75">
      <c r="D122" s="135"/>
      <c r="E122" s="135"/>
      <c r="F122" s="135"/>
      <c r="G122" s="135"/>
      <c r="H122" s="135"/>
      <c r="I122" s="135"/>
    </row>
    <row r="123" spans="4:9" ht="12.75">
      <c r="D123" s="135"/>
      <c r="E123" s="135"/>
      <c r="F123" s="135"/>
      <c r="G123" s="135"/>
      <c r="H123" s="135"/>
      <c r="I123" s="135"/>
    </row>
    <row r="124" spans="4:9" ht="12.75">
      <c r="D124" s="135"/>
      <c r="E124" s="135"/>
      <c r="F124" s="135"/>
      <c r="G124" s="135"/>
      <c r="H124" s="135"/>
      <c r="I124" s="135"/>
    </row>
    <row r="125" spans="4:9" ht="12.75">
      <c r="D125" s="135"/>
      <c r="E125" s="135"/>
      <c r="F125" s="135"/>
      <c r="G125" s="135"/>
      <c r="H125" s="135"/>
      <c r="I125" s="135"/>
    </row>
    <row r="126" spans="4:9" ht="12.75">
      <c r="D126" s="135"/>
      <c r="E126" s="135"/>
      <c r="F126" s="135"/>
      <c r="G126" s="135"/>
      <c r="H126" s="135"/>
      <c r="I126" s="135"/>
    </row>
    <row r="127" spans="4:9" ht="12.75">
      <c r="D127" s="135"/>
      <c r="E127" s="135"/>
      <c r="F127" s="135"/>
      <c r="G127" s="135"/>
      <c r="H127" s="135"/>
      <c r="I127" s="135"/>
    </row>
    <row r="128" spans="4:9" ht="12.75">
      <c r="D128" s="135"/>
      <c r="E128" s="135"/>
      <c r="F128" s="135"/>
      <c r="G128" s="135"/>
      <c r="H128" s="135"/>
      <c r="I128" s="135"/>
    </row>
    <row r="129" spans="4:9" ht="12.75">
      <c r="D129" s="135"/>
      <c r="E129" s="135"/>
      <c r="F129" s="135"/>
      <c r="G129" s="135"/>
      <c r="H129" s="135"/>
      <c r="I129" s="135"/>
    </row>
    <row r="130" spans="4:9" ht="12.75">
      <c r="D130" s="135"/>
      <c r="E130" s="135"/>
      <c r="F130" s="135"/>
      <c r="G130" s="135"/>
      <c r="H130" s="135"/>
      <c r="I130" s="135"/>
    </row>
    <row r="131" spans="4:9" ht="12.75">
      <c r="D131" s="135"/>
      <c r="E131" s="135"/>
      <c r="F131" s="135"/>
      <c r="G131" s="135"/>
      <c r="H131" s="135"/>
      <c r="I131" s="135"/>
    </row>
    <row r="132" spans="4:9" ht="12.75">
      <c r="D132" s="135"/>
      <c r="E132" s="135"/>
      <c r="F132" s="135"/>
      <c r="G132" s="135"/>
      <c r="H132" s="135"/>
      <c r="I132" s="135"/>
    </row>
    <row r="133" spans="4:9" ht="12.75">
      <c r="D133" s="135"/>
      <c r="E133" s="135"/>
      <c r="F133" s="135"/>
      <c r="G133" s="135"/>
      <c r="H133" s="135"/>
      <c r="I133" s="135"/>
    </row>
    <row r="134" spans="4:9" ht="12.75">
      <c r="D134" s="135"/>
      <c r="E134" s="135"/>
      <c r="F134" s="135"/>
      <c r="G134" s="135"/>
      <c r="H134" s="135"/>
      <c r="I134" s="135"/>
    </row>
    <row r="135" spans="4:9" ht="12.75">
      <c r="D135" s="135"/>
      <c r="E135" s="135"/>
      <c r="F135" s="135"/>
      <c r="G135" s="135"/>
      <c r="H135" s="135"/>
      <c r="I135" s="135"/>
    </row>
    <row r="136" spans="4:9" ht="12.75">
      <c r="D136" s="135"/>
      <c r="E136" s="135"/>
      <c r="F136" s="135"/>
      <c r="G136" s="135"/>
      <c r="H136" s="135"/>
      <c r="I136" s="135"/>
    </row>
    <row r="137" spans="4:9" ht="12.75">
      <c r="D137" s="135"/>
      <c r="E137" s="135"/>
      <c r="F137" s="135"/>
      <c r="G137" s="135"/>
      <c r="H137" s="135"/>
      <c r="I137" s="135"/>
    </row>
    <row r="138" spans="4:9" ht="12.75">
      <c r="D138" s="135"/>
      <c r="E138" s="135"/>
      <c r="F138" s="135"/>
      <c r="G138" s="135"/>
      <c r="H138" s="135"/>
      <c r="I138" s="135"/>
    </row>
    <row r="139" spans="4:9" ht="12.75">
      <c r="D139" s="135"/>
      <c r="E139" s="135"/>
      <c r="F139" s="135"/>
      <c r="G139" s="135"/>
      <c r="H139" s="135"/>
      <c r="I139" s="135"/>
    </row>
  </sheetData>
  <printOptions horizontalCentered="1" verticalCentered="1"/>
  <pageMargins left="0.75" right="0.75" top="1" bottom="1" header="0" footer="0"/>
  <pageSetup fitToHeight="1" fitToWidth="1" horizontalDpi="300" verticalDpi="3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54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2" max="2" width="9.83203125" style="0" customWidth="1"/>
    <col min="3" max="3" width="25.66015625" style="0" customWidth="1"/>
    <col min="4" max="10" width="14.5" style="0" customWidth="1"/>
  </cols>
  <sheetData>
    <row r="3" spans="2:10" ht="12.75">
      <c r="B3" s="36" t="s">
        <v>77</v>
      </c>
      <c r="C3" s="36"/>
      <c r="D3" s="36"/>
      <c r="E3" s="36"/>
      <c r="F3" s="36"/>
      <c r="G3" s="36"/>
      <c r="H3" s="36"/>
      <c r="I3" s="36"/>
      <c r="J3" s="36"/>
    </row>
    <row r="4" spans="2:10" ht="12.75">
      <c r="B4" s="36"/>
      <c r="C4" s="36"/>
      <c r="D4" s="36"/>
      <c r="E4" s="36"/>
      <c r="F4" s="36"/>
      <c r="G4" s="36"/>
      <c r="H4" s="36"/>
      <c r="I4" s="36"/>
      <c r="J4" s="36"/>
    </row>
    <row r="5" spans="2:10" ht="12.75">
      <c r="B5" s="37" t="s">
        <v>78</v>
      </c>
      <c r="C5" s="36"/>
      <c r="D5" s="36"/>
      <c r="E5" s="36"/>
      <c r="F5" s="36"/>
      <c r="G5" s="36"/>
      <c r="H5" s="36"/>
      <c r="I5" s="36"/>
      <c r="J5" s="36"/>
    </row>
    <row r="6" spans="2:10" ht="12.75">
      <c r="B6" s="37" t="s">
        <v>79</v>
      </c>
      <c r="C6" s="36"/>
      <c r="D6" s="36"/>
      <c r="E6" s="36"/>
      <c r="F6" s="36"/>
      <c r="G6" s="36"/>
      <c r="H6" s="36"/>
      <c r="I6" s="36"/>
      <c r="J6" s="36"/>
    </row>
    <row r="7" spans="2:10" ht="12.75">
      <c r="B7" s="36" t="s">
        <v>1</v>
      </c>
      <c r="C7" s="36"/>
      <c r="D7" s="36"/>
      <c r="E7" s="36"/>
      <c r="F7" s="36"/>
      <c r="G7" s="36"/>
      <c r="H7" s="36"/>
      <c r="I7" s="36"/>
      <c r="J7" s="36"/>
    </row>
    <row r="10" spans="2:10" ht="12.75">
      <c r="B10" s="40"/>
      <c r="C10" s="40"/>
      <c r="D10" s="40"/>
      <c r="E10" s="40"/>
      <c r="F10" s="40"/>
      <c r="G10" s="40"/>
      <c r="H10" s="40"/>
      <c r="I10" s="40"/>
      <c r="J10" s="40"/>
    </row>
    <row r="11" spans="2:10" ht="12.75">
      <c r="B11" s="191" t="s">
        <v>45</v>
      </c>
      <c r="C11" s="191"/>
      <c r="D11" s="179">
        <v>1996</v>
      </c>
      <c r="E11" s="179">
        <v>1997</v>
      </c>
      <c r="F11" s="179">
        <v>1998</v>
      </c>
      <c r="G11" s="192">
        <v>1999</v>
      </c>
      <c r="H11" s="192" t="s">
        <v>46</v>
      </c>
      <c r="I11" s="192" t="s">
        <v>47</v>
      </c>
      <c r="J11" s="192" t="s">
        <v>48</v>
      </c>
    </row>
    <row r="12" spans="2:10" ht="13.5" thickBot="1">
      <c r="B12" s="187"/>
      <c r="C12" s="187"/>
      <c r="D12" s="19"/>
      <c r="E12" s="19"/>
      <c r="F12" s="19"/>
      <c r="G12" s="19"/>
      <c r="H12" s="19"/>
      <c r="I12" s="19"/>
      <c r="J12" s="19"/>
    </row>
    <row r="15" spans="2:10" ht="12.75">
      <c r="B15" s="2" t="s">
        <v>80</v>
      </c>
      <c r="D15" s="23">
        <v>31764698.7865249</v>
      </c>
      <c r="E15" s="23">
        <v>35458515.07404759</v>
      </c>
      <c r="F15" s="23">
        <v>37728127.202201776</v>
      </c>
      <c r="G15" s="23">
        <v>36294662.96133642</v>
      </c>
      <c r="H15" s="23">
        <v>39645823.40518492</v>
      </c>
      <c r="I15" s="23">
        <v>42646614.79427069</v>
      </c>
      <c r="J15" s="157">
        <f>+1_15!I16+1_15!I18+1_15!I20+1_15!I22</f>
        <v>44713664.43097156</v>
      </c>
    </row>
    <row r="16" spans="4:10" ht="12.75">
      <c r="D16" s="18"/>
      <c r="E16" s="18"/>
      <c r="F16" s="18"/>
      <c r="G16" s="18"/>
      <c r="H16" s="18"/>
      <c r="I16" s="18"/>
      <c r="J16" s="158"/>
    </row>
    <row r="17" spans="4:10" ht="12.75">
      <c r="D17" s="26"/>
      <c r="E17" s="26"/>
      <c r="F17" s="26"/>
      <c r="G17" s="26"/>
      <c r="H17" s="26"/>
      <c r="I17" s="26"/>
      <c r="J17" s="160"/>
    </row>
    <row r="18" spans="2:10" ht="12.75">
      <c r="B18" s="2" t="s">
        <v>81</v>
      </c>
      <c r="D18" s="20">
        <v>30414102.573306553</v>
      </c>
      <c r="E18" s="20">
        <v>33836974.120338745</v>
      </c>
      <c r="F18" s="20">
        <v>35879932.084540434</v>
      </c>
      <c r="G18" s="20">
        <v>36335330.649648614</v>
      </c>
      <c r="H18" s="20">
        <v>39148521.58821141</v>
      </c>
      <c r="I18" s="20">
        <v>41842911.88004413</v>
      </c>
      <c r="J18" s="159">
        <v>44320864.43097156</v>
      </c>
    </row>
    <row r="19" spans="4:10" ht="12.75">
      <c r="D19" s="18"/>
      <c r="E19" s="18"/>
      <c r="F19" s="18"/>
      <c r="G19" s="18"/>
      <c r="H19" s="18"/>
      <c r="I19" s="18"/>
      <c r="J19" s="158"/>
    </row>
    <row r="20" spans="2:10" ht="12.75">
      <c r="B20" s="2"/>
      <c r="D20" s="23"/>
      <c r="E20" s="23"/>
      <c r="F20" s="23"/>
      <c r="G20" s="23"/>
      <c r="H20" s="23"/>
      <c r="I20" s="23"/>
      <c r="J20" s="157"/>
    </row>
    <row r="21" spans="2:10" ht="12.75">
      <c r="B21" s="2" t="s">
        <v>82</v>
      </c>
      <c r="D21" s="12">
        <v>104.4406906630338</v>
      </c>
      <c r="E21" s="161">
        <f aca="true" t="shared" si="0" ref="E21:J21">+E15/E18*100</f>
        <v>104.7922161950473</v>
      </c>
      <c r="F21" s="161">
        <f t="shared" si="0"/>
        <v>105.15105522860695</v>
      </c>
      <c r="G21" s="161">
        <f t="shared" si="0"/>
        <v>99.88807673527367</v>
      </c>
      <c r="H21" s="161">
        <f t="shared" si="0"/>
        <v>101.27029526735247</v>
      </c>
      <c r="I21" s="161">
        <f t="shared" si="0"/>
        <v>101.92076238988965</v>
      </c>
      <c r="J21" s="161">
        <f t="shared" si="0"/>
        <v>100.88626430247491</v>
      </c>
    </row>
    <row r="22" spans="4:10" ht="12.75">
      <c r="D22" s="18"/>
      <c r="E22" s="18"/>
      <c r="F22" s="18"/>
      <c r="G22" s="18"/>
      <c r="H22" s="18"/>
      <c r="I22" s="18"/>
      <c r="J22" s="158"/>
    </row>
    <row r="23" ht="12.75">
      <c r="J23" s="145"/>
    </row>
    <row r="24" spans="2:10" ht="12.75">
      <c r="B24" s="2" t="s">
        <v>83</v>
      </c>
      <c r="D24" s="26"/>
      <c r="E24" s="26"/>
      <c r="F24" s="26"/>
      <c r="G24" s="26"/>
      <c r="H24" s="26"/>
      <c r="I24" s="26"/>
      <c r="J24" s="160"/>
    </row>
    <row r="25" spans="2:10" ht="12.75">
      <c r="B25" s="2" t="s">
        <v>84</v>
      </c>
      <c r="D25" s="20">
        <v>-1350596.2132183462</v>
      </c>
      <c r="E25" s="20">
        <v>-1621540.9537088424</v>
      </c>
      <c r="F25" s="20">
        <v>-1848195.117661342</v>
      </c>
      <c r="G25" s="20">
        <v>40667.68831219524</v>
      </c>
      <c r="H25" s="20">
        <v>-497301.8169735074</v>
      </c>
      <c r="I25" s="20">
        <v>-803702.9142265543</v>
      </c>
      <c r="J25" s="159">
        <f>+J18-J15</f>
        <v>-392800</v>
      </c>
    </row>
    <row r="27" spans="2:10" ht="13.5" thickBot="1">
      <c r="B27" s="16"/>
      <c r="C27" s="16"/>
      <c r="D27" s="25"/>
      <c r="E27" s="25"/>
      <c r="F27" s="25"/>
      <c r="G27" s="25"/>
      <c r="H27" s="25"/>
      <c r="I27" s="25"/>
      <c r="J27" s="25"/>
    </row>
    <row r="28" spans="2:10" ht="12.75">
      <c r="B28" s="2"/>
      <c r="D28" s="23"/>
      <c r="E28" s="23"/>
      <c r="F28" s="23"/>
      <c r="G28" s="23"/>
      <c r="H28" s="23"/>
      <c r="I28" s="23"/>
      <c r="J28" s="23"/>
    </row>
    <row r="29" spans="2:10" ht="12.75">
      <c r="B29" t="s">
        <v>63</v>
      </c>
      <c r="D29" s="18"/>
      <c r="E29" s="18"/>
      <c r="F29" s="18"/>
      <c r="G29" s="18"/>
      <c r="H29" s="18"/>
      <c r="I29" s="18"/>
      <c r="J29" s="18"/>
    </row>
    <row r="30" spans="2:10" ht="12.75">
      <c r="B30" t="s">
        <v>64</v>
      </c>
      <c r="D30" s="23"/>
      <c r="E30" s="23"/>
      <c r="F30" s="23"/>
      <c r="G30" s="23"/>
      <c r="H30" s="23"/>
      <c r="I30" s="23"/>
      <c r="J30" s="23"/>
    </row>
    <row r="31" spans="4:10" ht="12.75">
      <c r="D31" s="18"/>
      <c r="E31" s="18"/>
      <c r="F31" s="18"/>
      <c r="G31" s="18"/>
      <c r="H31" s="18"/>
      <c r="I31" s="18"/>
      <c r="J31" s="18"/>
    </row>
    <row r="32" spans="4:10" ht="12.75">
      <c r="D32" s="20"/>
      <c r="E32" s="20"/>
      <c r="F32" s="20"/>
      <c r="G32" s="20"/>
      <c r="H32" s="20"/>
      <c r="I32" s="20"/>
      <c r="J32" s="20"/>
    </row>
    <row r="33" spans="4:10" ht="12.75">
      <c r="D33" s="23"/>
      <c r="E33" s="23"/>
      <c r="F33" s="23"/>
      <c r="G33" s="23"/>
      <c r="H33" s="23"/>
      <c r="I33" s="23"/>
      <c r="J33" s="23"/>
    </row>
    <row r="36" spans="4:10" ht="12.75">
      <c r="D36" s="20"/>
      <c r="E36" s="20"/>
      <c r="F36" s="20"/>
      <c r="G36" s="20"/>
      <c r="H36" s="20"/>
      <c r="I36" s="20"/>
      <c r="J36" s="20"/>
    </row>
    <row r="37" spans="2:10" ht="12.75">
      <c r="B37" s="2"/>
      <c r="D37" s="23"/>
      <c r="E37" s="23"/>
      <c r="F37" s="23"/>
      <c r="G37" s="23"/>
      <c r="H37" s="23"/>
      <c r="I37" s="23"/>
      <c r="J37" s="23"/>
    </row>
    <row r="38" spans="4:10" ht="12.75">
      <c r="D38" s="18"/>
      <c r="E38" s="18"/>
      <c r="F38" s="18"/>
      <c r="G38" s="18"/>
      <c r="H38" s="18"/>
      <c r="I38" s="18"/>
      <c r="J38" s="18"/>
    </row>
    <row r="40" spans="4:10" ht="12.75">
      <c r="D40" s="18"/>
      <c r="E40" s="18"/>
      <c r="F40" s="18"/>
      <c r="G40" s="18"/>
      <c r="H40" s="18"/>
      <c r="I40" s="18"/>
      <c r="J40" s="18"/>
    </row>
    <row r="41" spans="4:10" ht="12.75">
      <c r="D41" s="18"/>
      <c r="E41" s="18"/>
      <c r="F41" s="18"/>
      <c r="G41" s="18"/>
      <c r="H41" s="18"/>
      <c r="I41" s="18"/>
      <c r="J41" s="18"/>
    </row>
    <row r="42" spans="4:10" ht="12.75">
      <c r="D42" s="18"/>
      <c r="E42" s="18"/>
      <c r="F42" s="18"/>
      <c r="G42" s="18"/>
      <c r="H42" s="18"/>
      <c r="I42" s="18"/>
      <c r="J42" s="18"/>
    </row>
    <row r="43" spans="4:10" ht="12.75">
      <c r="D43" s="18"/>
      <c r="E43" s="18"/>
      <c r="F43" s="18"/>
      <c r="G43" s="18"/>
      <c r="H43" s="18"/>
      <c r="I43" s="18"/>
      <c r="J43" s="18"/>
    </row>
    <row r="44" spans="4:10" ht="12.75">
      <c r="D44" s="18"/>
      <c r="E44" s="18"/>
      <c r="F44" s="18"/>
      <c r="G44" s="18"/>
      <c r="H44" s="18"/>
      <c r="I44" s="18"/>
      <c r="J44" s="18"/>
    </row>
    <row r="45" spans="4:10" ht="12.75">
      <c r="D45" s="18"/>
      <c r="E45" s="18"/>
      <c r="F45" s="18"/>
      <c r="G45" s="18"/>
      <c r="H45" s="18"/>
      <c r="I45" s="18"/>
      <c r="J45" s="18"/>
    </row>
    <row r="46" spans="4:10" ht="12.75">
      <c r="D46" s="18"/>
      <c r="E46" s="18"/>
      <c r="F46" s="18"/>
      <c r="G46" s="18"/>
      <c r="H46" s="18"/>
      <c r="I46" s="18"/>
      <c r="J46" s="18"/>
    </row>
    <row r="47" spans="4:10" ht="12.75">
      <c r="D47" s="18"/>
      <c r="E47" s="18"/>
      <c r="F47" s="18"/>
      <c r="G47" s="18"/>
      <c r="H47" s="18"/>
      <c r="I47" s="18"/>
      <c r="J47" s="18"/>
    </row>
    <row r="48" spans="4:10" ht="12.75">
      <c r="D48" s="18"/>
      <c r="E48" s="18"/>
      <c r="F48" s="18"/>
      <c r="G48" s="18"/>
      <c r="H48" s="18"/>
      <c r="I48" s="18"/>
      <c r="J48" s="18"/>
    </row>
    <row r="49" spans="4:10" ht="12.75">
      <c r="D49" s="18"/>
      <c r="E49" s="18"/>
      <c r="F49" s="18"/>
      <c r="G49" s="18"/>
      <c r="H49" s="18"/>
      <c r="I49" s="18"/>
      <c r="J49" s="18"/>
    </row>
    <row r="50" spans="4:10" ht="12.75">
      <c r="D50" s="18"/>
      <c r="E50" s="18"/>
      <c r="F50" s="18"/>
      <c r="G50" s="18"/>
      <c r="H50" s="18"/>
      <c r="I50" s="18"/>
      <c r="J50" s="18"/>
    </row>
    <row r="51" spans="4:10" ht="12.75">
      <c r="D51" s="18"/>
      <c r="E51" s="18"/>
      <c r="F51" s="18"/>
      <c r="G51" s="18"/>
      <c r="H51" s="18"/>
      <c r="I51" s="18"/>
      <c r="J51" s="18"/>
    </row>
    <row r="52" spans="4:10" ht="12.75">
      <c r="D52" s="24"/>
      <c r="E52" s="24"/>
      <c r="F52" s="24"/>
      <c r="G52" s="24"/>
      <c r="H52" s="24"/>
      <c r="I52" s="24"/>
      <c r="J52" s="24"/>
    </row>
    <row r="53" spans="4:10" ht="12.75">
      <c r="D53" s="24"/>
      <c r="E53" s="24"/>
      <c r="F53" s="24"/>
      <c r="G53" s="24"/>
      <c r="H53" s="24"/>
      <c r="I53" s="24"/>
      <c r="J53" s="24"/>
    </row>
    <row r="54" spans="4:10" ht="12.75">
      <c r="D54" s="24"/>
      <c r="E54" s="24"/>
      <c r="F54" s="24"/>
      <c r="G54" s="24"/>
      <c r="H54" s="24"/>
      <c r="I54" s="24"/>
      <c r="J54" s="24"/>
    </row>
  </sheetData>
  <printOptions horizontalCentered="1" verticalCentered="1"/>
  <pageMargins left="0.75" right="0.75" top="1" bottom="1" header="0" footer="0"/>
  <pageSetup fitToHeight="1" fitToWidth="1" horizontalDpi="300" verticalDpi="300" orientation="landscape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54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2" max="2" width="9.83203125" style="0" customWidth="1"/>
    <col min="3" max="3" width="25.66015625" style="0" customWidth="1"/>
    <col min="4" max="10" width="14.5" style="0" customWidth="1"/>
  </cols>
  <sheetData>
    <row r="3" spans="2:10" ht="12.75">
      <c r="B3" s="36" t="s">
        <v>85</v>
      </c>
      <c r="C3" s="36"/>
      <c r="D3" s="36"/>
      <c r="E3" s="36"/>
      <c r="F3" s="36"/>
      <c r="G3" s="36"/>
      <c r="H3" s="36"/>
      <c r="I3" s="36"/>
      <c r="J3" s="36"/>
    </row>
    <row r="4" spans="2:10" ht="12.75">
      <c r="B4" s="36"/>
      <c r="C4" s="36"/>
      <c r="D4" s="36"/>
      <c r="E4" s="36"/>
      <c r="F4" s="36"/>
      <c r="G4" s="36"/>
      <c r="H4" s="36"/>
      <c r="I4" s="36"/>
      <c r="J4" s="36"/>
    </row>
    <row r="5" spans="2:10" ht="12.75">
      <c r="B5" s="37" t="s">
        <v>86</v>
      </c>
      <c r="C5" s="36"/>
      <c r="D5" s="36"/>
      <c r="E5" s="36"/>
      <c r="F5" s="36"/>
      <c r="G5" s="36"/>
      <c r="H5" s="36"/>
      <c r="I5" s="36"/>
      <c r="J5" s="36"/>
    </row>
    <row r="6" spans="2:10" ht="12.75">
      <c r="B6" s="37" t="s">
        <v>87</v>
      </c>
      <c r="C6" s="36"/>
      <c r="D6" s="36"/>
      <c r="E6" s="36"/>
      <c r="F6" s="36"/>
      <c r="G6" s="36"/>
      <c r="H6" s="36"/>
      <c r="I6" s="36"/>
      <c r="J6" s="36"/>
    </row>
    <row r="7" spans="2:10" ht="12.75">
      <c r="B7" s="36" t="s">
        <v>16</v>
      </c>
      <c r="C7" s="36"/>
      <c r="D7" s="36"/>
      <c r="E7" s="36"/>
      <c r="F7" s="36"/>
      <c r="G7" s="36"/>
      <c r="H7" s="36"/>
      <c r="I7" s="36"/>
      <c r="J7" s="36"/>
    </row>
    <row r="10" spans="2:10" ht="12.75">
      <c r="B10" s="40"/>
      <c r="C10" s="40"/>
      <c r="D10" s="40"/>
      <c r="E10" s="40"/>
      <c r="F10" s="40"/>
      <c r="G10" s="40"/>
      <c r="H10" s="40"/>
      <c r="I10" s="40"/>
      <c r="J10" s="40"/>
    </row>
    <row r="11" spans="2:10" ht="12.75">
      <c r="B11" s="191" t="s">
        <v>45</v>
      </c>
      <c r="C11" s="191"/>
      <c r="D11" s="179">
        <v>1996</v>
      </c>
      <c r="E11" s="179">
        <v>1997</v>
      </c>
      <c r="F11" s="179">
        <v>1998</v>
      </c>
      <c r="G11" s="192">
        <v>1999</v>
      </c>
      <c r="H11" s="192" t="s">
        <v>46</v>
      </c>
      <c r="I11" s="192" t="s">
        <v>47</v>
      </c>
      <c r="J11" s="192" t="s">
        <v>48</v>
      </c>
    </row>
    <row r="12" spans="2:10" ht="13.5" thickBot="1">
      <c r="B12" s="187"/>
      <c r="C12" s="187"/>
      <c r="D12" s="19"/>
      <c r="E12" s="19"/>
      <c r="F12" s="19"/>
      <c r="G12" s="19"/>
      <c r="H12" s="19"/>
      <c r="I12" s="19"/>
      <c r="J12" s="19"/>
    </row>
    <row r="15" spans="2:10" ht="12.75">
      <c r="B15" s="2" t="s">
        <v>80</v>
      </c>
      <c r="D15" s="23">
        <v>31764698.7865249</v>
      </c>
      <c r="E15" s="23">
        <v>34066743.42603622</v>
      </c>
      <c r="F15" s="23">
        <v>35335199.87589724</v>
      </c>
      <c r="G15" s="23">
        <v>33302109.382435676</v>
      </c>
      <c r="H15" s="23">
        <v>35210617.64693734</v>
      </c>
      <c r="I15" s="157">
        <f>+1_16!H16+1_16!H18+1_16!H20+1_16!H22</f>
        <v>35962825.131552406</v>
      </c>
      <c r="J15" s="157">
        <f>+1_16!I16+1_16!I18+1_16!I20+1_16!I22</f>
        <v>36650016.339438766</v>
      </c>
    </row>
    <row r="16" spans="4:10" ht="12.75">
      <c r="D16" s="18"/>
      <c r="E16" s="18"/>
      <c r="F16" s="18"/>
      <c r="G16" s="18"/>
      <c r="H16" s="18"/>
      <c r="I16" s="18"/>
      <c r="J16" s="158"/>
    </row>
    <row r="17" spans="4:10" ht="12.75">
      <c r="D17" s="26"/>
      <c r="E17" s="26"/>
      <c r="F17" s="26"/>
      <c r="G17" s="26"/>
      <c r="H17" s="26"/>
      <c r="I17" s="26"/>
      <c r="J17" s="160"/>
    </row>
    <row r="18" spans="2:10" ht="12.75">
      <c r="B18" s="2" t="s">
        <v>81</v>
      </c>
      <c r="D18" s="20">
        <v>30414102.573306553</v>
      </c>
      <c r="E18" s="20">
        <v>32414558.472350728</v>
      </c>
      <c r="F18" s="20">
        <v>33499245.529428557</v>
      </c>
      <c r="G18" s="20">
        <v>33342512.40004261</v>
      </c>
      <c r="H18" s="159">
        <f>+1_6!H35</f>
        <v>34669847.1436549</v>
      </c>
      <c r="I18" s="159">
        <f>+1_6!I35</f>
        <v>35283272.30778835</v>
      </c>
      <c r="J18" s="159">
        <f>+1_6!J35</f>
        <v>36385351.33943878</v>
      </c>
    </row>
    <row r="19" spans="4:10" ht="12.75">
      <c r="D19" s="18"/>
      <c r="E19" s="18"/>
      <c r="F19" s="18"/>
      <c r="G19" s="18"/>
      <c r="H19" s="18"/>
      <c r="I19" s="18"/>
      <c r="J19" s="158"/>
    </row>
    <row r="20" spans="2:10" ht="12.75">
      <c r="B20" s="2"/>
      <c r="D20" s="23"/>
      <c r="E20" s="23"/>
      <c r="F20" s="23"/>
      <c r="G20" s="23"/>
      <c r="H20" s="23"/>
      <c r="I20" s="23"/>
      <c r="J20" s="157"/>
    </row>
    <row r="21" spans="2:10" ht="12.75">
      <c r="B21" s="2" t="s">
        <v>88</v>
      </c>
      <c r="D21" s="12">
        <v>104.4406906630338</v>
      </c>
      <c r="E21" s="12">
        <v>105.09704599275904</v>
      </c>
      <c r="F21" s="12">
        <v>105.48058416675632</v>
      </c>
      <c r="G21" s="12">
        <v>99.87882431556993</v>
      </c>
      <c r="H21" s="12">
        <f>+H15/H18*100</f>
        <v>101.55977181278519</v>
      </c>
      <c r="I21" s="12">
        <f>+I15/I18*100</f>
        <v>101.925991494882</v>
      </c>
      <c r="J21" s="12">
        <f>+J15/J18*100</f>
        <v>100.72739437783883</v>
      </c>
    </row>
    <row r="22" spans="4:10" ht="12.75">
      <c r="D22" s="18"/>
      <c r="E22" s="18"/>
      <c r="F22" s="18"/>
      <c r="G22" s="18"/>
      <c r="H22" s="18"/>
      <c r="I22" s="18"/>
      <c r="J22" s="158"/>
    </row>
    <row r="23" ht="12.75">
      <c r="J23" s="145"/>
    </row>
    <row r="24" spans="2:10" ht="12.75">
      <c r="B24" s="2" t="s">
        <v>83</v>
      </c>
      <c r="D24" s="26"/>
      <c r="E24" s="26"/>
      <c r="F24" s="26"/>
      <c r="G24" s="26"/>
      <c r="H24" s="26"/>
      <c r="I24" s="26"/>
      <c r="J24" s="160"/>
    </row>
    <row r="25" spans="2:10" ht="12.75">
      <c r="B25" s="2" t="s">
        <v>84</v>
      </c>
      <c r="D25" s="20">
        <v>-1350596.2132183462</v>
      </c>
      <c r="E25" s="20">
        <v>-1652184.9536854886</v>
      </c>
      <c r="F25" s="20">
        <v>-1835954.346468687</v>
      </c>
      <c r="G25" s="20">
        <v>40403.01760693267</v>
      </c>
      <c r="H25" s="20">
        <v>-540770.5032824427</v>
      </c>
      <c r="I25" s="159">
        <f>+I18-I15</f>
        <v>-679552.823764056</v>
      </c>
      <c r="J25" s="159">
        <f>+J18-J15</f>
        <v>-264664.9999999851</v>
      </c>
    </row>
    <row r="27" spans="2:10" ht="13.5" thickBot="1">
      <c r="B27" s="16"/>
      <c r="C27" s="16"/>
      <c r="D27" s="25"/>
      <c r="E27" s="25"/>
      <c r="F27" s="25"/>
      <c r="G27" s="25"/>
      <c r="H27" s="25"/>
      <c r="I27" s="25"/>
      <c r="J27" s="25"/>
    </row>
    <row r="28" spans="2:10" ht="12.75">
      <c r="B28" s="2"/>
      <c r="D28" s="23"/>
      <c r="E28" s="23"/>
      <c r="F28" s="23"/>
      <c r="G28" s="23"/>
      <c r="H28" s="23"/>
      <c r="I28" s="23"/>
      <c r="J28" s="23"/>
    </row>
    <row r="29" spans="2:10" ht="12.75">
      <c r="B29" t="s">
        <v>63</v>
      </c>
      <c r="D29" s="12"/>
      <c r="E29" s="12"/>
      <c r="F29" s="12"/>
      <c r="G29" s="12"/>
      <c r="H29" s="12"/>
      <c r="I29" s="12"/>
      <c r="J29" s="12"/>
    </row>
    <row r="30" spans="2:10" ht="12.75">
      <c r="B30" t="s">
        <v>64</v>
      </c>
      <c r="D30" s="23"/>
      <c r="E30" s="23"/>
      <c r="F30" s="23"/>
      <c r="G30" s="23"/>
      <c r="H30" s="23"/>
      <c r="I30" s="23"/>
      <c r="J30" s="23"/>
    </row>
    <row r="31" spans="4:10" ht="12.75">
      <c r="D31" s="18"/>
      <c r="E31" s="18"/>
      <c r="F31" s="18"/>
      <c r="G31" s="18"/>
      <c r="H31" s="18"/>
      <c r="I31" s="18"/>
      <c r="J31" s="18"/>
    </row>
    <row r="32" spans="4:10" ht="12.75">
      <c r="D32" s="20"/>
      <c r="E32" s="20"/>
      <c r="F32" s="20"/>
      <c r="G32" s="20"/>
      <c r="H32" s="20"/>
      <c r="I32" s="20"/>
      <c r="J32" s="20"/>
    </row>
    <row r="33" spans="4:10" ht="12.75">
      <c r="D33" s="23"/>
      <c r="E33" s="23"/>
      <c r="F33" s="23"/>
      <c r="G33" s="23"/>
      <c r="H33" s="23"/>
      <c r="I33" s="23"/>
      <c r="J33" s="23"/>
    </row>
    <row r="34" spans="4:10" ht="12.75">
      <c r="D34" s="18"/>
      <c r="E34" s="18"/>
      <c r="F34" s="18"/>
      <c r="G34" s="18"/>
      <c r="H34" s="18"/>
      <c r="I34" s="18"/>
      <c r="J34" s="18"/>
    </row>
    <row r="36" spans="4:10" ht="12.75">
      <c r="D36" s="20"/>
      <c r="E36" s="20"/>
      <c r="F36" s="20"/>
      <c r="G36" s="20"/>
      <c r="H36" s="20"/>
      <c r="I36" s="20"/>
      <c r="J36" s="20"/>
    </row>
    <row r="37" spans="2:10" ht="12.75">
      <c r="B37" s="2"/>
      <c r="D37" s="23"/>
      <c r="E37" s="23"/>
      <c r="F37" s="23"/>
      <c r="G37" s="23"/>
      <c r="H37" s="23"/>
      <c r="I37" s="23"/>
      <c r="J37" s="23"/>
    </row>
    <row r="38" spans="4:10" ht="12.75">
      <c r="D38" s="18"/>
      <c r="E38" s="18"/>
      <c r="F38" s="18"/>
      <c r="G38" s="18"/>
      <c r="H38" s="18"/>
      <c r="I38" s="18"/>
      <c r="J38" s="18"/>
    </row>
    <row r="40" spans="4:10" ht="12.75">
      <c r="D40" s="18"/>
      <c r="E40" s="18"/>
      <c r="F40" s="18"/>
      <c r="G40" s="18"/>
      <c r="H40" s="18"/>
      <c r="I40" s="18"/>
      <c r="J40" s="18"/>
    </row>
    <row r="41" spans="4:10" ht="12.75">
      <c r="D41" s="18"/>
      <c r="E41" s="18"/>
      <c r="F41" s="18"/>
      <c r="G41" s="18"/>
      <c r="H41" s="18"/>
      <c r="I41" s="18"/>
      <c r="J41" s="18"/>
    </row>
    <row r="42" spans="4:10" ht="12.75">
      <c r="D42" s="18"/>
      <c r="E42" s="18"/>
      <c r="F42" s="18"/>
      <c r="G42" s="18"/>
      <c r="H42" s="18"/>
      <c r="I42" s="18"/>
      <c r="J42" s="18"/>
    </row>
    <row r="43" spans="4:10" ht="12.75">
      <c r="D43" s="18"/>
      <c r="E43" s="18"/>
      <c r="F43" s="18"/>
      <c r="G43" s="18"/>
      <c r="H43" s="18"/>
      <c r="I43" s="18"/>
      <c r="J43" s="18"/>
    </row>
    <row r="44" spans="4:10" ht="12.75">
      <c r="D44" s="18"/>
      <c r="E44" s="18"/>
      <c r="F44" s="18"/>
      <c r="G44" s="18"/>
      <c r="H44" s="18"/>
      <c r="I44" s="18"/>
      <c r="J44" s="18"/>
    </row>
    <row r="45" spans="4:10" ht="12.75">
      <c r="D45" s="18"/>
      <c r="E45" s="18"/>
      <c r="F45" s="18"/>
      <c r="G45" s="18"/>
      <c r="H45" s="18"/>
      <c r="I45" s="18"/>
      <c r="J45" s="18"/>
    </row>
    <row r="46" spans="4:10" ht="12.75">
      <c r="D46" s="18"/>
      <c r="E46" s="18"/>
      <c r="F46" s="18"/>
      <c r="G46" s="18"/>
      <c r="H46" s="18"/>
      <c r="I46" s="18"/>
      <c r="J46" s="18"/>
    </row>
    <row r="47" spans="4:10" ht="12.75">
      <c r="D47" s="18"/>
      <c r="E47" s="18"/>
      <c r="F47" s="18"/>
      <c r="G47" s="18"/>
      <c r="H47" s="18"/>
      <c r="I47" s="18"/>
      <c r="J47" s="18"/>
    </row>
    <row r="48" spans="4:10" ht="12.75">
      <c r="D48" s="18"/>
      <c r="E48" s="18"/>
      <c r="F48" s="18"/>
      <c r="G48" s="18"/>
      <c r="H48" s="18"/>
      <c r="I48" s="18"/>
      <c r="J48" s="18"/>
    </row>
    <row r="49" spans="4:10" ht="12.75">
      <c r="D49" s="18"/>
      <c r="E49" s="18"/>
      <c r="F49" s="18"/>
      <c r="G49" s="18"/>
      <c r="H49" s="18"/>
      <c r="I49" s="18"/>
      <c r="J49" s="18"/>
    </row>
    <row r="50" spans="4:10" ht="12.75">
      <c r="D50" s="18"/>
      <c r="E50" s="18"/>
      <c r="F50" s="18"/>
      <c r="G50" s="18"/>
      <c r="H50" s="18"/>
      <c r="I50" s="18"/>
      <c r="J50" s="18"/>
    </row>
    <row r="51" spans="4:10" ht="12.75">
      <c r="D51" s="18"/>
      <c r="E51" s="18"/>
      <c r="F51" s="18"/>
      <c r="G51" s="18"/>
      <c r="H51" s="18"/>
      <c r="I51" s="18"/>
      <c r="J51" s="18"/>
    </row>
    <row r="52" spans="4:10" ht="12.75">
      <c r="D52" s="24"/>
      <c r="E52" s="24"/>
      <c r="F52" s="24"/>
      <c r="G52" s="24"/>
      <c r="H52" s="24"/>
      <c r="I52" s="24"/>
      <c r="J52" s="24"/>
    </row>
    <row r="53" spans="4:10" ht="12.75">
      <c r="D53" s="24"/>
      <c r="E53" s="24"/>
      <c r="F53" s="24"/>
      <c r="G53" s="24"/>
      <c r="H53" s="24"/>
      <c r="I53" s="24"/>
      <c r="J53" s="24"/>
    </row>
    <row r="54" spans="4:10" ht="12.75">
      <c r="D54" s="24"/>
      <c r="E54" s="24"/>
      <c r="F54" s="24"/>
      <c r="G54" s="24"/>
      <c r="H54" s="24"/>
      <c r="I54" s="24"/>
      <c r="J54" s="24"/>
    </row>
  </sheetData>
  <printOptions horizontalCentered="1" verticalCentered="1"/>
  <pageMargins left="0.75" right="0.75" top="1" bottom="1" header="0" footer="0"/>
  <pageSetup fitToHeight="1" fitToWidth="1" horizontalDpi="300" verticalDpi="300" orientation="landscape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39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2" max="2" width="34.66015625" style="0" customWidth="1"/>
    <col min="3" max="8" width="17.5" style="0" customWidth="1"/>
  </cols>
  <sheetData>
    <row r="3" spans="2:8" ht="12.75">
      <c r="B3" s="36" t="s">
        <v>89</v>
      </c>
      <c r="C3" s="36"/>
      <c r="D3" s="36"/>
      <c r="E3" s="36"/>
      <c r="F3" s="36"/>
      <c r="G3" s="36"/>
      <c r="H3" s="36"/>
    </row>
    <row r="4" spans="2:8" ht="12.75">
      <c r="B4" s="36"/>
      <c r="C4" s="36"/>
      <c r="D4" s="36"/>
      <c r="E4" s="36"/>
      <c r="F4" s="36"/>
      <c r="G4" s="36"/>
      <c r="H4" s="36"/>
    </row>
    <row r="5" spans="2:8" ht="12.75">
      <c r="B5" s="37" t="s">
        <v>90</v>
      </c>
      <c r="C5" s="36"/>
      <c r="D5" s="36"/>
      <c r="E5" s="36"/>
      <c r="F5" s="36"/>
      <c r="G5" s="36"/>
      <c r="H5" s="36"/>
    </row>
    <row r="6" spans="2:8" ht="12.75">
      <c r="B6" s="37" t="s">
        <v>91</v>
      </c>
      <c r="C6" s="36"/>
      <c r="D6" s="36"/>
      <c r="E6" s="36"/>
      <c r="F6" s="36"/>
      <c r="G6" s="36"/>
      <c r="H6" s="36"/>
    </row>
    <row r="7" spans="2:8" ht="12.75">
      <c r="B7" s="36" t="s">
        <v>1</v>
      </c>
      <c r="C7" s="36"/>
      <c r="D7" s="36"/>
      <c r="E7" s="36"/>
      <c r="F7" s="36"/>
      <c r="G7" s="36"/>
      <c r="H7" s="36"/>
    </row>
    <row r="9" spans="2:8" ht="12.75">
      <c r="B9" s="3"/>
      <c r="C9" s="3"/>
      <c r="D9" s="3"/>
      <c r="E9" s="3"/>
      <c r="F9" s="3"/>
      <c r="G9" s="3"/>
      <c r="H9" s="3"/>
    </row>
    <row r="10" spans="2:8" ht="12.75">
      <c r="B10" s="5"/>
      <c r="C10" s="5"/>
      <c r="D10" s="5"/>
      <c r="E10" s="5"/>
      <c r="F10" s="5"/>
      <c r="G10" s="5"/>
      <c r="H10" s="5"/>
    </row>
    <row r="11" spans="2:8" ht="12.75">
      <c r="B11" s="179" t="s">
        <v>45</v>
      </c>
      <c r="C11" s="192">
        <v>1996</v>
      </c>
      <c r="D11" s="192">
        <v>1997</v>
      </c>
      <c r="E11" s="192">
        <v>1998</v>
      </c>
      <c r="F11" s="192">
        <v>1999</v>
      </c>
      <c r="G11" s="192" t="s">
        <v>46</v>
      </c>
      <c r="H11" s="192" t="s">
        <v>47</v>
      </c>
    </row>
    <row r="12" spans="2:8" ht="13.5" thickBot="1">
      <c r="B12" s="19"/>
      <c r="C12" s="19"/>
      <c r="D12" s="19"/>
      <c r="E12" s="19"/>
      <c r="F12" s="19"/>
      <c r="G12" s="19"/>
      <c r="H12" s="19"/>
    </row>
    <row r="14" spans="2:8" ht="12.75">
      <c r="B14" t="s">
        <v>92</v>
      </c>
      <c r="C14" s="1">
        <v>1323492.1195462812</v>
      </c>
      <c r="D14" s="1">
        <v>1433073.0115942196</v>
      </c>
      <c r="E14" s="1">
        <v>1574911.8772435177</v>
      </c>
      <c r="F14" s="1">
        <v>1561702.3780041568</v>
      </c>
      <c r="G14" s="1">
        <v>1741728.1069475943</v>
      </c>
      <c r="H14" s="1">
        <v>1608725.013616264</v>
      </c>
    </row>
    <row r="15" spans="2:8" ht="12.75">
      <c r="B15" t="s">
        <v>93</v>
      </c>
      <c r="C15" s="1">
        <v>382931.11417693814</v>
      </c>
      <c r="D15" s="1">
        <v>436444.15741225396</v>
      </c>
      <c r="E15" s="1">
        <v>440898.9839716753</v>
      </c>
      <c r="F15" s="1">
        <v>526550.4796286256</v>
      </c>
      <c r="G15" s="1">
        <v>510037.75172379636</v>
      </c>
      <c r="H15" s="1">
        <v>529168.1485999761</v>
      </c>
    </row>
    <row r="16" spans="2:8" ht="12.75">
      <c r="B16" t="s">
        <v>94</v>
      </c>
      <c r="C16" s="1">
        <v>2089442.3156741264</v>
      </c>
      <c r="D16" s="1">
        <v>2163457.62576779</v>
      </c>
      <c r="E16" s="1">
        <v>1674700.8700674707</v>
      </c>
      <c r="F16" s="1">
        <v>2157821.0880475384</v>
      </c>
      <c r="G16" s="1">
        <v>2877899.747725037</v>
      </c>
      <c r="H16" s="1">
        <v>3057586.0279554375</v>
      </c>
    </row>
    <row r="17" spans="2:8" ht="12.75">
      <c r="B17" t="s">
        <v>95</v>
      </c>
      <c r="C17" s="1">
        <v>5468314.103965212</v>
      </c>
      <c r="D17" s="1">
        <v>6049370.803186642</v>
      </c>
      <c r="E17" s="1">
        <v>6232357.344741592</v>
      </c>
      <c r="F17" s="1">
        <v>6450545.3119849935</v>
      </c>
      <c r="G17" s="1">
        <v>6995314.41998975</v>
      </c>
      <c r="H17" s="1">
        <v>7868594.309320218</v>
      </c>
    </row>
    <row r="18" spans="2:8" ht="12.75">
      <c r="B18" t="s">
        <v>96</v>
      </c>
      <c r="C18" s="1">
        <v>889375.8639013637</v>
      </c>
      <c r="D18" s="1">
        <v>981418</v>
      </c>
      <c r="E18" s="1">
        <v>1008411.6439080418</v>
      </c>
      <c r="F18" s="1">
        <v>991638.5043676409</v>
      </c>
      <c r="G18" s="1">
        <v>1152044.9721641825</v>
      </c>
      <c r="H18" s="1">
        <v>1272309.1993678368</v>
      </c>
    </row>
    <row r="19" spans="2:8" ht="12.75">
      <c r="B19" t="s">
        <v>97</v>
      </c>
      <c r="C19" s="1">
        <v>2911727.58315464</v>
      </c>
      <c r="D19" s="1">
        <v>3406751.598618562</v>
      </c>
      <c r="E19" s="1">
        <v>3419184.055774415</v>
      </c>
      <c r="F19" s="1">
        <v>2961463.1500680023</v>
      </c>
      <c r="G19" s="1">
        <v>2922394.67340085</v>
      </c>
      <c r="H19" s="1">
        <v>3074094.8888188787</v>
      </c>
    </row>
    <row r="20" spans="2:8" ht="12.75">
      <c r="B20" t="s">
        <v>98</v>
      </c>
      <c r="C20" s="1">
        <v>3477172.94374319</v>
      </c>
      <c r="D20" s="1">
        <v>3832988.511289984</v>
      </c>
      <c r="E20" s="1">
        <v>4120636.4632073278</v>
      </c>
      <c r="F20" s="1">
        <v>3966366.470839086</v>
      </c>
      <c r="G20" s="1">
        <v>4191940.4755375637</v>
      </c>
      <c r="H20" s="1">
        <v>4537791.765311498</v>
      </c>
    </row>
    <row r="21" spans="2:8" ht="12.75">
      <c r="B21" t="s">
        <v>99</v>
      </c>
      <c r="C21" s="1">
        <v>2004155.7205486402</v>
      </c>
      <c r="D21" s="1">
        <v>2209916.8379300823</v>
      </c>
      <c r="E21" s="1">
        <v>2604152.6008892544</v>
      </c>
      <c r="F21" s="1">
        <v>2607634.313713858</v>
      </c>
      <c r="G21" s="1">
        <v>2887025.7781402157</v>
      </c>
      <c r="H21" s="1">
        <v>3151004.6678236835</v>
      </c>
    </row>
    <row r="22" spans="2:8" ht="12.75">
      <c r="B22" t="s">
        <v>100</v>
      </c>
      <c r="C22" s="1">
        <v>3785812.46441193</v>
      </c>
      <c r="D22" s="1">
        <v>4325924.51843893</v>
      </c>
      <c r="E22" s="1">
        <v>4997885.987899501</v>
      </c>
      <c r="F22" s="1">
        <v>5108102.5781522915</v>
      </c>
      <c r="G22" s="1">
        <v>5498358.09238318</v>
      </c>
      <c r="H22" s="1">
        <v>5957238.724399226</v>
      </c>
    </row>
    <row r="23" spans="2:8" ht="12.75">
      <c r="B23" t="s">
        <v>101</v>
      </c>
      <c r="C23" s="1">
        <v>2352585</v>
      </c>
      <c r="D23" s="1">
        <v>2600915</v>
      </c>
      <c r="E23" s="1">
        <v>2432303.006417802</v>
      </c>
      <c r="F23" s="1">
        <v>2278158.6923049297</v>
      </c>
      <c r="G23" s="1">
        <v>2319843.078055927</v>
      </c>
      <c r="H23" s="1">
        <v>2458795.4817274264</v>
      </c>
    </row>
    <row r="24" spans="2:8" ht="12.75">
      <c r="B24" t="s">
        <v>102</v>
      </c>
      <c r="C24" s="1">
        <v>3312917.127567988</v>
      </c>
      <c r="D24" s="1">
        <v>3797202.0561417895</v>
      </c>
      <c r="E24" s="1">
        <v>4240392.630598502</v>
      </c>
      <c r="F24" s="1">
        <v>4644076.04020072</v>
      </c>
      <c r="G24" s="1">
        <v>5046849.770851846</v>
      </c>
      <c r="H24" s="1">
        <v>5525138.971130025</v>
      </c>
    </row>
    <row r="25" spans="2:8" ht="12.75">
      <c r="B25" t="s">
        <v>103</v>
      </c>
      <c r="C25" s="1">
        <v>1257602.216616246</v>
      </c>
      <c r="D25" s="1">
        <v>1427176</v>
      </c>
      <c r="E25" s="1">
        <v>1548863</v>
      </c>
      <c r="F25" s="1">
        <v>1710245.909601002</v>
      </c>
      <c r="G25" s="1">
        <v>1820444.53493212</v>
      </c>
      <c r="H25" s="1">
        <v>1900490.410657886</v>
      </c>
    </row>
    <row r="26" ht="12.75">
      <c r="H26" s="145"/>
    </row>
    <row r="27" spans="2:8" ht="12.75">
      <c r="B27" s="2" t="s">
        <v>104</v>
      </c>
      <c r="C27" s="39">
        <v>29255528.573306553</v>
      </c>
      <c r="D27" s="39">
        <v>32664638.12038025</v>
      </c>
      <c r="E27" s="39">
        <v>34294698.4647191</v>
      </c>
      <c r="F27" s="39">
        <v>34964304.916912846</v>
      </c>
      <c r="G27" s="39">
        <v>37963881.401852064</v>
      </c>
      <c r="H27" s="146">
        <v>40940937.60872835</v>
      </c>
    </row>
    <row r="28" ht="12.75">
      <c r="H28" s="145"/>
    </row>
    <row r="29" spans="2:8" ht="12.75">
      <c r="B29" t="s">
        <v>105</v>
      </c>
      <c r="C29" s="1">
        <v>1015444</v>
      </c>
      <c r="D29" s="1">
        <v>1169591</v>
      </c>
      <c r="E29" s="1">
        <v>1366000</v>
      </c>
      <c r="F29" s="1">
        <v>1322769.9999989925</v>
      </c>
      <c r="G29" s="1">
        <v>1407850</v>
      </c>
      <c r="H29" s="1">
        <v>1619793</v>
      </c>
    </row>
    <row r="30" spans="2:8" ht="12.75">
      <c r="B30" t="s">
        <v>106</v>
      </c>
      <c r="C30" s="1">
        <v>2309491</v>
      </c>
      <c r="D30" s="1">
        <v>2456888</v>
      </c>
      <c r="E30" s="1">
        <v>2750512</v>
      </c>
      <c r="F30" s="1">
        <v>2849997.000001</v>
      </c>
      <c r="G30" s="1">
        <v>3128291.9999990007</v>
      </c>
      <c r="H30" s="1">
        <v>3353527.9999989998</v>
      </c>
    </row>
    <row r="31" spans="2:8" ht="12.75">
      <c r="B31" t="s">
        <v>107</v>
      </c>
      <c r="C31" s="1">
        <v>687713</v>
      </c>
      <c r="D31" s="1">
        <v>770700.9999584949</v>
      </c>
      <c r="E31" s="1">
        <v>855662.61982133</v>
      </c>
      <c r="F31" s="1">
        <v>647009.7327337629</v>
      </c>
      <c r="G31" s="1">
        <v>709140.1863603427</v>
      </c>
      <c r="H31" s="1">
        <v>668911.2713167822</v>
      </c>
    </row>
    <row r="32" ht="12.75">
      <c r="H32" s="145"/>
    </row>
    <row r="33" spans="2:8" ht="12.75">
      <c r="B33" s="2" t="s">
        <v>3</v>
      </c>
      <c r="C33" s="39">
        <v>31237288.573306553</v>
      </c>
      <c r="D33" s="39">
        <v>34722636.120338745</v>
      </c>
      <c r="E33" s="39">
        <v>36534873.084540434</v>
      </c>
      <c r="F33" s="39">
        <v>37138541.649648614</v>
      </c>
      <c r="G33" s="39">
        <v>40393463.58821141</v>
      </c>
      <c r="H33" s="146">
        <v>43343583.88004413</v>
      </c>
    </row>
    <row r="35" spans="2:8" ht="13.5" thickBot="1">
      <c r="B35" s="16"/>
      <c r="C35" s="16"/>
      <c r="D35" s="16"/>
      <c r="E35" s="16"/>
      <c r="F35" s="16"/>
      <c r="G35" s="16"/>
      <c r="H35" s="16"/>
    </row>
    <row r="37" ht="12.75">
      <c r="B37" t="s">
        <v>63</v>
      </c>
    </row>
    <row r="38" ht="12.75">
      <c r="B38" t="s">
        <v>108</v>
      </c>
    </row>
    <row r="39" ht="12.75">
      <c r="B39" t="s">
        <v>109</v>
      </c>
    </row>
  </sheetData>
  <printOptions horizontalCentered="1" verticalCentered="1"/>
  <pageMargins left="0.75" right="0.75" top="1" bottom="1" header="0" footer="0"/>
  <pageSetup fitToHeight="1" fitToWidth="1"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de Cuentas Nacionales 2002</dc:title>
  <dc:subject/>
  <dc:creator>Gonzalo Encina T.</dc:creator>
  <cp:keywords/>
  <dc:description/>
  <cp:lastModifiedBy>IARAYA</cp:lastModifiedBy>
  <cp:lastPrinted>2003-06-11T17:58:49Z</cp:lastPrinted>
  <dcterms:created xsi:type="dcterms:W3CDTF">2002-02-15T18:13:12Z</dcterms:created>
  <dcterms:modified xsi:type="dcterms:W3CDTF">2003-06-11T20:13:48Z</dcterms:modified>
  <cp:category/>
  <cp:version/>
  <cp:contentType/>
  <cp:contentStatus/>
</cp:coreProperties>
</file>