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95" yWindow="65521" windowWidth="14340" windowHeight="14160" tabRatio="842" activeTab="0"/>
  </bookViews>
  <sheets>
    <sheet name="Índice"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 sheetId="11" r:id="rId11"/>
    <sheet name="c_8" sheetId="12" r:id="rId12"/>
    <sheet name="c_9_10" sheetId="13" r:id="rId13"/>
    <sheet name="C_11" sheetId="14" r:id="rId14"/>
    <sheet name="C_12" sheetId="15" r:id="rId15"/>
    <sheet name="PII" sheetId="16" state="hidden" r:id="rId16"/>
    <sheet name="serie_tasas" sheetId="17" state="hidden" r:id="rId17"/>
    <sheet name="serie_supuestos" sheetId="18" state="hidden" r:id="rId18"/>
    <sheet name="boletin23.03.06" sheetId="19" state="hidden" r:id="rId19"/>
  </sheets>
  <externalReferences>
    <externalReference r:id="rId22"/>
    <externalReference r:id="rId23"/>
    <externalReference r:id="rId24"/>
    <externalReference r:id="rId25"/>
    <externalReference r:id="rId26"/>
  </externalReferences>
  <definedNames>
    <definedName name="a" localSheetId="14">'[5]serie_BP_bruta'!$A$1:$G$75</definedName>
    <definedName name="a">'[4]serie_BP_bruta'!$A$1:$G$75</definedName>
    <definedName name="año1996">#REF!</definedName>
    <definedName name="año88_89" localSheetId="3">'[4]serie_BP_bruta'!#REF!</definedName>
    <definedName name="año88_89" localSheetId="10">'[1]serie_BP_bruta'!#REF!</definedName>
    <definedName name="año88_89">'[1]serie_BP_bruta'!#REF!</definedName>
    <definedName name="año89" localSheetId="3">'[4]serie_BP_bruta'!#REF!</definedName>
    <definedName name="año89" localSheetId="10">'[1]serie_BP_bruta'!#REF!</definedName>
    <definedName name="año89" localSheetId="17">'serie_supuestos'!#REF!</definedName>
    <definedName name="año89" localSheetId="16">'serie_tasas'!#REF!</definedName>
    <definedName name="año89">'[1]serie_BP_bruta'!#REF!</definedName>
    <definedName name="año89_91" localSheetId="3">'[4]serie_BP_bruta'!$E$1:$G$62,'[4]serie_BP_bruta'!#REF!</definedName>
    <definedName name="año89_91">'[1]serie_BP_bruta'!$E$1:$J$62,'[1]serie_BP_bruta'!$K$1:$S$62</definedName>
    <definedName name="año89_94" localSheetId="3">'[4]serie_BP_bruta'!$E$1:$G$62,'[4]serie_BP_bruta'!#REF!</definedName>
    <definedName name="año89_94">'[1]serie_BP_bruta'!$E$1:$J$62,'[1]serie_BP_bruta'!$K$1:$S$62</definedName>
    <definedName name="año90" localSheetId="3">'[4]serie_BP_bruta'!#REF!</definedName>
    <definedName name="año90" localSheetId="10">'[1]serie_BP_bruta'!#REF!</definedName>
    <definedName name="año90" localSheetId="17">'serie_supuestos'!#REF!</definedName>
    <definedName name="año90" localSheetId="16">'serie_tasas'!#REF!</definedName>
    <definedName name="año90">'[1]serie_BP_bruta'!#REF!</definedName>
    <definedName name="año90_91">#REF!</definedName>
    <definedName name="año91" localSheetId="3">'[4]serie_BP_bruta'!#REF!</definedName>
    <definedName name="año91" localSheetId="10">'[1]serie_BP_bruta'!#REF!</definedName>
    <definedName name="año91" localSheetId="17">'serie_supuestos'!#REF!</definedName>
    <definedName name="año91" localSheetId="16">'serie_tasas'!#REF!</definedName>
    <definedName name="año91">'[1]serie_BP_bruta'!#REF!</definedName>
    <definedName name="año92" localSheetId="3">'[4]serie_BP_bruta'!#REF!</definedName>
    <definedName name="año92" localSheetId="10">'[1]serie_BP_bruta'!#REF!</definedName>
    <definedName name="año92" localSheetId="17">'serie_supuestos'!#REF!</definedName>
    <definedName name="año92" localSheetId="16">'serie_tasas'!#REF!</definedName>
    <definedName name="año92">'[1]serie_BP_bruta'!#REF!</definedName>
    <definedName name="año92_93">#REF!</definedName>
    <definedName name="año93" localSheetId="3">'[4]serie_BP_bruta'!#REF!</definedName>
    <definedName name="año93" localSheetId="10">'[1]serie_BP_bruta'!#REF!</definedName>
    <definedName name="año93" localSheetId="17">'serie_supuestos'!#REF!</definedName>
    <definedName name="año93" localSheetId="16">'serie_tasas'!#REF!</definedName>
    <definedName name="año93">'[1]serie_BP_bruta'!#REF!</definedName>
    <definedName name="año93_94">#REF!</definedName>
    <definedName name="año94" localSheetId="3">'[4]serie_BP_bruta'!#REF!</definedName>
    <definedName name="año94" localSheetId="10">'[1]serie_BP_bruta'!#REF!</definedName>
    <definedName name="año94" localSheetId="17">'serie_supuestos'!#REF!</definedName>
    <definedName name="año94" localSheetId="16">'serie_tasas'!#REF!</definedName>
    <definedName name="año94">'[1]serie_BP_bruta'!#REF!</definedName>
    <definedName name="año94_95">#REF!</definedName>
    <definedName name="año95_96">#REF!</definedName>
    <definedName name="año96_97">#REF!</definedName>
    <definedName name="Area_a_imprimir">#REF!</definedName>
    <definedName name="_xlnm.Print_Area" localSheetId="18">'boletin23.03.06'!$A$1:$Q$86</definedName>
    <definedName name="_xlnm.Print_Area" localSheetId="1">'c_1'!$B$2:$J$77</definedName>
    <definedName name="_xlnm.Print_Area" localSheetId="13">'C_11'!$B$12:$T$182</definedName>
    <definedName name="_xlnm.Print_Area" localSheetId="14">'C_12'!$B$11:$T$134</definedName>
    <definedName name="_xlnm.Print_Area" localSheetId="2">'c_2'!$B$1:$W$85</definedName>
    <definedName name="_xlnm.Print_Area" localSheetId="3">'c_3'!$A$1:$M$81</definedName>
    <definedName name="_xlnm.Print_Area" localSheetId="5">'c_4'!$B$1:$L$57</definedName>
    <definedName name="_xlnm.Print_Area" localSheetId="8">'c_5'!$B$2:$T$44</definedName>
    <definedName name="_xlnm.Print_Area" localSheetId="9">'c_6'!$A$1:$AB$65</definedName>
    <definedName name="_xlnm.Print_Area" localSheetId="10">'c_7 '!$E$1:$H$22</definedName>
    <definedName name="_xlnm.Print_Area" localSheetId="11">'c_8'!$A$1:$U$210</definedName>
    <definedName name="_xlnm.Print_Area" localSheetId="12">'c_9_10'!$B$2:$K$56</definedName>
    <definedName name="_xlnm.Print_Area" localSheetId="15">'PII'!$A$1:$U$186</definedName>
    <definedName name="_xlnm.Print_Area" localSheetId="4">'serie_cobre'!$A$1:$O$37</definedName>
    <definedName name="_xlnm.Print_Area" localSheetId="6">'serie_petr'!$A$1:$O$28</definedName>
    <definedName name="_xlnm.Print_Area" localSheetId="17">'serie_supuestos'!$A$1:$R$68</definedName>
    <definedName name="_xlnm.Print_Area" localSheetId="16">'serie_tasas'!$A$1:$R$23</definedName>
    <definedName name="_xlnm.Print_Area" localSheetId="7">'serie_var%exp_imp'!$A$1:$AJ$49</definedName>
    <definedName name="cuadro14" localSheetId="10">#REF!</definedName>
    <definedName name="cuadro14">#REF!</definedName>
    <definedName name="cuadro15">#REF!</definedName>
    <definedName name="CUADRO24">#REF!</definedName>
    <definedName name="cuadro300" localSheetId="3">'c_3'!$C$1:$H$78</definedName>
    <definedName name="cuadro300" localSheetId="17">'serie_supuestos'!$C$1:$L$48</definedName>
    <definedName name="cuadro300" localSheetId="16">'serie_tasas'!$C$1:$M$23</definedName>
    <definedName name="cuadro395" localSheetId="3">'[4]serie_BP_bruta'!#REF!</definedName>
    <definedName name="cuadro395" localSheetId="10">'[1]serie_BP_bruta'!#REF!</definedName>
    <definedName name="cuadro395" localSheetId="17">'serie_supuestos'!#REF!</definedName>
    <definedName name="cuadro395" localSheetId="16">'serie_tasas'!#REF!</definedName>
    <definedName name="cuadro395">'[1]serie_BP_bruta'!#REF!</definedName>
    <definedName name="cuadro396" localSheetId="3">'[4]serie_BP_bruta'!#REF!</definedName>
    <definedName name="cuadro396" localSheetId="10">'[1]serie_BP_bruta'!#REF!</definedName>
    <definedName name="cuadro396" localSheetId="17">'serie_supuestos'!#REF!</definedName>
    <definedName name="cuadro396" localSheetId="16">'serie_tasas'!#REF!</definedName>
    <definedName name="cuadro396">'[1]serie_BP_bruta'!#REF!</definedName>
    <definedName name="cuadro397" localSheetId="3">'[4]serie_BP_bruta'!#REF!</definedName>
    <definedName name="cuadro397" localSheetId="10">'[1]serie_BP_bruta'!#REF!</definedName>
    <definedName name="cuadro397" localSheetId="17">'serie_supuestos'!#REF!</definedName>
    <definedName name="cuadro397" localSheetId="16">'serie_tasas'!#REF!</definedName>
    <definedName name="cuadro397">'[1]serie_BP_bruta'!#REF!</definedName>
    <definedName name="cuadro398" localSheetId="3">'[4]serie_BP_bruta'!#REF!</definedName>
    <definedName name="cuadro398" localSheetId="10">'[1]serie_BP_bruta'!#REF!</definedName>
    <definedName name="cuadro398" localSheetId="17">'serie_supuestos'!#REF!</definedName>
    <definedName name="cuadro398" localSheetId="16">'serie_tasas'!#REF!</definedName>
    <definedName name="cuadro398">'[1]serie_BP_bruta'!#REF!</definedName>
    <definedName name="cuadro399" localSheetId="3">'[4]serie_BP_bruta'!#REF!</definedName>
    <definedName name="cuadro399" localSheetId="10">'[1]serie_BP_bruta'!#REF!</definedName>
    <definedName name="cuadro399" localSheetId="17">'serie_supuestos'!#REF!</definedName>
    <definedName name="cuadro399" localSheetId="16">'serie_tasas'!#REF!</definedName>
    <definedName name="cuadro399">'[1]serie_BP_bruta'!#REF!</definedName>
    <definedName name="datos" localSheetId="3">'[4]serie_BP_bruta'!$E$1:$G$65,'[4]serie_BP_bruta'!#REF!,'[4]serie_BP_bruta'!#REF!</definedName>
    <definedName name="datos">'[1]serie_BP_bruta'!$E$1:$G$65,'[1]serie_BP_bruta'!$H$1:$S$65,'[1]serie_BP_bruta'!$T$1:$AE$66</definedName>
    <definedName name="h1977_1989" localSheetId="3">'[4]serie_BP_bruta'!$F$5:$G$70,'[4]serie_BP_bruta'!$F$72:$G$109</definedName>
    <definedName name="h1977_1989">'[1]serie_BP_bruta'!$F$5:$K$70,'[1]serie_BP_bruta'!$F$72:$K$109</definedName>
    <definedName name="h1989_1994" localSheetId="3">'[4]serie_BP_bruta'!#REF!,'[4]serie_BP_bruta'!#REF!</definedName>
    <definedName name="h1989_1994" localSheetId="10">'[1]serie_BP_bruta'!#REF!,'[1]serie_BP_bruta'!#REF!</definedName>
    <definedName name="h1989_1994">'[1]serie_BP_bruta'!#REF!,'[1]serie_BP_bruta'!#REF!</definedName>
    <definedName name="Hoja1" localSheetId="3">#REF!</definedName>
    <definedName name="hoja1" localSheetId="4">'serie_cobre'!$A$1:$N$35</definedName>
    <definedName name="hoja1" localSheetId="6">'serie_petr'!$A$1:$N$27</definedName>
    <definedName name="Hoja1" localSheetId="17">'[4]serie_BP_bruta'!$A$1:$G$75</definedName>
    <definedName name="Hoja1" localSheetId="16">'[4]serie_BP_bruta'!$A$1:$G$77</definedName>
    <definedName name="Hoja1">'[1]serie_BP_bruta'!$A$1:$W$77</definedName>
    <definedName name="Hoja2" localSheetId="3">#REF!</definedName>
    <definedName name="Hoja2" localSheetId="17">'[4]serie_BP_bruta'!$A$76:$G$144</definedName>
    <definedName name="Hoja2" localSheetId="16">'[4]serie_BP_bruta'!$A$78:$G$146</definedName>
    <definedName name="Hoja2">'[1]serie_BP_bruta'!$A$78:$W$146</definedName>
    <definedName name="Hoja3" localSheetId="3">#REF!</definedName>
    <definedName name="Hoja3" localSheetId="17">'[4]serie_BP_bruta'!$A$146:$G$184</definedName>
    <definedName name="Hoja3" localSheetId="16">'[4]serie_BP_bruta'!$A$148:$G$186</definedName>
    <definedName name="Hoja3">'[1]serie_BP_bruta'!$A$148:$V$186</definedName>
    <definedName name="Hoja4" localSheetId="3">#REF!</definedName>
    <definedName name="Hoja4" localSheetId="17">'[4]serie_BP_bruta'!$A$187:$G$234</definedName>
    <definedName name="Hoja4" localSheetId="16">'[4]serie_BP_bruta'!$A$189:$G$236</definedName>
    <definedName name="Hoja4">'[1]serie_BP_bruta'!$A$189:$V$236</definedName>
    <definedName name="Hoja5" localSheetId="3">#REF!</definedName>
    <definedName name="Hoja5" localSheetId="17">'[4]serie_BP_bruta'!$A$238:$G$303</definedName>
    <definedName name="Hoja5" localSheetId="16">'[4]serie_BP_bruta'!$A$240:$G$305</definedName>
    <definedName name="Hoja5">'[1]serie_BP_bruta'!$A$240:$W$305</definedName>
    <definedName name="Hoja6" localSheetId="3">#REF!</definedName>
    <definedName name="Hoja6" localSheetId="17">'[4]serie_BP_bruta'!$A$304:$G$356</definedName>
    <definedName name="Hoja6" localSheetId="16">'[4]serie_BP_bruta'!$A$306:$G$358</definedName>
    <definedName name="Hoja6">'[1]serie_BP_bruta'!$A$306:$W$358</definedName>
    <definedName name="Hoja7" localSheetId="3">#REF!</definedName>
    <definedName name="Hoja7" localSheetId="17">'[4]serie_BP_bruta'!$A$358:$G$411</definedName>
    <definedName name="Hoja7" localSheetId="16">'[4]serie_BP_bruta'!$A$360:$G$413</definedName>
    <definedName name="Hoja7">'[1]serie_BP_bruta'!$A$360:$W$413</definedName>
    <definedName name="Hoja8" localSheetId="3">#REF!</definedName>
    <definedName name="Hoja8" localSheetId="17">'[4]serie_BP_bruta'!$A$413:$G$465</definedName>
    <definedName name="Hoja8" localSheetId="16">'[4]serie_BP_bruta'!$A$415:$G$467</definedName>
    <definedName name="Hoja8">'[1]serie_BP_bruta'!$A$415:$V$467</definedName>
    <definedName name="HTML_CodePage" hidden="1">1252</definedName>
    <definedName name="HTML_Control" localSheetId="14"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 localSheetId="10">#REF!</definedName>
    <definedName name="ind_89_91">#REF!</definedName>
    <definedName name="ind_92_94" localSheetId="10">#REF!</definedName>
    <definedName name="ind_92_94">#REF!</definedName>
    <definedName name="ind89_91" localSheetId="10">#REF!</definedName>
    <definedName name="ind89_91">#REF!</definedName>
    <definedName name="ind89_94" localSheetId="3">'[4]serie_BP_bruta'!$E$69:$G$86,'[4]serie_BP_bruta'!#REF!</definedName>
    <definedName name="ind89_94">'[1]serie_BP_bruta'!$E$69:$G$86,'[1]serie_BP_bruta'!$H$69:$P$86</definedName>
    <definedName name="ind92_94" localSheetId="10">#REF!</definedName>
    <definedName name="ind92_94">#REF!</definedName>
    <definedName name="ind95_97" localSheetId="10">#REF!</definedName>
    <definedName name="ind95_97">#REF!</definedName>
    <definedName name="índices" localSheetId="3">'[4]serie_BP_bruta'!$E$69:$G$89,'[4]serie_BP_bruta'!#REF!,'[4]serie_BP_bruta'!#REF!</definedName>
    <definedName name="índices">'[1]serie_BP_bruta'!$E$69:$G$89,'[1]serie_BP_bruta'!$H$69:$P$89,'[1]serie_BP_bruta'!$Q$69:$AB$90</definedName>
    <definedName name="jjjjj" localSheetId="14">'[5]serie_BP_bruta'!$A$146:$G$184</definedName>
    <definedName name="jjjjj">'[4]serie_BP_bruta'!$A$146:$G$184</definedName>
    <definedName name="paises1">#REF!</definedName>
    <definedName name="paises2">#REF!</definedName>
    <definedName name="paises3">#REF!</definedName>
    <definedName name="Paístodo">#REF!,#REF!,#REF!</definedName>
    <definedName name="Resumen">#REF!</definedName>
    <definedName name="ro" localSheetId="14">'[5]serie_BP_bruta'!$A$187:$G$234</definedName>
    <definedName name="ro">'[4]serie_BP_bruta'!$A$187:$G$234</definedName>
    <definedName name="serie_1">#REF!</definedName>
    <definedName name="serie_1_97">#REF!,#REF!</definedName>
    <definedName name="serie_2" localSheetId="10">#REF!</definedName>
    <definedName name="serie_2">#REF!</definedName>
    <definedName name="serie_2_97" localSheetId="10">#REF!,#REF!</definedName>
    <definedName name="serie_2_97">#REF!,#REF!</definedName>
    <definedName name="serie_clas_ant">#REF!</definedName>
    <definedName name="serie_clas_nva" localSheetId="10">#REF!</definedName>
    <definedName name="serie_clas_nva">#REF!</definedName>
    <definedName name="serie1" localSheetId="10">#REF!,#REF!,#REF!</definedName>
    <definedName name="serie1">#REF!,#REF!,#REF!</definedName>
    <definedName name="serie1n">#REF!</definedName>
    <definedName name="serie2n" localSheetId="10">#REF!</definedName>
    <definedName name="serie2n">#REF!</definedName>
    <definedName name="serie48099" localSheetId="6">'serie_petr'!$F$1:$O$24</definedName>
    <definedName name="serie48099">'serie_cobre'!$F$1:$O$32</definedName>
    <definedName name="serie486_2000" localSheetId="6">'serie_petr'!$F$1:$O$25</definedName>
    <definedName name="serie486_2000">'serie_cobre'!$F$1:$O$33</definedName>
    <definedName name="título_1" localSheetId="3">'[4]serie_BP_bruta'!$A:$D,'[4]serie_BP_bruta'!$1:$6</definedName>
    <definedName name="título_1">'[1]serie_BP_bruta'!$A:$D,'[1]serie_BP_bruta'!$1:$6</definedName>
    <definedName name="título_2" localSheetId="3">'[4]serie_BP_bruta'!$A:$D,'[4]serie_BP_bruta'!#REF!</definedName>
    <definedName name="título_2" localSheetId="10">'[1]serie_BP_bruta'!$A:$D,'[1]serie_BP_bruta'!#REF!</definedName>
    <definedName name="título_2">'[1]serie_BP_bruta'!$A:$D,'[1]serie_BP_bruta'!#REF!</definedName>
    <definedName name="título_año" localSheetId="3">'[4]serie_BP_bruta'!$A:$D,'[4]serie_BP_bruta'!$1:$3</definedName>
    <definedName name="título_año">'[1]serie_BP_bruta'!$A:$D,'[1]serie_BP_bruta'!$1:$3</definedName>
    <definedName name="título_índice" localSheetId="3">'[4]serie_BP_bruta'!$A:$D,'[4]serie_BP_bruta'!#REF!,'[4]serie_BP_bruta'!#REF!</definedName>
    <definedName name="título_índice" localSheetId="10">'[1]serie_BP_bruta'!$A:$D,'[1]serie_BP_bruta'!#REF!,'[1]serie_BP_bruta'!#REF!</definedName>
    <definedName name="título_índice">'[1]serie_BP_bruta'!$A:$D,'[1]serie_BP_bruta'!#REF!,'[1]serie_BP_bruta'!#REF!</definedName>
    <definedName name="_xlnm.Print_Titles" localSheetId="13">'C_11'!$2:$8</definedName>
    <definedName name="_xlnm.Print_Titles" localSheetId="14">'C_12'!$2:$8</definedName>
    <definedName name="_xlnm.Print_Titles" localSheetId="2">'c_2'!$B:$G</definedName>
    <definedName name="_xlnm.Print_Titles" localSheetId="5">'c_4'!$B:$H</definedName>
    <definedName name="_xlnm.Print_Titles" localSheetId="8">'c_5'!$B:$G</definedName>
    <definedName name="_xlnm.Print_Titles" localSheetId="9">'c_6'!$A:$F</definedName>
    <definedName name="_xlnm.Print_Titles" localSheetId="10">'c_7 '!$B:$C</definedName>
    <definedName name="_xlnm.Print_Titles" localSheetId="11">'c_8'!$C:$H</definedName>
    <definedName name="_xlnm.Print_Titles" localSheetId="15">'PII'!$3:$3</definedName>
    <definedName name="_xlnm.Print_Titles" localSheetId="4">'serie_cobre'!$A:$E</definedName>
    <definedName name="_xlnm.Print_Titles" localSheetId="6">'serie_petr'!$A:$E</definedName>
    <definedName name="_xlnm.Print_Titles" localSheetId="7">'serie_var%exp_imp'!$A:$F</definedName>
    <definedName name="TODO" localSheetId="3">#REF!,#REF!,#REF!,#REF!,#REF!,#REF!,#REF!,#REF!</definedName>
    <definedName name="TODO" localSheetId="17">'[1]serie_BP_bruta'!$A$1:$W$75,'[1]serie_BP_bruta'!$A$76:$W$144,'[1]serie_BP_bruta'!$A$146:$V$184,'[1]serie_BP_bruta'!$A$187:$V$234,'[1]serie_BP_bruta'!$A$238:$W$303,'[1]serie_BP_bruta'!$A$304:$W$356,'[1]serie_BP_bruta'!$A$358:$W$411,'[1]serie_BP_bruta'!$A$413:$V$465</definedName>
    <definedName name="TODO" localSheetId="16">'[1]serie_BP_bruta'!$A$1:$W$77,'[1]serie_BP_bruta'!$A$78:$W$146,'[1]serie_BP_bruta'!$A$148:$V$186,'[1]serie_BP_bruta'!$A$189:$V$236,'[1]serie_BP_bruta'!$A$240:$W$305,'[1]serie_BP_bruta'!$A$306:$W$358,'[1]serie_BP_bruta'!$A$360:$W$413,'[1]serie_BP_bruta'!$A$415:$V$467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2" hidden="1">'c_2'!$B$1:$W$85</definedName>
    <definedName name="Z_3CB0F025_9EE0_11D6_BF67_005004870502_.wvu.PrintArea" localSheetId="12" hidden="1">'c_9_10'!$C$3:$L$26</definedName>
    <definedName name="Z_3CB0F025_9EE0_11D6_BF67_005004870502_.wvu.PrintArea" localSheetId="15"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'c_2'!$B:$G</definedName>
    <definedName name="Z_3CB0F025_9EE0_11D6_BF67_005004870502_.wvu.PrintTitles" localSheetId="8" hidden="1">'c_5'!$B:$G</definedName>
    <definedName name="Z_3CB0F025_9EE0_11D6_BF67_005004870502_.wvu.PrintTitles" localSheetId="9" hidden="1">'c_6'!$A:$F</definedName>
    <definedName name="Z_3CB0F025_9EE0_11D6_BF67_005004870502_.wvu.PrintTitles" localSheetId="11" hidden="1">'c_8'!$C:$H</definedName>
    <definedName name="Z_3CB0F025_9EE0_11D6_BF67_005004870502_.wvu.PrintTitles" localSheetId="15"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<sst xmlns="http://schemas.openxmlformats.org/spreadsheetml/2006/main" count="1919" uniqueCount="772">
  <si>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</si>
  <si>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</si>
  <si>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</si>
  <si>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</si>
  <si>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</si>
  <si>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</si>
  <si>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</si>
  <si>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</si>
  <si>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</si>
  <si>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</si>
  <si>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</si>
  <si>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</si>
  <si>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</si>
  <si>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</si>
  <si>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</si>
  <si>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</si>
  <si>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</si>
  <si>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</si>
  <si>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</si>
  <si>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</si>
  <si>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</si>
  <si>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</si>
  <si>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</si>
  <si>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</si>
  <si>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</si>
  <si>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</si>
  <si>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</si>
  <si>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</si>
  <si>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</si>
  <si>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</si>
  <si>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</si>
  <si>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</si>
  <si>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Pesca extractiva</t>
  </si>
  <si>
    <t>Alimentos</t>
  </si>
  <si>
    <t>Petróleo</t>
  </si>
  <si>
    <t>Resto</t>
  </si>
  <si>
    <t>Impuestos</t>
  </si>
  <si>
    <t>Otras</t>
  </si>
  <si>
    <t>Donaciones</t>
  </si>
  <si>
    <t>(millones de dólares)</t>
  </si>
  <si>
    <t>*</t>
  </si>
  <si>
    <t>Cifras provisionales</t>
  </si>
  <si>
    <t>Pasajeros</t>
  </si>
  <si>
    <t>Otros</t>
  </si>
  <si>
    <t>Regalías y derechos de licencia</t>
  </si>
  <si>
    <t>Otros servicios empresariales</t>
  </si>
  <si>
    <t>B. Cuenta financiera</t>
  </si>
  <si>
    <t>Público</t>
  </si>
  <si>
    <t>Privado</t>
  </si>
  <si>
    <t>4. Otra inversión</t>
  </si>
  <si>
    <t xml:space="preserve">    y préstamos del FMI</t>
  </si>
  <si>
    <t>5.</t>
  </si>
  <si>
    <t>Activos de reservas</t>
  </si>
  <si>
    <t>Oro monetario</t>
  </si>
  <si>
    <t>DEG</t>
  </si>
  <si>
    <t>Posición de reserva en el FMI</t>
  </si>
  <si>
    <t>Divisas</t>
  </si>
  <si>
    <t>Monedas y depósitos</t>
  </si>
  <si>
    <t>Valores</t>
  </si>
  <si>
    <t>Otros activos (CCR)</t>
  </si>
  <si>
    <t>Renta de la Inversión</t>
  </si>
  <si>
    <t>Inversión Directa</t>
  </si>
  <si>
    <t>Renta procedente de Participaciones</t>
  </si>
  <si>
    <t>de capital .</t>
  </si>
  <si>
    <t>Inversión de cartera</t>
  </si>
  <si>
    <t>de capital ( dividendos)</t>
  </si>
  <si>
    <t>Renta procedente de la deuda</t>
  </si>
  <si>
    <t>Otra inversión</t>
  </si>
  <si>
    <t>Sector Público</t>
  </si>
  <si>
    <t>Banco Central</t>
  </si>
  <si>
    <t>Sector Financiero</t>
  </si>
  <si>
    <t>Sector Privado no Financiero</t>
  </si>
  <si>
    <t>Impuesto</t>
  </si>
  <si>
    <t>Por Inversión Directa</t>
  </si>
  <si>
    <t>Por Inversión de Cartera</t>
  </si>
  <si>
    <t>Volumen</t>
  </si>
  <si>
    <t>Precio</t>
  </si>
  <si>
    <t>Valor</t>
  </si>
  <si>
    <t>Consumo</t>
  </si>
  <si>
    <t>Intermedio</t>
  </si>
  <si>
    <t>Combustible</t>
  </si>
  <si>
    <t>(Petróleo)</t>
  </si>
  <si>
    <t>Resto Intermedio</t>
  </si>
  <si>
    <t>Capital</t>
  </si>
  <si>
    <t>Nota:</t>
  </si>
  <si>
    <t>1/ No incluye reparaciones de bienes</t>
  </si>
  <si>
    <t>Fletes</t>
  </si>
  <si>
    <t>ZONA FRANCA</t>
  </si>
  <si>
    <t>BIENES ADQUIRIDOS EN PUERTO</t>
  </si>
  <si>
    <t>ORO NO MONETARIO</t>
  </si>
  <si>
    <t>MERCANCÍAS GENERALES</t>
  </si>
  <si>
    <t xml:space="preserve">Otro capital </t>
  </si>
  <si>
    <t xml:space="preserve">  Uso del crédito del FMI</t>
  </si>
  <si>
    <t xml:space="preserve">  A largo  plazo</t>
  </si>
  <si>
    <t xml:space="preserve">  A largo plazo</t>
  </si>
  <si>
    <t xml:space="preserve"> A largo   plazo</t>
  </si>
  <si>
    <t xml:space="preserve"> Activos</t>
  </si>
  <si>
    <t xml:space="preserve">   Titulos de participación en el capital</t>
  </si>
  <si>
    <t xml:space="preserve"> Bonos y pagarés</t>
  </si>
  <si>
    <t xml:space="preserve"> Bancos</t>
  </si>
  <si>
    <t xml:space="preserve"> Créditos comerciales</t>
  </si>
  <si>
    <t xml:space="preserve"> Gobierno general</t>
  </si>
  <si>
    <t xml:space="preserve"> A largo plazo</t>
  </si>
  <si>
    <t xml:space="preserve">  Gobierno   general</t>
  </si>
  <si>
    <t xml:space="preserve">  Otros a  largo plazo</t>
  </si>
  <si>
    <t xml:space="preserve">  A corto  plazo</t>
  </si>
  <si>
    <t xml:space="preserve">  A corto plazo</t>
  </si>
  <si>
    <t xml:space="preserve"> A corto   plazo</t>
  </si>
  <si>
    <t xml:space="preserve"> Utilidades reinvertidas</t>
  </si>
  <si>
    <t xml:space="preserve">   Utilidades reinvertidas</t>
  </si>
  <si>
    <t xml:space="preserve"> Pasivos</t>
  </si>
  <si>
    <t xml:space="preserve">   Títulos de deuda</t>
  </si>
  <si>
    <t xml:space="preserve"> Instrumentos del mercado monetario</t>
  </si>
  <si>
    <t xml:space="preserve"> Otros sectores</t>
  </si>
  <si>
    <t xml:space="preserve"> A corto plazo</t>
  </si>
  <si>
    <t xml:space="preserve"> Préstamos</t>
  </si>
  <si>
    <t xml:space="preserve"> Gobierno   general</t>
  </si>
  <si>
    <t xml:space="preserve"> Moneda y depósitos</t>
  </si>
  <si>
    <t xml:space="preserve">  Bancos</t>
  </si>
  <si>
    <t xml:space="preserve">   Moneda y depósitos</t>
  </si>
  <si>
    <t xml:space="preserve"> Otros pasivos</t>
  </si>
  <si>
    <t xml:space="preserve">  Otros sectores</t>
  </si>
  <si>
    <t xml:space="preserve"> Otros activos</t>
  </si>
  <si>
    <t>Gobierno general</t>
  </si>
  <si>
    <t>Bancos</t>
  </si>
  <si>
    <t>Otros sectores</t>
  </si>
  <si>
    <t>En el extranjero</t>
  </si>
  <si>
    <t>En Chile</t>
  </si>
  <si>
    <t>Saldo</t>
  </si>
  <si>
    <t>Inversión directa</t>
  </si>
  <si>
    <t>CUENTA FINANCIERA EXCLUYENDO ACTIVOS DE RESERVA</t>
  </si>
  <si>
    <t>Dividendos</t>
  </si>
  <si>
    <t>Intereses</t>
  </si>
  <si>
    <t>Viajes</t>
  </si>
  <si>
    <t>Activos de reserva</t>
  </si>
  <si>
    <t>1. Exportaciones</t>
  </si>
  <si>
    <t>1. Créditos</t>
  </si>
  <si>
    <t>2. Débitos</t>
  </si>
  <si>
    <t>1. Remuneración de empleados</t>
  </si>
  <si>
    <t>2. Renta de la inversión</t>
  </si>
  <si>
    <t>BIENES</t>
  </si>
  <si>
    <t>RÉGIMEN GENERAL</t>
  </si>
  <si>
    <t>(BIENES NO COBRE)</t>
  </si>
  <si>
    <t>Reinversión utilidades en el Exterior</t>
  </si>
  <si>
    <t>Reinversión de utilidades en Chile</t>
  </si>
  <si>
    <t>Dividendos y utilidades recibidos</t>
  </si>
  <si>
    <t>Inversión directa en el extranjero</t>
  </si>
  <si>
    <t>ESPECIFICACIÓN</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</si>
  <si>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</si>
  <si>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</si>
  <si>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</si>
  <si>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</si>
  <si>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</si>
  <si>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</si>
  <si>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</si>
  <si>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</si>
  <si>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</si>
  <si>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</si>
  <si>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</si>
  <si>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</si>
  <si>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</si>
  <si>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</si>
  <si>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</si>
  <si>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</si>
  <si>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</si>
  <si>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</si>
  <si>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</si>
  <si>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</si>
  <si>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</si>
  <si>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</si>
  <si>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</si>
  <si>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</si>
  <si>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</si>
  <si>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</si>
  <si>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</si>
  <si>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</si>
  <si>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</si>
  <si>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</si>
  <si>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</si>
  <si>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</si>
  <si>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</si>
  <si>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</si>
  <si>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</si>
  <si>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</si>
  <si>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</si>
  <si>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</si>
  <si>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</si>
  <si>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</si>
  <si>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</si>
  <si>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</si>
  <si>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</si>
  <si>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</si>
  <si>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</si>
  <si>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</si>
  <si>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</si>
  <si>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</si>
  <si>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</si>
  <si>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</si>
  <si>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</si>
  <si>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</si>
  <si>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</si>
  <si>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</si>
  <si>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</si>
  <si>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</si>
  <si>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</si>
  <si>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</si>
  <si>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</si>
  <si>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</si>
  <si>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</si>
  <si>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</si>
  <si>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</si>
  <si>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</si>
  <si>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</si>
  <si>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</si>
  <si>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</si>
  <si>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</si>
  <si>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</si>
  <si>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</si>
  <si>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</si>
  <si>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</si>
  <si>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</si>
  <si>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</si>
  <si>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</si>
  <si>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</si>
  <si>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</si>
  <si>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</si>
  <si>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</si>
  <si>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</si>
  <si>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</si>
  <si>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</si>
  <si>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</si>
  <si>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</si>
  <si>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</si>
  <si>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</si>
  <si>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</si>
  <si>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</si>
  <si>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</si>
  <si>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</si>
  <si>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</si>
  <si>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</si>
  <si>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</si>
  <si>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</si>
  <si>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</si>
  <si>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</si>
  <si>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</si>
  <si>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</si>
  <si>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</si>
  <si>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</si>
  <si>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</si>
  <si>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</si>
  <si>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</si>
  <si>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</si>
  <si>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</si>
  <si>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</si>
  <si>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</si>
  <si>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</si>
  <si>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</si>
  <si>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</si>
  <si>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</si>
  <si>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</si>
  <si>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</si>
  <si>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</si>
  <si>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CTA. CTE.</t>
  </si>
  <si>
    <t>CTA. CAPITAL Y FINANCIERA</t>
  </si>
  <si>
    <t>Bienes</t>
  </si>
  <si>
    <t>Servicios</t>
  </si>
  <si>
    <t>Renta</t>
  </si>
  <si>
    <t>Transferencias</t>
  </si>
  <si>
    <t>Inversión de Cartera</t>
  </si>
  <si>
    <t>Instrumentos Financieros Derivados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</si>
  <si>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</si>
  <si>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</si>
  <si>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</si>
  <si>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</si>
  <si>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</si>
  <si>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</si>
  <si>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</si>
  <si>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</si>
  <si>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</si>
  <si>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</si>
  <si>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</si>
  <si>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</si>
  <si>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</si>
  <si>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</si>
  <si>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</si>
  <si>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</si>
  <si>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</si>
  <si>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</si>
  <si>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</si>
  <si>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</si>
  <si>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</si>
  <si>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</si>
  <si>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</si>
  <si>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</si>
  <si>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</si>
  <si>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</si>
  <si>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</si>
  <si>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</si>
  <si>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</si>
  <si>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</si>
  <si>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</si>
  <si>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</si>
  <si>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</si>
  <si>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</si>
  <si>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</si>
  <si>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</si>
  <si>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</si>
  <si>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</si>
  <si>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</si>
  <si>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</si>
  <si>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</si>
  <si>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</si>
  <si>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</si>
  <si>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</si>
  <si>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</si>
  <si>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</si>
  <si>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</si>
  <si>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</si>
  <si>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</si>
  <si>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</si>
  <si>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</si>
  <si>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</si>
  <si>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</si>
  <si>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</si>
  <si>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</si>
  <si>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</si>
  <si>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</si>
  <si>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</si>
  <si>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</si>
  <si>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</si>
  <si>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</si>
  <si>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</si>
  <si>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</si>
  <si>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</si>
  <si>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</si>
  <si>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</si>
  <si>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</si>
  <si>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</si>
  <si>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</si>
  <si>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</si>
  <si>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</si>
  <si>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</si>
  <si>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</si>
  <si>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</si>
  <si>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</si>
  <si>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</si>
  <si>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</si>
  <si>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</si>
  <si>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</si>
  <si>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</si>
  <si>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</si>
  <si>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</si>
  <si>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</si>
  <si>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</si>
  <si>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</si>
  <si>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II</t>
  </si>
  <si>
    <t xml:space="preserve">IV </t>
  </si>
  <si>
    <t>ACTIVOS DE RESERVA</t>
  </si>
  <si>
    <t>Oro Monetario</t>
  </si>
  <si>
    <t>Posición de Reserva en el FMI</t>
  </si>
  <si>
    <t>Monedas y Depósitos</t>
  </si>
  <si>
    <t>Otros Activos</t>
  </si>
  <si>
    <t>Otros Activos (CCR)</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</si>
  <si>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</si>
  <si>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</si>
  <si>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</si>
  <si>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</si>
  <si>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</si>
  <si>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</si>
  <si>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</si>
  <si>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</si>
  <si>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I.</t>
  </si>
  <si>
    <t>CUENTA CORRIENTE</t>
  </si>
  <si>
    <t>A.</t>
  </si>
  <si>
    <t>BIENES Y SERVICIOS</t>
  </si>
  <si>
    <t>1.</t>
  </si>
  <si>
    <t>2.</t>
  </si>
  <si>
    <t>B.</t>
  </si>
  <si>
    <t>II.</t>
  </si>
  <si>
    <t>CUENTA DE CAPITAL</t>
  </si>
  <si>
    <t>CUENTA FINANCIERA</t>
  </si>
  <si>
    <t>Instrumentos financieros derivados</t>
  </si>
  <si>
    <t>III.</t>
  </si>
  <si>
    <t>ERRORES Y OMISIONES</t>
  </si>
  <si>
    <t>MEMORÁNDUM</t>
  </si>
  <si>
    <t>Saldo de Balanza de Pagos</t>
  </si>
  <si>
    <t>Cuenta financiera excluyendo activos de reserva</t>
  </si>
  <si>
    <t>Sal marina y de mesa</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</si>
  <si>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</si>
  <si>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</si>
  <si>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</si>
  <si>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</si>
  <si>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</si>
  <si>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</si>
  <si>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</si>
  <si>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</si>
  <si>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</si>
  <si>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</si>
  <si>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</si>
  <si>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</si>
  <si>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</si>
  <si>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</si>
  <si>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</si>
  <si>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</si>
  <si>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</si>
  <si>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</si>
  <si>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</si>
  <si>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</si>
  <si>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</si>
  <si>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</si>
  <si>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</si>
  <si>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</si>
  <si>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</si>
  <si>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I. CUENTA CORRIENTE</t>
  </si>
  <si>
    <t>I</t>
  </si>
  <si>
    <t xml:space="preserve">II </t>
  </si>
  <si>
    <t xml:space="preserve">III  </t>
  </si>
  <si>
    <t>III</t>
  </si>
  <si>
    <t>IV</t>
  </si>
  <si>
    <t>(*)</t>
  </si>
  <si>
    <t>A. Inversión Directa</t>
  </si>
  <si>
    <t>B. Inversión de cartera</t>
  </si>
  <si>
    <t>C.Otra inversión</t>
  </si>
  <si>
    <t>1. Renta procedente de Participaciones</t>
  </si>
  <si>
    <t xml:space="preserve">2. Renta Procedente de la deuda ( intereses) </t>
  </si>
  <si>
    <t>Saldo a fines de cada trimestre</t>
  </si>
  <si>
    <t>1.1.1</t>
  </si>
  <si>
    <t>1.1.2</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</si>
  <si>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</si>
  <si>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</si>
  <si>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</si>
  <si>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</si>
  <si>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</si>
  <si>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</si>
  <si>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</si>
  <si>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</si>
  <si>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</si>
  <si>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</si>
  <si>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</si>
  <si>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</si>
  <si>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</si>
  <si>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</si>
  <si>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</si>
  <si>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</si>
  <si>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</si>
  <si>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</si>
  <si>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</si>
  <si>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</si>
  <si>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</si>
  <si>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</si>
  <si>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</si>
  <si>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</si>
  <si>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</si>
  <si>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</si>
  <si>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</si>
  <si>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</si>
  <si>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</si>
  <si>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</si>
  <si>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</si>
  <si>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</si>
  <si>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</si>
  <si>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</si>
  <si>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</si>
  <si>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</si>
  <si>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</si>
  <si>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</si>
  <si>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</si>
  <si>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</si>
  <si>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</si>
  <si>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</si>
  <si>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</si>
  <si>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</si>
  <si>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</si>
  <si>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</si>
  <si>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</si>
  <si>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</si>
  <si>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</si>
  <si>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</si>
  <si>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</si>
  <si>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</si>
  <si>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</si>
  <si>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</si>
  <si>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</si>
  <si>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</si>
  <si>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</si>
  <si>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</si>
  <si>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</si>
  <si>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</si>
  <si>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</si>
  <si>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</si>
  <si>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</si>
  <si>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</si>
  <si>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</si>
  <si>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</si>
  <si>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</si>
  <si>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</si>
  <si>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</si>
  <si>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</si>
  <si>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</si>
  <si>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</si>
  <si>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</si>
  <si>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</si>
  <si>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</si>
  <si>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</si>
  <si>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</si>
  <si>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</si>
  <si>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</si>
  <si>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</si>
  <si>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</si>
  <si>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</si>
  <si>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</si>
  <si>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</si>
  <si>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</si>
  <si>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</si>
  <si>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</si>
  <si>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</si>
  <si>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</si>
  <si>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</si>
  <si>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B. Pasivos</t>
  </si>
  <si>
    <t xml:space="preserve">   Corto plazo</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</si>
  <si>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</si>
  <si>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</si>
  <si>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</si>
  <si>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</si>
  <si>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 xml:space="preserve"> Inversión directa</t>
  </si>
  <si>
    <t xml:space="preserve"> Inversión de cartera</t>
  </si>
  <si>
    <t xml:space="preserve"> Otra inversión</t>
  </si>
  <si>
    <t>&lt;&lt; Volver a portada</t>
  </si>
  <si>
    <t>Asignaciones DEG</t>
  </si>
  <si>
    <t>1.  Gobierno general</t>
  </si>
  <si>
    <t>2.  Sociedades financieras</t>
  </si>
  <si>
    <t>2.1.   Banco Central</t>
  </si>
  <si>
    <t>2.2.   Bancos</t>
  </si>
  <si>
    <t xml:space="preserve">   Largo plazo</t>
  </si>
  <si>
    <t>2.3.  Fondos de pensiones</t>
  </si>
  <si>
    <t>2.4.  Fondos mutuos y cías. de seguros</t>
  </si>
  <si>
    <t xml:space="preserve"> Banco Central </t>
  </si>
  <si>
    <t xml:space="preserve">Banco Central </t>
  </si>
  <si>
    <t xml:space="preserve">  Banco Central </t>
  </si>
  <si>
    <t>II. Balanza de Pagos 2009 al 2011</t>
  </si>
  <si>
    <t xml:space="preserve">Cátodos </t>
  </si>
  <si>
    <t>Concentrados</t>
  </si>
  <si>
    <t>Plata</t>
  </si>
  <si>
    <t>Oro</t>
  </si>
  <si>
    <t>Concentrado de molibdeno</t>
  </si>
  <si>
    <t>Carbonato de litio</t>
  </si>
  <si>
    <t>Agropecuarias, silvícolas y pesqueras</t>
  </si>
  <si>
    <t>Sector frutícola</t>
  </si>
  <si>
    <t>Uva</t>
  </si>
  <si>
    <t>Manzana</t>
  </si>
  <si>
    <t>Pera</t>
  </si>
  <si>
    <t>Arándano</t>
  </si>
  <si>
    <t>Kiwi</t>
  </si>
  <si>
    <t>Ciruela</t>
  </si>
  <si>
    <t>Cereza</t>
  </si>
  <si>
    <t>Palta</t>
  </si>
  <si>
    <t>Otros agropecuarios</t>
  </si>
  <si>
    <t>Semilla de maíz</t>
  </si>
  <si>
    <t>Semilla de hortalizas</t>
  </si>
  <si>
    <t>Sector silvícola</t>
  </si>
  <si>
    <t>Harina de pescado</t>
  </si>
  <si>
    <t>Aceite de pescado</t>
  </si>
  <si>
    <t>Salmón</t>
  </si>
  <si>
    <t>Trucha</t>
  </si>
  <si>
    <t>Merluza</t>
  </si>
  <si>
    <t>Conservas de pescado</t>
  </si>
  <si>
    <t>Moluscos y crustáceos</t>
  </si>
  <si>
    <t>Fruta deshidratada</t>
  </si>
  <si>
    <t>Fruta congelada</t>
  </si>
  <si>
    <t>Jugo de fruta</t>
  </si>
  <si>
    <t>Fruta en conserva</t>
  </si>
  <si>
    <t>Carne de ave</t>
  </si>
  <si>
    <t>Carne de cerdo</t>
  </si>
  <si>
    <t>Bebidas y tabaco</t>
  </si>
  <si>
    <t>Bebidas no alcohólicas</t>
  </si>
  <si>
    <t>Vino embotellado</t>
  </si>
  <si>
    <t>Vino a granel y otros</t>
  </si>
  <si>
    <t>Forestal y muebles de madera</t>
  </si>
  <si>
    <t>Madera aserrada</t>
  </si>
  <si>
    <t>Chips de madera</t>
  </si>
  <si>
    <t>Madera perfilada</t>
  </si>
  <si>
    <t>Tableros de fibra de madera</t>
  </si>
  <si>
    <t>Madera contrachapada</t>
  </si>
  <si>
    <t>Celulosa, papel y otros</t>
  </si>
  <si>
    <t>Celulosa cruda de conífera</t>
  </si>
  <si>
    <t>Celulosa blanqueada y semiblanqueada de conífera</t>
  </si>
  <si>
    <t>Celulosa blanqueada y semiblanqueada de eucaliptus</t>
  </si>
  <si>
    <t>Cartulina</t>
  </si>
  <si>
    <t>Productos químicos</t>
  </si>
  <si>
    <t>Metanol</t>
  </si>
  <si>
    <t>Yodo</t>
  </si>
  <si>
    <t>Nitrato de potasio</t>
  </si>
  <si>
    <t>Abonos</t>
  </si>
  <si>
    <t>Oxido de molibdeno</t>
  </si>
  <si>
    <t>Neumáticos</t>
  </si>
  <si>
    <t>Industria metálica básica</t>
  </si>
  <si>
    <t>Ferromolibdeno</t>
  </si>
  <si>
    <t>Alambre de cobre</t>
  </si>
  <si>
    <t>Productos metálicos, maquinaria y equipos</t>
  </si>
  <si>
    <t>Manufacturas metálicas</t>
  </si>
  <si>
    <t>Maquinaria y equipos</t>
  </si>
  <si>
    <t>Material de transporte</t>
  </si>
  <si>
    <t>Otros productos industriales</t>
  </si>
  <si>
    <t>TOTAL EXPORTACIONES</t>
  </si>
  <si>
    <t>Bienes de Consumo</t>
  </si>
  <si>
    <t>Durables (2)</t>
  </si>
  <si>
    <t>Automóviles</t>
  </si>
  <si>
    <t>Computadores</t>
  </si>
  <si>
    <t>Celulares</t>
  </si>
  <si>
    <t>Televisores</t>
  </si>
  <si>
    <t>Electródomesticos</t>
  </si>
  <si>
    <t>Semidurables (3)</t>
  </si>
  <si>
    <t>Vestuario</t>
  </si>
  <si>
    <t>Calzado</t>
  </si>
  <si>
    <t>Carne</t>
  </si>
  <si>
    <t>Otros alimentos</t>
  </si>
  <si>
    <t>Bebidas y alcoholes</t>
  </si>
  <si>
    <t>Gasolinas</t>
  </si>
  <si>
    <t>Gas licuado</t>
  </si>
  <si>
    <t>Medicamentos</t>
  </si>
  <si>
    <t>Perfumes</t>
  </si>
  <si>
    <t>Bienes Intermedios</t>
  </si>
  <si>
    <t>Productos Energéticos</t>
  </si>
  <si>
    <t>Diésel</t>
  </si>
  <si>
    <t>Carbón mineral</t>
  </si>
  <si>
    <t>Gas natural licuado</t>
  </si>
  <si>
    <t>Gas natural gaseoso</t>
  </si>
  <si>
    <t>Aceite lubricante</t>
  </si>
  <si>
    <t>Abono</t>
  </si>
  <si>
    <t>Productos metálicos</t>
  </si>
  <si>
    <t>Partes y piezas de maquinaria para la minería y la construcción</t>
  </si>
  <si>
    <t>Partes y piezas de otras maquinarias y equipos</t>
  </si>
  <si>
    <t>Aparatos de control eléctrico</t>
  </si>
  <si>
    <t>Trigo y maíz</t>
  </si>
  <si>
    <t>Azúcar y endulzante</t>
  </si>
  <si>
    <t>Cartón y papel elaborados, y otros</t>
  </si>
  <si>
    <t>Fibra y tejido</t>
  </si>
  <si>
    <t>Bienes de Capital</t>
  </si>
  <si>
    <t>Camiones y vehículos de carga</t>
  </si>
  <si>
    <t>Buses</t>
  </si>
  <si>
    <t>Otros vehículos de transporte</t>
  </si>
  <si>
    <t>Maquinaria para la minería y la construcción</t>
  </si>
  <si>
    <t>Motores, generadores y transformadores eléctricos</t>
  </si>
  <si>
    <t>Motores y turbinas</t>
  </si>
  <si>
    <t>Bombas y compresores</t>
  </si>
  <si>
    <t>Calderas de vapor</t>
  </si>
  <si>
    <t>Otra maquinaria</t>
  </si>
  <si>
    <t>Aparatos eléctronicos de comunicación</t>
  </si>
  <si>
    <t>Equipos computacionales</t>
  </si>
  <si>
    <t>Aparatos médicos</t>
  </si>
  <si>
    <t>TOTAL DE IMPORTACIONES DE BIENES (CIF)</t>
  </si>
  <si>
    <t>TOTAL DE IMPORTACIONES DE BIENES (FOB)</t>
  </si>
  <si>
    <t>(1) Cifras provisionales</t>
  </si>
  <si>
    <t>(2) Se define como "Durables" aquellos bienes que pueden utilizarse para el consumo durante un período superior a un año y que tengan un valor relativamente alto, así como los que pueden utilizarse durante tres años o más.</t>
  </si>
  <si>
    <t>(3) Se define como "Semidurables" aquellos bienes que pueden utilizarse para el consumo por más de un año pero menos de tres, y que no tengan un valor relativamente alto.</t>
  </si>
  <si>
    <t>Exportación de servicios</t>
  </si>
  <si>
    <t>Transporte</t>
  </si>
  <si>
    <t>Marítimo</t>
  </si>
  <si>
    <t>Otros transportes</t>
  </si>
  <si>
    <t xml:space="preserve">  De negocios</t>
  </si>
  <si>
    <t xml:space="preserve">  Personales</t>
  </si>
  <si>
    <t>Comunicaciones</t>
  </si>
  <si>
    <t>Seguros</t>
  </si>
  <si>
    <t>Informáticos e información</t>
  </si>
  <si>
    <t>6.</t>
  </si>
  <si>
    <t>7.</t>
  </si>
  <si>
    <t>8.</t>
  </si>
  <si>
    <t>Servicios personales, culturales, y recreativos</t>
  </si>
  <si>
    <t>9.</t>
  </si>
  <si>
    <t>Importación de servicios</t>
  </si>
  <si>
    <t>Saldos netos de servicios</t>
  </si>
  <si>
    <t>Total exportaciones de servicios</t>
  </si>
  <si>
    <t>Total importaciones de servicios</t>
  </si>
  <si>
    <t>Total saldos de servicios</t>
  </si>
  <si>
    <t>A. Bienes y servicios</t>
  </si>
  <si>
    <t xml:space="preserve">  Bienes</t>
  </si>
  <si>
    <t>Exportaciones</t>
  </si>
  <si>
    <t xml:space="preserve">  Servicios</t>
  </si>
  <si>
    <t>B. Renta ( Ingreso primario)</t>
  </si>
  <si>
    <t xml:space="preserve">  Renta de la inversión</t>
  </si>
  <si>
    <t>Renta procedente de inversión de cartera</t>
  </si>
  <si>
    <t>Renta procedente de otra inversión</t>
  </si>
  <si>
    <t>Ingresos</t>
  </si>
  <si>
    <t>Egresos</t>
  </si>
  <si>
    <t>C.  Transferencias corrientes (Ingreso secundario)</t>
  </si>
  <si>
    <t>RENTA (ingreso primario)</t>
  </si>
  <si>
    <t>C.  TRANSFERENCIAS CORRIENTES (Ingreso secundario)</t>
  </si>
  <si>
    <t>2009</t>
  </si>
  <si>
    <t>II.1. Balanza de pagos, 2009 al 2011</t>
  </si>
  <si>
    <t>II.2. Balanza de pagos por trimestre, 2009 al 2011</t>
  </si>
  <si>
    <t>II.3. Exportación de bienes por trimestre, 2009 al 2011</t>
  </si>
  <si>
    <t>II.4. Importación de bienes por trimestre, 2009 al 2011</t>
  </si>
  <si>
    <t>II.5. Servicios por trimestre, 2009 al 2011</t>
  </si>
  <si>
    <t>II.7. Transferencias corrientes por trimestre, 2009 al 2011</t>
  </si>
  <si>
    <t xml:space="preserve"> A.  Inversión directa</t>
  </si>
  <si>
    <t>Participaciones en el capital</t>
  </si>
  <si>
    <t>Instrumentos de deuda</t>
  </si>
  <si>
    <t xml:space="preserve"> B. Inversión de cartera</t>
  </si>
  <si>
    <t>C.  Instrumentos financieros derivados</t>
  </si>
  <si>
    <t>Asignaciones  DEG</t>
  </si>
  <si>
    <t xml:space="preserve">  E. Activos de reserva</t>
  </si>
  <si>
    <t>2010</t>
  </si>
  <si>
    <t>IV.</t>
  </si>
  <si>
    <t>V.</t>
  </si>
  <si>
    <t>II. CUENTA DE CAPITAL</t>
  </si>
  <si>
    <t>IV. CUENTA FINANCIERA</t>
  </si>
  <si>
    <t>V. ERRORES Y OMISIONES</t>
  </si>
  <si>
    <t>2011</t>
  </si>
  <si>
    <t xml:space="preserve"> Títulos de participación en el capital</t>
  </si>
  <si>
    <t xml:space="preserve"> Titulos de deuda</t>
  </si>
  <si>
    <t>II.8. Cuenta financiera por trimestre, 2009 al 2011</t>
  </si>
  <si>
    <t>II.9. Activos de reserva por instrumento, 2009 al 2011. Saldos a fines de cada trimestre</t>
  </si>
  <si>
    <t>II.10. Flujos trimestrales de activos de reserva por instrumento, 2009 al 2011</t>
  </si>
  <si>
    <t>10. Flujos trimestrales de activos de reserva por instrumento, 2009, 2010, 2011 (*)</t>
  </si>
  <si>
    <t xml:space="preserve">(*)  Transacciones incluidas en la cuenta financiera difieren de las variaciones de </t>
  </si>
  <si>
    <t>Participaciones en el capital y utilidades reinvertidas</t>
  </si>
  <si>
    <t>Activos frente a empresas filiales y relacionadas</t>
  </si>
  <si>
    <t>Pasivos frente a empresas filiales y relacionadas</t>
  </si>
  <si>
    <t>Activos frente a inversionistas directos y relacionados</t>
  </si>
  <si>
    <t>Pasivos frente a inversionistas directos y relacionados</t>
  </si>
  <si>
    <t>II.6. Renta de la inversión por trimestre, 2009 al 2011</t>
  </si>
  <si>
    <t>III.11. Posición de inversión internacional, 2009 al 2011</t>
  </si>
  <si>
    <t>III.12. Posición de inversión internacional, por sector institucional, 2009 al 2011</t>
  </si>
  <si>
    <t xml:space="preserve"> Activos frente a empresas filiales y relacionadas</t>
  </si>
  <si>
    <t xml:space="preserve"> Pasivos frente a empresas filiales y relacionadas</t>
  </si>
  <si>
    <t xml:space="preserve"> Activos frente a inversionistas directos y relacionados</t>
  </si>
  <si>
    <t xml:space="preserve"> Pasivos frente a inversionistas directos y relacionados</t>
  </si>
  <si>
    <t xml:space="preserve">D. Otra inversión </t>
  </si>
  <si>
    <t>Renta procedente de inversión directa</t>
  </si>
  <si>
    <t>Ingreso</t>
  </si>
  <si>
    <t>Egreso</t>
  </si>
  <si>
    <t>Saldos</t>
  </si>
  <si>
    <t>D. Otra inversión</t>
  </si>
  <si>
    <t>de la Posición de Inversión Internacional y corresponden al sector deudor en el caso de los pasivos, y al acreedor en el de los activos.</t>
  </si>
  <si>
    <t xml:space="preserve">establecidos en la sexta edición del Manual de Balanza de Pagos del Fondo Monetario Internacional (FMI). </t>
  </si>
  <si>
    <t>CAPACIDAD/NECESIDAD DE FINANCIAMIENTO (2)</t>
  </si>
  <si>
    <t>(1) Cifras de balanza de pagos elaboradas en  conformidad con los criterios metodológicos establecidos en la sexta edición del Manual de Balanza de Pagos del FMI, y sujetas a lo previsto en el Acuerdo de Consejo del Banco Central N°1663-03-120308.</t>
  </si>
  <si>
    <t>(2) Corresponde a la suma de la cuenta corriente y cuenta de capital.</t>
  </si>
  <si>
    <t>III. CAPACIDAD/NECESIDAD DE FINANCIAMIENTO (2)</t>
  </si>
  <si>
    <t>(*) Cifras provisionales</t>
  </si>
  <si>
    <t>Dividendos y utilidades pagados (1)</t>
  </si>
  <si>
    <t>Bonos y Pagarés (2)</t>
  </si>
  <si>
    <t>Total</t>
  </si>
  <si>
    <t>(2) Incluye otras sociedades financieras, sociedades no financieras y hogares</t>
  </si>
  <si>
    <t>(1)</t>
  </si>
  <si>
    <t>3.  Otros sectores (2)</t>
  </si>
  <si>
    <t>Tabla II.1</t>
  </si>
  <si>
    <t>(1) Incluye las utilidades en términos brutos.</t>
  </si>
  <si>
    <t>(2) Incluye los intereses en términos brutos.</t>
  </si>
  <si>
    <t>(2) Incluye los intereses en términos brutos. La parte correspondiente a impuesto es la siguiente:</t>
  </si>
  <si>
    <t>(1) Incluye las utilidades en términos brutos. La parte correspondiente a  impuesto  es la siguiente:</t>
  </si>
  <si>
    <t>Tabla II.12</t>
  </si>
  <si>
    <t>Tabla II.11</t>
  </si>
  <si>
    <t>Tabla II.9</t>
  </si>
  <si>
    <t>Tabla II.8</t>
  </si>
  <si>
    <t>Tabla II.7</t>
  </si>
  <si>
    <t>Transferencias corrientes por trimestre (Ingreso Secundario), 2009 al 2011</t>
  </si>
  <si>
    <t>Tabla II.6</t>
  </si>
  <si>
    <t>Renta de la inversión por trimestre, 2009 al 2011</t>
  </si>
  <si>
    <t>Tabla II.5</t>
  </si>
  <si>
    <t>Servicios por trimestre, 2009 al 2011</t>
  </si>
  <si>
    <t>Tabla II.4</t>
  </si>
  <si>
    <t>Importaciones de bienes por trimestre, 2009 al 2011 (1)</t>
  </si>
  <si>
    <t>Tabla II.3</t>
  </si>
  <si>
    <t>Exportaciones de bienes por trimestre, 2009 al 2011 (*)</t>
  </si>
  <si>
    <t>Tabla II.2</t>
  </si>
  <si>
    <t>Balanza de pagos por trimestre, 2009 al 2011 (1)</t>
  </si>
  <si>
    <t>Balanza de pagos, 2009 al 2011 (1)</t>
  </si>
  <si>
    <t>Posición de inversión internacional, por sector institucional (1),  2009 al 2011</t>
  </si>
  <si>
    <t>Posición de inversión internacional (*), 2009 al 2011</t>
  </si>
  <si>
    <t>Activos de reserva por instrumento, 2009 al 2011</t>
  </si>
  <si>
    <t>Cuenta financiera por trimestre, 2009 al 2011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</si>
</sst>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0.0\)"/>
    <numFmt numFmtId="181" formatCode="0.0"/>
    <numFmt numFmtId="182" formatCode="\(0\)"/>
    <numFmt numFmtId="183" formatCode="0.000000000"/>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0000000_);_(* \(#,##0.00000000\);_(* &quot;-&quot;??_);_(@_)"/>
    <numFmt numFmtId="190" formatCode="_(* #,##0.000000000_);_(* \(#,##0.000000000\);_(* &quot;-&quot;??_);_(@_)"/>
    <numFmt numFmtId="191" formatCode="_(* #,##0.0000000000_);_(* \(#,##0.0000000000\);_(* &quot;-&quot;??_);_(@_)"/>
    <numFmt numFmtId="192" formatCode="_(* #,##0.00000000000_);_(* \(#,##0.00000000000\);_(* &quot;-&quot;??_);_(@_)"/>
    <numFmt numFmtId="193" formatCode="_(* #,##0.0_);_(* \(#,##0.0\);_(* &quot;-&quot;??_);_(@_)"/>
    <numFmt numFmtId="194" formatCode="_(* #,##0_);_(* \(#,##0\);_(* &quot;-&quot;??_);_(@_)"/>
    <numFmt numFmtId="195" formatCode="#,##0.0;[Red]\-#,##0.0"/>
    <numFmt numFmtId="196" formatCode="#,##0\ &quot;pta&quot;;\-#,##0\ &quot;pta&quot;"/>
    <numFmt numFmtId="197" formatCode="#,##0\ &quot;pta&quot;;[Red]\-#,##0\ &quot;pta&quot;"/>
    <numFmt numFmtId="198" formatCode="#,##0.00\ &quot;pta&quot;;\-#,##0.00\ &quot;pta&quot;"/>
    <numFmt numFmtId="199" formatCode="#,##0.00\ &quot;pta&quot;;[Red]\-#,##0.00\ &quot;pta&quot;"/>
    <numFmt numFmtId="200" formatCode="_-* #,##0\ &quot;pta&quot;_-;\-* #,##0\ &quot;pta&quot;_-;_-* &quot;-&quot;\ &quot;pta&quot;_-;_-@_-"/>
    <numFmt numFmtId="201" formatCode="_-* #,##0\ _p_t_a_-;\-* #,##0\ _p_t_a_-;_-* &quot;-&quot;\ _p_t_a_-;_-@_-"/>
    <numFmt numFmtId="202" formatCode="_-* #,##0.00\ &quot;pta&quot;_-;\-* #,##0.00\ &quot;pta&quot;_-;_-* &quot;-&quot;??\ &quot;pta&quot;_-;_-@_-"/>
    <numFmt numFmtId="203" formatCode="_-* #,##0.00\ _p_t_a_-;\-* #,##0.00\ _p_t_a_-;_-* &quot;-&quot;??\ _p_t_a_-;_-@_-"/>
    <numFmt numFmtId="204" formatCode="#,##0.000"/>
    <numFmt numFmtId="205" formatCode="#,##0.0000"/>
    <numFmt numFmtId="206" formatCode="#,##0.00000"/>
    <numFmt numFmtId="207" formatCode="#,##0.000000"/>
    <numFmt numFmtId="208" formatCode="#,##0.0000000"/>
    <numFmt numFmtId="209" formatCode="#,##0.000000000000"/>
    <numFmt numFmtId="210" formatCode="#,##0.00000000000000"/>
    <numFmt numFmtId="211" formatCode="[$-80A]dddd\,\ dd&quot; de &quot;mmmm&quot; de &quot;yyyy"/>
    <numFmt numFmtId="212" formatCode="0.0000"/>
    <numFmt numFmtId="213" formatCode="0.000"/>
  </numFmts>
  <fonts count="46">
    <font>
      <sz val="10"/>
      <name val="Arial"/>
      <family val="0"/>
    </font>
    <font>
      <b/>
      <sz val="10"/>
      <name val="Arial"/>
      <family val="2"/>
    </font>
    <font>
      <sz val="10"/>
      <name val="MS Sans Serif"/>
      <family val="2"/>
    </font>
    <font>
      <sz val="9"/>
      <name val="Geneva"/>
      <family val="0"/>
    </font>
    <font>
      <sz val="10"/>
      <name val="Times New Roman"/>
      <family val="1"/>
    </font>
    <font>
      <b/>
      <sz val="10"/>
      <name val="Times New Roman"/>
      <family val="1"/>
    </font>
    <font>
      <b/>
      <sz val="9"/>
      <name val="Geneva"/>
      <family val="0"/>
    </font>
    <font>
      <sz val="9"/>
      <name val="Arial"/>
      <family val="2"/>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2"/>
    </font>
    <font>
      <u val="single"/>
      <sz val="10"/>
      <color indexed="36"/>
      <name val="Arial"/>
      <family val="2"/>
    </font>
    <font>
      <sz val="8"/>
      <name val="Arial"/>
      <family val="2"/>
    </font>
    <font>
      <sz val="10"/>
      <color indexed="9"/>
      <name val="Arial"/>
      <family val="2"/>
    </font>
    <font>
      <sz val="9"/>
      <name val="Helv"/>
      <family val="0"/>
    </font>
    <font>
      <sz val="8"/>
      <name val="Frutiger LT 47 LightCn"/>
      <family val="2"/>
    </font>
    <font>
      <b/>
      <sz val="10"/>
      <name val="Frutiger LT 47 LightCn"/>
      <family val="0"/>
    </font>
    <font>
      <sz val="10"/>
      <name val="Frutiger LT 47 LightCn"/>
      <family val="0"/>
    </font>
    <font>
      <b/>
      <sz val="6"/>
      <name val="Arial"/>
      <family val="2"/>
    </font>
    <font>
      <sz val="7"/>
      <name val="Arial"/>
      <family val="2"/>
    </font>
    <font>
      <sz val="6"/>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color indexed="23"/>
      </top>
      <bottom style="medium"/>
    </border>
    <border>
      <left style="thin"/>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4" borderId="0" applyNumberFormat="0" applyBorder="0" applyAlignment="0" applyProtection="0"/>
    <xf numFmtId="0" fontId="32" fillId="16" borderId="1" applyNumberFormat="0" applyAlignment="0" applyProtection="0"/>
    <xf numFmtId="0" fontId="33" fillId="1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6" fillId="7"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7"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22" borderId="0" applyNumberFormat="0" applyBorder="0" applyAlignment="0" applyProtection="0"/>
    <xf numFmtId="0" fontId="2" fillId="0" borderId="0">
      <alignment/>
      <protection/>
    </xf>
    <xf numFmtId="0" fontId="21"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23" borderId="4" applyNumberFormat="0" applyFont="0" applyAlignment="0" applyProtection="0"/>
    <xf numFmtId="9" fontId="0" fillId="0" borderId="0" applyFont="0" applyFill="0" applyBorder="0" applyAlignment="0" applyProtection="0"/>
    <xf numFmtId="0" fontId="39" fillId="16"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459">
    <xf numFmtId="0" fontId="0" fillId="0" borderId="0" xfId="0" applyAlignment="1">
      <alignment/>
    </xf>
    <xf numFmtId="178" fontId="0" fillId="0" borderId="0" xfId="0" applyNumberFormat="1" applyAlignment="1">
      <alignment/>
    </xf>
    <xf numFmtId="0" fontId="0" fillId="0" borderId="10" xfId="0" applyBorder="1" applyAlignment="1">
      <alignment/>
    </xf>
    <xf numFmtId="0" fontId="0" fillId="0" borderId="0" xfId="0" applyBorder="1" applyAlignment="1">
      <alignment/>
    </xf>
    <xf numFmtId="178" fontId="0" fillId="0" borderId="0" xfId="0" applyNumberFormat="1" applyBorder="1" applyAlignment="1">
      <alignment/>
    </xf>
    <xf numFmtId="178"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3" fillId="0" borderId="0" xfId="56">
      <alignment/>
      <protection/>
    </xf>
    <xf numFmtId="181" fontId="3" fillId="0" borderId="0" xfId="56" applyNumberFormat="1" applyAlignment="1">
      <alignment horizontal="right"/>
      <protection/>
    </xf>
    <xf numFmtId="181" fontId="3" fillId="0" borderId="0" xfId="56" applyNumberFormat="1">
      <alignment/>
      <protection/>
    </xf>
    <xf numFmtId="0" fontId="3" fillId="0" borderId="0" xfId="56" applyAlignment="1">
      <alignment/>
      <protection/>
    </xf>
    <xf numFmtId="181" fontId="3" fillId="0" borderId="0" xfId="56" applyNumberFormat="1" applyAlignment="1">
      <alignment horizontal="centerContinuous"/>
      <protection/>
    </xf>
    <xf numFmtId="181" fontId="3" fillId="0" borderId="11" xfId="56" applyNumberFormat="1" applyBorder="1" applyAlignment="1">
      <alignment horizontal="centerContinuous"/>
      <protection/>
    </xf>
    <xf numFmtId="1" fontId="3" fillId="0" borderId="10" xfId="56" applyNumberFormat="1" applyBorder="1" applyAlignment="1">
      <alignment/>
      <protection/>
    </xf>
    <xf numFmtId="1" fontId="3" fillId="0" borderId="0" xfId="56" applyNumberFormat="1">
      <alignment/>
      <protection/>
    </xf>
    <xf numFmtId="1" fontId="3" fillId="0" borderId="11" xfId="56" applyNumberFormat="1" applyBorder="1" applyAlignment="1">
      <alignment/>
      <protection/>
    </xf>
    <xf numFmtId="181" fontId="3" fillId="0" borderId="0" xfId="56" applyNumberFormat="1" applyFont="1" applyAlignment="1">
      <alignment horizontal="right"/>
      <protection/>
    </xf>
    <xf numFmtId="0" fontId="3" fillId="0" borderId="11" xfId="56" applyBorder="1">
      <alignment/>
      <protection/>
    </xf>
    <xf numFmtId="181" fontId="3" fillId="0" borderId="11" xfId="56" applyNumberFormat="1" applyBorder="1" applyAlignment="1">
      <alignment horizontal="right"/>
      <protection/>
    </xf>
    <xf numFmtId="181" fontId="3" fillId="0" borderId="11" xfId="56" applyNumberFormat="1" applyBorder="1">
      <alignment/>
      <protection/>
    </xf>
    <xf numFmtId="182" fontId="3" fillId="0" borderId="0" xfId="56" applyNumberFormat="1" applyAlignment="1">
      <alignment horizontal="left"/>
      <protection/>
    </xf>
    <xf numFmtId="182" fontId="3" fillId="0" borderId="0" xfId="56" applyNumberFormat="1" applyAlignment="1">
      <alignment horizontal="right"/>
      <protection/>
    </xf>
    <xf numFmtId="0" fontId="3" fillId="0" borderId="0" xfId="56" applyAlignment="1">
      <alignment horizontal="right"/>
      <protection/>
    </xf>
    <xf numFmtId="0" fontId="7" fillId="0" borderId="0" xfId="59">
      <alignment/>
      <protection/>
    </xf>
    <xf numFmtId="0" fontId="4" fillId="0" borderId="0" xfId="0" applyFont="1" applyAlignment="1">
      <alignment/>
    </xf>
    <xf numFmtId="178" fontId="7" fillId="0" borderId="10"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81"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81" fontId="11" fillId="0" borderId="0" xfId="56" applyNumberFormat="1" applyFont="1" applyAlignment="1">
      <alignment horizontal="centerContinuous"/>
      <protection/>
    </xf>
    <xf numFmtId="0" fontId="11" fillId="0" borderId="0" xfId="56" applyFont="1">
      <alignment/>
      <protection/>
    </xf>
    <xf numFmtId="0" fontId="11" fillId="0" borderId="0" xfId="56" applyFont="1" applyAlignment="1">
      <alignment/>
      <protection/>
    </xf>
    <xf numFmtId="0" fontId="1" fillId="0" borderId="0" xfId="54" applyFont="1">
      <alignment/>
      <protection/>
    </xf>
    <xf numFmtId="0" fontId="1" fillId="0" borderId="0" xfId="54" applyFont="1" applyAlignment="1">
      <alignment horizontal="center"/>
      <protection/>
    </xf>
    <xf numFmtId="0" fontId="0" fillId="0" borderId="0" xfId="54" applyFont="1">
      <alignment/>
      <protection/>
    </xf>
    <xf numFmtId="0" fontId="0" fillId="0" borderId="12" xfId="54" applyFont="1" applyBorder="1">
      <alignment/>
      <protection/>
    </xf>
    <xf numFmtId="0" fontId="0" fillId="0" borderId="0" xfId="54" applyFont="1" applyBorder="1">
      <alignment/>
      <protection/>
    </xf>
    <xf numFmtId="0" fontId="0" fillId="0" borderId="0" xfId="54" applyFont="1" applyBorder="1" applyAlignment="1">
      <alignment horizontal="center"/>
      <protection/>
    </xf>
    <xf numFmtId="0" fontId="0" fillId="0" borderId="13" xfId="54" applyFont="1" applyBorder="1">
      <alignment/>
      <protection/>
    </xf>
    <xf numFmtId="0" fontId="0" fillId="0" borderId="13" xfId="54" applyFont="1" applyBorder="1" applyAlignment="1">
      <alignment horizontal="center"/>
      <protection/>
    </xf>
    <xf numFmtId="178" fontId="0" fillId="0" borderId="0" xfId="54" applyNumberFormat="1" applyFont="1">
      <alignment/>
      <protection/>
    </xf>
    <xf numFmtId="179" fontId="0" fillId="0" borderId="0" xfId="54" applyNumberFormat="1" applyFont="1">
      <alignment/>
      <protection/>
    </xf>
    <xf numFmtId="181" fontId="0" fillId="0" borderId="0" xfId="54" applyNumberFormat="1" applyFont="1">
      <alignment/>
      <protection/>
    </xf>
    <xf numFmtId="0" fontId="1" fillId="0" borderId="0" xfId="54" applyFont="1" applyBorder="1">
      <alignment/>
      <protection/>
    </xf>
    <xf numFmtId="0" fontId="7" fillId="0" borderId="0" xfId="63" applyFill="1">
      <alignment/>
      <protection/>
    </xf>
    <xf numFmtId="0" fontId="8" fillId="0" borderId="0" xfId="63" applyFont="1" applyFill="1" applyAlignment="1">
      <alignment horizontal="center" vertical="center"/>
      <protection/>
    </xf>
    <xf numFmtId="178" fontId="7" fillId="0" borderId="0" xfId="63" applyNumberFormat="1" applyFill="1">
      <alignment/>
      <protection/>
    </xf>
    <xf numFmtId="0" fontId="7" fillId="0" borderId="10" xfId="63" applyFill="1" applyBorder="1">
      <alignment/>
      <protection/>
    </xf>
    <xf numFmtId="178" fontId="7" fillId="0" borderId="10" xfId="63" applyNumberFormat="1" applyFill="1" applyBorder="1">
      <alignment/>
      <protection/>
    </xf>
    <xf numFmtId="178" fontId="7" fillId="0" borderId="0" xfId="63" applyNumberFormat="1" applyFill="1" applyBorder="1">
      <alignment/>
      <protection/>
    </xf>
    <xf numFmtId="0" fontId="7" fillId="0" borderId="11" xfId="63" applyFill="1" applyBorder="1">
      <alignment/>
      <protection/>
    </xf>
    <xf numFmtId="178" fontId="7" fillId="0" borderId="11" xfId="63" applyNumberFormat="1" applyFill="1" applyBorder="1">
      <alignment/>
      <protection/>
    </xf>
    <xf numFmtId="0" fontId="8" fillId="0" borderId="0" xfId="63" applyFont="1" applyFill="1">
      <alignment/>
      <protection/>
    </xf>
    <xf numFmtId="178" fontId="8" fillId="0" borderId="0" xfId="63" applyNumberFormat="1" applyFont="1" applyFill="1">
      <alignment/>
      <protection/>
    </xf>
    <xf numFmtId="178" fontId="9" fillId="0" borderId="0" xfId="63" applyNumberFormat="1" applyFont="1" applyFill="1">
      <alignment/>
      <protection/>
    </xf>
    <xf numFmtId="178" fontId="13" fillId="0" borderId="0" xfId="63" applyNumberFormat="1" applyFont="1" applyFill="1">
      <alignment/>
      <protection/>
    </xf>
    <xf numFmtId="178" fontId="7" fillId="0" borderId="0" xfId="63" applyNumberFormat="1" applyFont="1" applyFill="1">
      <alignment/>
      <protection/>
    </xf>
    <xf numFmtId="178" fontId="14" fillId="0" borderId="0" xfId="63" applyNumberFormat="1" applyFont="1" applyFill="1">
      <alignment/>
      <protection/>
    </xf>
    <xf numFmtId="0" fontId="7" fillId="0" borderId="0" xfId="63" applyFont="1" applyFill="1">
      <alignment/>
      <protection/>
    </xf>
    <xf numFmtId="0" fontId="0" fillId="0" borderId="0" xfId="63" applyFont="1" applyFill="1" applyBorder="1">
      <alignment/>
      <protection/>
    </xf>
    <xf numFmtId="0" fontId="12" fillId="0" borderId="0" xfId="0" applyFont="1" applyFill="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56" applyFont="1">
      <alignment/>
      <protection/>
    </xf>
    <xf numFmtId="0" fontId="5" fillId="0" borderId="0" xfId="0" applyFont="1" applyBorder="1" applyAlignment="1">
      <alignment/>
    </xf>
    <xf numFmtId="0" fontId="4" fillId="0" borderId="0" xfId="0" applyFont="1" applyBorder="1" applyAlignment="1">
      <alignment/>
    </xf>
    <xf numFmtId="181" fontId="3" fillId="0" borderId="0" xfId="56" applyNumberFormat="1" applyBorder="1" applyAlignment="1">
      <alignment horizontal="centerContinuous"/>
      <protection/>
    </xf>
    <xf numFmtId="1" fontId="3" fillId="0" borderId="0" xfId="56" applyNumberFormat="1" applyFont="1" applyBorder="1" applyAlignment="1">
      <alignment/>
      <protection/>
    </xf>
    <xf numFmtId="1" fontId="3" fillId="0" borderId="0" xfId="56" applyNumberFormat="1" applyBorder="1" applyAlignment="1">
      <alignment/>
      <protection/>
    </xf>
    <xf numFmtId="181" fontId="6" fillId="0" borderId="0" xfId="0" applyNumberFormat="1" applyFont="1" applyAlignment="1" applyProtection="1">
      <alignment/>
      <protection/>
    </xf>
    <xf numFmtId="9" fontId="0" fillId="0" borderId="0" xfId="66" applyFont="1" applyAlignment="1">
      <alignment/>
    </xf>
    <xf numFmtId="181" fontId="0" fillId="0" borderId="0" xfId="0" applyNumberFormat="1" applyAlignment="1" applyProtection="1">
      <alignment/>
      <protection/>
    </xf>
    <xf numFmtId="49" fontId="8" fillId="0" borderId="10"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11" xfId="0" applyFont="1" applyFill="1" applyBorder="1" applyAlignment="1">
      <alignment horizontal="center"/>
    </xf>
    <xf numFmtId="181" fontId="5" fillId="0" borderId="0" xfId="0" applyNumberFormat="1" applyFont="1" applyFill="1" applyBorder="1" applyAlignment="1">
      <alignment/>
    </xf>
    <xf numFmtId="181" fontId="4" fillId="0" borderId="0" xfId="0" applyNumberFormat="1" applyFont="1" applyFill="1" applyBorder="1" applyAlignment="1">
      <alignment/>
    </xf>
    <xf numFmtId="181" fontId="5" fillId="0" borderId="11" xfId="0" applyNumberFormat="1" applyFont="1" applyFill="1" applyBorder="1" applyAlignment="1">
      <alignment/>
    </xf>
    <xf numFmtId="181" fontId="4" fillId="0" borderId="11"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54" applyFont="1" applyAlignment="1">
      <alignment/>
      <protection/>
    </xf>
    <xf numFmtId="10" fontId="0" fillId="0" borderId="0" xfId="66" applyNumberFormat="1" applyFont="1" applyAlignment="1">
      <alignment/>
    </xf>
    <xf numFmtId="0" fontId="0" fillId="0" borderId="14" xfId="54" applyFont="1" applyBorder="1" applyAlignment="1">
      <alignment horizontal="center"/>
      <protection/>
    </xf>
    <xf numFmtId="0" fontId="0" fillId="0" borderId="15" xfId="54" applyFont="1" applyBorder="1" applyAlignment="1">
      <alignment horizontal="center"/>
      <protection/>
    </xf>
    <xf numFmtId="0" fontId="0" fillId="0" borderId="14" xfId="54" applyFont="1" applyBorder="1">
      <alignment/>
      <protection/>
    </xf>
    <xf numFmtId="178" fontId="0" fillId="0" borderId="0" xfId="54" applyNumberFormat="1" applyFont="1" applyBorder="1">
      <alignment/>
      <protection/>
    </xf>
    <xf numFmtId="178" fontId="0" fillId="0" borderId="14" xfId="54" applyNumberFormat="1" applyFont="1" applyBorder="1">
      <alignment/>
      <protection/>
    </xf>
    <xf numFmtId="179" fontId="0" fillId="0" borderId="0" xfId="54" applyNumberFormat="1" applyFont="1" applyBorder="1">
      <alignment/>
      <protection/>
    </xf>
    <xf numFmtId="179" fontId="0" fillId="0" borderId="14" xfId="54" applyNumberFormat="1" applyFont="1" applyBorder="1">
      <alignment/>
      <protection/>
    </xf>
    <xf numFmtId="181" fontId="0" fillId="0" borderId="0" xfId="54" applyNumberFormat="1" applyFont="1" applyBorder="1">
      <alignment/>
      <protection/>
    </xf>
    <xf numFmtId="181" fontId="0" fillId="0" borderId="14" xfId="54" applyNumberFormat="1" applyFont="1" applyBorder="1">
      <alignment/>
      <protection/>
    </xf>
    <xf numFmtId="0" fontId="0" fillId="0" borderId="16" xfId="0" applyBorder="1" applyAlignment="1">
      <alignment/>
    </xf>
    <xf numFmtId="0" fontId="0" fillId="0" borderId="16" xfId="0" applyBorder="1" applyAlignment="1">
      <alignment horizontal="right"/>
    </xf>
    <xf numFmtId="178" fontId="0" fillId="0" borderId="10" xfId="0" applyNumberFormat="1" applyBorder="1" applyAlignment="1">
      <alignment/>
    </xf>
    <xf numFmtId="0" fontId="0" fillId="0" borderId="0" xfId="0" applyBorder="1" applyAlignment="1" quotePrefix="1">
      <alignment/>
    </xf>
    <xf numFmtId="179" fontId="0" fillId="0" borderId="0" xfId="0" applyNumberFormat="1" applyAlignment="1">
      <alignment/>
    </xf>
    <xf numFmtId="181" fontId="0" fillId="0" borderId="0" xfId="0" applyNumberFormat="1" applyBorder="1" applyAlignment="1">
      <alignment/>
    </xf>
    <xf numFmtId="0" fontId="0" fillId="0" borderId="17" xfId="54" applyFont="1" applyBorder="1" applyAlignment="1">
      <alignment horizontal="center"/>
      <protection/>
    </xf>
    <xf numFmtId="0" fontId="0" fillId="0" borderId="18" xfId="54" applyFont="1" applyBorder="1" applyAlignment="1">
      <alignment horizontal="center"/>
      <protection/>
    </xf>
    <xf numFmtId="0" fontId="5" fillId="0" borderId="11" xfId="0" applyFont="1" applyBorder="1" applyAlignment="1">
      <alignment/>
    </xf>
    <xf numFmtId="181" fontId="4" fillId="0" borderId="11" xfId="0" applyNumberFormat="1" applyFont="1" applyFill="1" applyBorder="1" applyAlignment="1">
      <alignment/>
    </xf>
    <xf numFmtId="0" fontId="0" fillId="0" borderId="19" xfId="0" applyBorder="1" applyAlignment="1">
      <alignment/>
    </xf>
    <xf numFmtId="178" fontId="7" fillId="0" borderId="19" xfId="0" applyNumberFormat="1" applyFont="1" applyBorder="1" applyAlignment="1">
      <alignment/>
    </xf>
    <xf numFmtId="0" fontId="4" fillId="0" borderId="20" xfId="0" applyFont="1" applyFill="1" applyBorder="1" applyAlignment="1">
      <alignment horizontal="center"/>
    </xf>
    <xf numFmtId="0" fontId="4" fillId="0" borderId="17" xfId="0" applyFont="1" applyFill="1" applyBorder="1" applyAlignment="1">
      <alignment horizontal="center"/>
    </xf>
    <xf numFmtId="0" fontId="0" fillId="0" borderId="20" xfId="0" applyBorder="1" applyAlignment="1">
      <alignment/>
    </xf>
    <xf numFmtId="181" fontId="5" fillId="0" borderId="10" xfId="0" applyNumberFormat="1" applyFont="1" applyFill="1" applyBorder="1" applyAlignment="1">
      <alignment/>
    </xf>
    <xf numFmtId="0" fontId="0" fillId="0" borderId="21" xfId="0" applyBorder="1" applyAlignment="1">
      <alignment/>
    </xf>
    <xf numFmtId="0" fontId="0" fillId="0" borderId="17" xfId="54" applyFont="1" applyBorder="1">
      <alignment/>
      <protection/>
    </xf>
    <xf numFmtId="0" fontId="1" fillId="0" borderId="0" xfId="54" applyFont="1" applyAlignment="1">
      <alignment horizontal="centerContinuous"/>
      <protection/>
    </xf>
    <xf numFmtId="0" fontId="1" fillId="0" borderId="12" xfId="54" applyFont="1" applyBorder="1" applyAlignment="1">
      <alignment horizontal="centerContinuous"/>
      <protection/>
    </xf>
    <xf numFmtId="0" fontId="1" fillId="0" borderId="22" xfId="54" applyFont="1" applyBorder="1" applyAlignment="1">
      <alignment horizontal="centerContinuous"/>
      <protection/>
    </xf>
    <xf numFmtId="0" fontId="1" fillId="0" borderId="23" xfId="54" applyFont="1" applyBorder="1" applyAlignment="1">
      <alignment horizontal="centerContinuous"/>
      <protection/>
    </xf>
    <xf numFmtId="0" fontId="1" fillId="0" borderId="14" xfId="54" applyFont="1" applyBorder="1">
      <alignment/>
      <protection/>
    </xf>
    <xf numFmtId="9" fontId="0" fillId="0" borderId="0" xfId="66" applyFont="1" applyBorder="1" applyAlignment="1">
      <alignment/>
    </xf>
    <xf numFmtId="9" fontId="0" fillId="0" borderId="17" xfId="66" applyFont="1" applyBorder="1" applyAlignment="1">
      <alignment/>
    </xf>
    <xf numFmtId="10" fontId="0" fillId="0" borderId="0" xfId="66" applyNumberFormat="1" applyFont="1" applyBorder="1" applyAlignment="1">
      <alignment/>
    </xf>
    <xf numFmtId="10" fontId="0" fillId="0" borderId="17" xfId="66" applyNumberFormat="1" applyFont="1" applyBorder="1" applyAlignment="1">
      <alignment/>
    </xf>
    <xf numFmtId="181" fontId="4" fillId="0" borderId="0" xfId="0" applyNumberFormat="1" applyFont="1" applyBorder="1" applyAlignment="1">
      <alignment/>
    </xf>
    <xf numFmtId="49" fontId="8" fillId="0" borderId="24" xfId="0" applyNumberFormat="1" applyFont="1" applyBorder="1" applyAlignment="1">
      <alignment horizontal="center"/>
    </xf>
    <xf numFmtId="0" fontId="4" fillId="0" borderId="17" xfId="0" applyFont="1" applyBorder="1" applyAlignment="1">
      <alignment horizontal="center"/>
    </xf>
    <xf numFmtId="178" fontId="16" fillId="0" borderId="0" xfId="0" applyNumberFormat="1" applyFont="1" applyAlignment="1">
      <alignment/>
    </xf>
    <xf numFmtId="3" fontId="0" fillId="0" borderId="0" xfId="54" applyNumberFormat="1" applyFont="1" applyBorder="1">
      <alignment/>
      <protection/>
    </xf>
    <xf numFmtId="3" fontId="0" fillId="0" borderId="14" xfId="54" applyNumberFormat="1" applyFont="1" applyBorder="1">
      <alignment/>
      <protection/>
    </xf>
    <xf numFmtId="178" fontId="3" fillId="0" borderId="0" xfId="56" applyNumberFormat="1" applyAlignment="1">
      <alignment horizontal="right"/>
      <protection/>
    </xf>
    <xf numFmtId="178" fontId="3" fillId="0" borderId="0" xfId="56" applyNumberFormat="1" applyFont="1" applyAlignment="1">
      <alignment horizontal="right"/>
      <protection/>
    </xf>
    <xf numFmtId="181" fontId="4" fillId="0" borderId="0" xfId="0" applyNumberFormat="1" applyFont="1" applyFill="1" applyBorder="1" applyAlignment="1">
      <alignment/>
    </xf>
    <xf numFmtId="0" fontId="0" fillId="0" borderId="24" xfId="0" applyBorder="1" applyAlignment="1">
      <alignment/>
    </xf>
    <xf numFmtId="181" fontId="0" fillId="0" borderId="0" xfId="0" applyNumberFormat="1" applyAlignment="1">
      <alignment/>
    </xf>
    <xf numFmtId="178" fontId="3" fillId="0" borderId="0" xfId="56" applyNumberFormat="1" applyFill="1" applyAlignment="1">
      <alignment horizontal="right"/>
      <protection/>
    </xf>
    <xf numFmtId="179" fontId="16" fillId="0" borderId="0" xfId="0" applyNumberFormat="1" applyFont="1" applyAlignment="1">
      <alignment/>
    </xf>
    <xf numFmtId="178" fontId="16" fillId="0" borderId="0" xfId="0" applyNumberFormat="1" applyFont="1" applyFill="1" applyAlignment="1">
      <alignment/>
    </xf>
    <xf numFmtId="183" fontId="0" fillId="0" borderId="0" xfId="0" applyNumberFormat="1" applyBorder="1" applyAlignment="1">
      <alignment/>
    </xf>
    <xf numFmtId="181" fontId="4" fillId="0" borderId="19" xfId="0" applyNumberFormat="1" applyFont="1" applyFill="1" applyBorder="1" applyAlignment="1">
      <alignment/>
    </xf>
    <xf numFmtId="181" fontId="4" fillId="0" borderId="10" xfId="0" applyNumberFormat="1" applyFont="1" applyFill="1" applyBorder="1" applyAlignment="1">
      <alignment/>
    </xf>
    <xf numFmtId="181" fontId="4" fillId="0" borderId="24" xfId="0" applyNumberFormat="1" applyFont="1" applyFill="1" applyBorder="1" applyAlignment="1">
      <alignment/>
    </xf>
    <xf numFmtId="181" fontId="4" fillId="0" borderId="20" xfId="0" applyNumberFormat="1" applyFont="1" applyFill="1" applyBorder="1" applyAlignment="1">
      <alignment/>
    </xf>
    <xf numFmtId="181" fontId="4" fillId="0" borderId="17" xfId="0" applyNumberFormat="1" applyFont="1" applyFill="1" applyBorder="1" applyAlignment="1">
      <alignment/>
    </xf>
    <xf numFmtId="181" fontId="4" fillId="0" borderId="21" xfId="0" applyNumberFormat="1" applyFont="1" applyFill="1" applyBorder="1" applyAlignment="1">
      <alignment/>
    </xf>
    <xf numFmtId="0" fontId="4" fillId="0" borderId="19" xfId="0" applyFont="1" applyFill="1" applyBorder="1" applyAlignment="1">
      <alignment horizontal="center"/>
    </xf>
    <xf numFmtId="0" fontId="4" fillId="0" borderId="10" xfId="0" applyFont="1" applyFill="1" applyBorder="1" applyAlignment="1">
      <alignment horizontal="center"/>
    </xf>
    <xf numFmtId="0" fontId="4" fillId="0" borderId="24" xfId="0" applyFont="1" applyFill="1" applyBorder="1" applyAlignment="1">
      <alignment horizontal="center"/>
    </xf>
    <xf numFmtId="181" fontId="4" fillId="0" borderId="25" xfId="0" applyNumberFormat="1" applyFont="1" applyFill="1" applyBorder="1" applyAlignment="1">
      <alignment/>
    </xf>
    <xf numFmtId="0" fontId="4" fillId="0" borderId="20" xfId="0" applyFont="1" applyBorder="1" applyAlignment="1">
      <alignment horizontal="center"/>
    </xf>
    <xf numFmtId="0" fontId="17" fillId="0" borderId="0" xfId="45" applyFont="1" applyAlignment="1" applyProtection="1">
      <alignment/>
      <protection/>
    </xf>
    <xf numFmtId="3" fontId="1" fillId="0" borderId="11" xfId="0" applyNumberFormat="1" applyFont="1" applyBorder="1" applyAlignment="1">
      <alignment/>
    </xf>
    <xf numFmtId="0" fontId="1" fillId="0" borderId="0" xfId="0" applyFont="1" applyAlignment="1">
      <alignment horizontal="left"/>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left"/>
    </xf>
    <xf numFmtId="3" fontId="0" fillId="0" borderId="0" xfId="0" applyNumberFormat="1" applyFont="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vertical="center"/>
    </xf>
    <xf numFmtId="0" fontId="0" fillId="0" borderId="11" xfId="0" applyFont="1" applyBorder="1" applyAlignment="1">
      <alignment/>
    </xf>
    <xf numFmtId="0" fontId="0" fillId="0" borderId="11" xfId="0" applyFont="1" applyBorder="1" applyAlignment="1">
      <alignment horizontal="right"/>
    </xf>
    <xf numFmtId="0" fontId="0" fillId="0" borderId="0" xfId="0" applyFont="1" applyBorder="1" applyAlignment="1">
      <alignment horizontal="right"/>
    </xf>
    <xf numFmtId="0" fontId="1" fillId="0" borderId="0" xfId="0" applyFont="1" applyAlignment="1">
      <alignment horizontal="right"/>
    </xf>
    <xf numFmtId="3" fontId="1" fillId="0" borderId="0" xfId="0" applyNumberFormat="1" applyFont="1" applyAlignment="1">
      <alignment/>
    </xf>
    <xf numFmtId="0" fontId="0" fillId="0" borderId="0" xfId="0" applyFont="1" applyAlignment="1">
      <alignment horizontal="right"/>
    </xf>
    <xf numFmtId="0" fontId="1" fillId="0" borderId="0" xfId="0" applyFont="1" applyAlignment="1">
      <alignment/>
    </xf>
    <xf numFmtId="3" fontId="0" fillId="0" borderId="0" xfId="0" applyNumberFormat="1" applyFont="1" applyFill="1" applyAlignment="1">
      <alignment/>
    </xf>
    <xf numFmtId="0" fontId="1" fillId="0" borderId="11" xfId="0" applyFont="1" applyBorder="1" applyAlignment="1">
      <alignment horizontal="right"/>
    </xf>
    <xf numFmtId="0" fontId="1" fillId="0" borderId="11" xfId="0"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Alignment="1">
      <alignment horizontal="right"/>
    </xf>
    <xf numFmtId="3" fontId="0" fillId="0" borderId="11" xfId="0" applyNumberFormat="1" applyFont="1" applyBorder="1" applyAlignment="1">
      <alignment/>
    </xf>
    <xf numFmtId="178" fontId="1" fillId="0" borderId="0" xfId="0" applyNumberFormat="1" applyFont="1" applyAlignment="1">
      <alignment horizontal="center"/>
    </xf>
    <xf numFmtId="178" fontId="1" fillId="0" borderId="0" xfId="0" applyNumberFormat="1" applyFont="1" applyAlignment="1">
      <alignment horizontal="left"/>
    </xf>
    <xf numFmtId="0" fontId="0" fillId="0" borderId="0" xfId="0" applyFont="1" applyAlignment="1">
      <alignment/>
    </xf>
    <xf numFmtId="178" fontId="0" fillId="0" borderId="0" xfId="0" applyNumberFormat="1" applyFont="1" applyAlignment="1">
      <alignment horizontal="center"/>
    </xf>
    <xf numFmtId="178" fontId="0" fillId="0" borderId="0" xfId="0" applyNumberFormat="1" applyFont="1" applyAlignment="1">
      <alignment/>
    </xf>
    <xf numFmtId="178" fontId="0" fillId="0" borderId="0" xfId="0" applyNumberFormat="1" applyFont="1" applyAlignment="1">
      <alignment/>
    </xf>
    <xf numFmtId="178" fontId="0" fillId="0" borderId="10" xfId="0" applyNumberFormat="1" applyFont="1" applyBorder="1" applyAlignment="1">
      <alignment horizontal="center"/>
    </xf>
    <xf numFmtId="178" fontId="0" fillId="0" borderId="10" xfId="0" applyNumberFormat="1" applyFont="1" applyBorder="1" applyAlignment="1">
      <alignment/>
    </xf>
    <xf numFmtId="178" fontId="0" fillId="0" borderId="11" xfId="0" applyNumberFormat="1" applyFont="1" applyBorder="1" applyAlignment="1">
      <alignment/>
    </xf>
    <xf numFmtId="178" fontId="1" fillId="0" borderId="0" xfId="0" applyNumberFormat="1" applyFont="1" applyAlignment="1">
      <alignment/>
    </xf>
    <xf numFmtId="178" fontId="0" fillId="0" borderId="0" xfId="0" applyNumberFormat="1" applyFont="1" applyFill="1" applyAlignment="1">
      <alignment/>
    </xf>
    <xf numFmtId="0" fontId="0" fillId="0" borderId="0" xfId="0" applyFont="1" applyFill="1" applyAlignment="1">
      <alignment/>
    </xf>
    <xf numFmtId="178" fontId="1" fillId="0" borderId="11" xfId="0" applyNumberFormat="1" applyFont="1" applyBorder="1" applyAlignment="1">
      <alignment/>
    </xf>
    <xf numFmtId="0" fontId="1" fillId="0" borderId="0" xfId="0" applyFont="1" applyBorder="1" applyAlignment="1">
      <alignment/>
    </xf>
    <xf numFmtId="178" fontId="0" fillId="0" borderId="0" xfId="0" applyNumberFormat="1" applyFont="1" applyBorder="1" applyAlignment="1">
      <alignment/>
    </xf>
    <xf numFmtId="178" fontId="0" fillId="0" borderId="0" xfId="0" applyNumberFormat="1" applyFont="1" applyAlignment="1" quotePrefix="1">
      <alignment/>
    </xf>
    <xf numFmtId="178" fontId="20" fillId="0" borderId="0" xfId="0" applyNumberFormat="1" applyFont="1" applyAlignment="1">
      <alignment/>
    </xf>
    <xf numFmtId="178" fontId="0" fillId="0" borderId="0" xfId="0" applyNumberFormat="1" applyFont="1" applyFill="1" applyAlignment="1">
      <alignment horizontal="center"/>
    </xf>
    <xf numFmtId="3" fontId="20" fillId="0" borderId="0" xfId="0" applyNumberFormat="1" applyFont="1" applyAlignment="1">
      <alignment/>
    </xf>
    <xf numFmtId="0" fontId="0" fillId="0" borderId="10" xfId="54" applyFont="1" applyBorder="1">
      <alignment/>
      <protection/>
    </xf>
    <xf numFmtId="0" fontId="0" fillId="0" borderId="11" xfId="54" applyFont="1" applyBorder="1">
      <alignment/>
      <protection/>
    </xf>
    <xf numFmtId="0" fontId="0" fillId="0" borderId="11" xfId="54" applyFont="1" applyBorder="1" applyAlignment="1">
      <alignment horizontal="center"/>
      <protection/>
    </xf>
    <xf numFmtId="3" fontId="0" fillId="0" borderId="0" xfId="54" applyNumberFormat="1" applyFont="1">
      <alignment/>
      <protection/>
    </xf>
    <xf numFmtId="3" fontId="1" fillId="0" borderId="0" xfId="54" applyNumberFormat="1" applyFont="1">
      <alignment/>
      <protection/>
    </xf>
    <xf numFmtId="3" fontId="0" fillId="0" borderId="0" xfId="54" applyNumberFormat="1" applyFont="1" applyFill="1">
      <alignment/>
      <protection/>
    </xf>
    <xf numFmtId="180" fontId="0" fillId="0" borderId="0" xfId="54" applyNumberFormat="1" applyFont="1" applyBorder="1">
      <alignment/>
      <protection/>
    </xf>
    <xf numFmtId="0" fontId="1" fillId="0" borderId="11" xfId="54" applyFont="1" applyBorder="1">
      <alignment/>
      <protection/>
    </xf>
    <xf numFmtId="3" fontId="1" fillId="0" borderId="0" xfId="54" applyNumberFormat="1" applyFont="1" applyBorder="1">
      <alignment/>
      <protection/>
    </xf>
    <xf numFmtId="0" fontId="1" fillId="0" borderId="0" xfId="54" applyFont="1" applyAlignment="1">
      <alignment horizontal="left"/>
      <protection/>
    </xf>
    <xf numFmtId="0" fontId="1" fillId="0" borderId="0" xfId="54" applyFont="1" applyAlignment="1" quotePrefix="1">
      <alignment horizontal="left"/>
      <protection/>
    </xf>
    <xf numFmtId="0" fontId="0" fillId="0" borderId="0" xfId="54" applyFont="1" applyAlignment="1">
      <alignment horizontal="left"/>
      <protection/>
    </xf>
    <xf numFmtId="0" fontId="0" fillId="0" borderId="0" xfId="54" applyFont="1" applyAlignment="1">
      <alignment horizontal="right"/>
      <protection/>
    </xf>
    <xf numFmtId="0" fontId="1" fillId="0" borderId="0" xfId="0" applyFont="1" applyAlignment="1">
      <alignment horizontal="centerContinuous"/>
    </xf>
    <xf numFmtId="178" fontId="0" fillId="0" borderId="0" xfId="0" applyNumberFormat="1" applyFont="1" applyBorder="1" applyAlignment="1">
      <alignment horizontal="centerContinuous"/>
    </xf>
    <xf numFmtId="0" fontId="0" fillId="0" borderId="0" xfId="0" applyFont="1" applyFill="1" applyBorder="1" applyAlignment="1">
      <alignment vertical="center"/>
    </xf>
    <xf numFmtId="178" fontId="0" fillId="0" borderId="0" xfId="0" applyNumberFormat="1" applyFont="1" applyFill="1" applyBorder="1" applyAlignment="1">
      <alignment/>
    </xf>
    <xf numFmtId="3" fontId="0" fillId="0" borderId="0" xfId="0" applyNumberFormat="1" applyFont="1" applyFill="1" applyBorder="1" applyAlignment="1">
      <alignment/>
    </xf>
    <xf numFmtId="0" fontId="0" fillId="24" borderId="0" xfId="0" applyFont="1" applyFill="1" applyAlignment="1">
      <alignment/>
    </xf>
    <xf numFmtId="178" fontId="1" fillId="0" borderId="0" xfId="0" applyNumberFormat="1" applyFont="1" applyFill="1" applyAlignment="1">
      <alignment horizontal="center"/>
    </xf>
    <xf numFmtId="178" fontId="1" fillId="0" borderId="0" xfId="0" applyNumberFormat="1" applyFont="1" applyAlignment="1">
      <alignment horizontal="centerContinuous"/>
    </xf>
    <xf numFmtId="3" fontId="1" fillId="0" borderId="0" xfId="0" applyNumberFormat="1" applyFont="1" applyFill="1" applyAlignment="1">
      <alignment/>
    </xf>
    <xf numFmtId="0" fontId="1" fillId="0" borderId="0" xfId="0" applyFont="1" applyFill="1" applyAlignment="1">
      <alignment/>
    </xf>
    <xf numFmtId="178" fontId="0" fillId="0" borderId="10" xfId="0" applyNumberFormat="1" applyFont="1" applyFill="1" applyBorder="1" applyAlignment="1">
      <alignment/>
    </xf>
    <xf numFmtId="178" fontId="0" fillId="0" borderId="11" xfId="0" applyNumberFormat="1" applyFont="1" applyBorder="1" applyAlignment="1">
      <alignment horizontal="centerContinuous"/>
    </xf>
    <xf numFmtId="178" fontId="0" fillId="0" borderId="11" xfId="0" applyNumberFormat="1" applyFont="1" applyFill="1" applyBorder="1" applyAlignment="1">
      <alignment/>
    </xf>
    <xf numFmtId="3" fontId="0" fillId="0" borderId="0" xfId="57" applyNumberFormat="1" applyFont="1" applyFill="1">
      <alignment/>
      <protection/>
    </xf>
    <xf numFmtId="0" fontId="0" fillId="0" borderId="11" xfId="0" applyFont="1" applyFill="1" applyBorder="1" applyAlignment="1">
      <alignment/>
    </xf>
    <xf numFmtId="178" fontId="0" fillId="0" borderId="0" xfId="0" applyNumberFormat="1" applyFont="1" applyFill="1" applyAlignment="1">
      <alignment horizontal="right"/>
    </xf>
    <xf numFmtId="0" fontId="0" fillId="0" borderId="0" xfId="0" applyFont="1" applyAlignment="1">
      <alignment horizontal="centerContinuous"/>
    </xf>
    <xf numFmtId="178" fontId="0" fillId="0" borderId="0" xfId="0" applyNumberFormat="1" applyFont="1" applyBorder="1" applyAlignment="1">
      <alignment horizontal="right" vertical="center"/>
    </xf>
    <xf numFmtId="178" fontId="0" fillId="0" borderId="0" xfId="0" applyNumberFormat="1" applyFont="1" applyBorder="1" applyAlignment="1">
      <alignment horizontal="center"/>
    </xf>
    <xf numFmtId="0" fontId="0" fillId="0" borderId="0" xfId="58" applyFont="1" applyFill="1" applyBorder="1" applyAlignment="1">
      <alignment horizontal="left"/>
      <protection/>
    </xf>
    <xf numFmtId="0" fontId="0" fillId="0" borderId="0" xfId="58" applyFont="1" applyFill="1" applyBorder="1">
      <alignment/>
      <protection/>
    </xf>
    <xf numFmtId="0" fontId="17" fillId="0" borderId="0" xfId="45" applyFont="1" applyFill="1" applyAlignment="1" applyProtection="1" quotePrefix="1">
      <alignment horizontal="left"/>
      <protection/>
    </xf>
    <xf numFmtId="3" fontId="1" fillId="0" borderId="11" xfId="54" applyNumberFormat="1" applyFont="1" applyBorder="1">
      <alignment/>
      <protection/>
    </xf>
    <xf numFmtId="3" fontId="1" fillId="0" borderId="0" xfId="54" applyNumberFormat="1" applyFont="1" applyFill="1">
      <alignment/>
      <protection/>
    </xf>
    <xf numFmtId="0" fontId="1" fillId="0" borderId="0" xfId="54" applyFont="1" applyBorder="1" applyAlignment="1">
      <alignment horizontal="centerContinuous"/>
      <protection/>
    </xf>
    <xf numFmtId="0" fontId="1" fillId="0" borderId="0" xfId="54" applyFont="1" applyBorder="1" applyAlignment="1">
      <alignment horizontal="center"/>
      <protection/>
    </xf>
    <xf numFmtId="3" fontId="0" fillId="0" borderId="0" xfId="54" applyNumberFormat="1" applyFont="1" applyFill="1" applyBorder="1">
      <alignment/>
      <protection/>
    </xf>
    <xf numFmtId="3" fontId="1" fillId="0" borderId="0" xfId="54" applyNumberFormat="1" applyFont="1" applyFill="1" applyBorder="1">
      <alignment/>
      <protection/>
    </xf>
    <xf numFmtId="0" fontId="0" fillId="0" borderId="10" xfId="54" applyFont="1" applyBorder="1" applyAlignment="1">
      <alignment horizontal="centerContinuous"/>
      <protection/>
    </xf>
    <xf numFmtId="49" fontId="1" fillId="0" borderId="10" xfId="0" applyNumberFormat="1" applyFont="1" applyBorder="1" applyAlignment="1">
      <alignment/>
    </xf>
    <xf numFmtId="178" fontId="1" fillId="0" borderId="0" xfId="0" applyNumberFormat="1" applyFont="1" applyAlignment="1" quotePrefix="1">
      <alignment/>
    </xf>
    <xf numFmtId="178" fontId="1" fillId="0" borderId="0" xfId="0" applyNumberFormat="1" applyFont="1" applyAlignment="1">
      <alignment/>
    </xf>
    <xf numFmtId="0" fontId="0" fillId="0" borderId="11" xfId="0" applyNumberFormat="1" applyFont="1" applyBorder="1" applyAlignment="1">
      <alignment horizontal="centerContinuous"/>
    </xf>
    <xf numFmtId="178" fontId="1" fillId="0" borderId="0" xfId="0" applyNumberFormat="1" applyFont="1" applyBorder="1" applyAlignment="1">
      <alignment/>
    </xf>
    <xf numFmtId="178" fontId="0" fillId="0" borderId="0" xfId="0" applyNumberFormat="1" applyFont="1" applyBorder="1" applyAlignment="1">
      <alignment/>
    </xf>
    <xf numFmtId="0" fontId="1" fillId="0" borderId="11" xfId="58" applyFont="1" applyFill="1" applyBorder="1" applyAlignment="1">
      <alignment horizontal="left"/>
      <protection/>
    </xf>
    <xf numFmtId="0" fontId="1" fillId="0" borderId="11" xfId="58" applyFont="1" applyFill="1" applyBorder="1">
      <alignment/>
      <protection/>
    </xf>
    <xf numFmtId="1" fontId="1" fillId="0" borderId="11" xfId="0" applyNumberFormat="1" applyFont="1" applyBorder="1" applyAlignment="1">
      <alignment/>
    </xf>
    <xf numFmtId="1" fontId="1" fillId="0" borderId="0" xfId="0" applyNumberFormat="1" applyFont="1" applyBorder="1" applyAlignment="1">
      <alignment/>
    </xf>
    <xf numFmtId="1" fontId="1" fillId="0" borderId="11" xfId="0" applyNumberFormat="1" applyFont="1" applyFill="1" applyBorder="1" applyAlignment="1">
      <alignment/>
    </xf>
    <xf numFmtId="1" fontId="0" fillId="0" borderId="0" xfId="0" applyNumberFormat="1" applyFont="1" applyBorder="1" applyAlignment="1">
      <alignment/>
    </xf>
    <xf numFmtId="1" fontId="0" fillId="0" borderId="0" xfId="0" applyNumberFormat="1" applyFont="1" applyAlignment="1">
      <alignment/>
    </xf>
    <xf numFmtId="0" fontId="22" fillId="24" borderId="0" xfId="55" applyFont="1" applyFill="1" applyBorder="1" applyAlignment="1">
      <alignment vertical="center"/>
      <protection/>
    </xf>
    <xf numFmtId="0" fontId="1" fillId="0" borderId="0" xfId="0" applyFont="1" applyAlignment="1">
      <alignment/>
    </xf>
    <xf numFmtId="49" fontId="1" fillId="0" borderId="0" xfId="0" applyNumberFormat="1" applyFont="1" applyBorder="1" applyAlignment="1">
      <alignment horizontal="centerContinuous"/>
    </xf>
    <xf numFmtId="0" fontId="22" fillId="24" borderId="0" xfId="55" applyFont="1" applyFill="1" applyBorder="1" applyAlignment="1">
      <alignment horizontal="left" vertical="center"/>
      <protection/>
    </xf>
    <xf numFmtId="0" fontId="23" fillId="24" borderId="0" xfId="55" applyFont="1" applyFill="1" applyBorder="1" applyAlignment="1">
      <alignment vertical="center"/>
      <protection/>
    </xf>
    <xf numFmtId="0" fontId="24" fillId="24" borderId="0" xfId="55" applyFont="1" applyFill="1" applyBorder="1" applyAlignment="1">
      <alignment vertical="center"/>
      <protection/>
    </xf>
    <xf numFmtId="3" fontId="1" fillId="0" borderId="11" xfId="54" applyNumberFormat="1" applyFont="1" applyFill="1" applyBorder="1">
      <alignment/>
      <protection/>
    </xf>
    <xf numFmtId="0" fontId="0" fillId="0" borderId="11" xfId="54" applyFont="1" applyBorder="1" applyAlignment="1">
      <alignment horizontal="centerContinuous"/>
      <protection/>
    </xf>
    <xf numFmtId="0" fontId="0" fillId="0" borderId="10" xfId="58" applyFont="1" applyFill="1" applyBorder="1" applyAlignment="1">
      <alignment horizontal="left"/>
      <protection/>
    </xf>
    <xf numFmtId="0" fontId="0" fillId="0" borderId="10" xfId="58" applyFont="1" applyFill="1" applyBorder="1">
      <alignment/>
      <protection/>
    </xf>
    <xf numFmtId="178" fontId="1" fillId="0" borderId="0" xfId="54" applyNumberFormat="1" applyFont="1" applyFill="1" applyBorder="1" applyAlignment="1">
      <alignment horizontal="left"/>
      <protection/>
    </xf>
    <xf numFmtId="178" fontId="0" fillId="0" borderId="0" xfId="54" applyNumberFormat="1" applyFont="1" applyFill="1" applyBorder="1" applyAlignment="1">
      <alignment horizontal="left"/>
      <protection/>
    </xf>
    <xf numFmtId="0" fontId="1" fillId="0" borderId="0" xfId="0" applyFont="1" applyFill="1" applyBorder="1" applyAlignment="1">
      <alignment vertical="center"/>
    </xf>
    <xf numFmtId="178" fontId="1" fillId="0" borderId="11" xfId="54" applyNumberFormat="1" applyFont="1" applyFill="1" applyBorder="1" applyAlignment="1">
      <alignment horizontal="left"/>
      <protection/>
    </xf>
    <xf numFmtId="0" fontId="0" fillId="0" borderId="11" xfId="0" applyFont="1" applyFill="1" applyBorder="1" applyAlignment="1">
      <alignment vertical="center"/>
    </xf>
    <xf numFmtId="3" fontId="7" fillId="0" borderId="0" xfId="0" applyNumberFormat="1" applyFont="1" applyFill="1" applyAlignment="1">
      <alignment/>
    </xf>
    <xf numFmtId="178" fontId="8" fillId="0" borderId="0" xfId="0" applyNumberFormat="1" applyFont="1" applyFill="1" applyAlignment="1">
      <alignment horizontal="center"/>
    </xf>
    <xf numFmtId="0" fontId="7" fillId="0" borderId="0" xfId="0" applyFont="1" applyFill="1" applyAlignment="1">
      <alignment/>
    </xf>
    <xf numFmtId="2" fontId="7" fillId="0" borderId="0" xfId="48" applyNumberFormat="1" applyFont="1" applyFill="1" applyAlignment="1">
      <alignment/>
    </xf>
    <xf numFmtId="2" fontId="0" fillId="0" borderId="0" xfId="48" applyNumberFormat="1" applyFont="1" applyFill="1" applyAlignment="1">
      <alignment/>
    </xf>
    <xf numFmtId="0" fontId="7" fillId="0" borderId="0" xfId="0" applyFont="1" applyFill="1" applyBorder="1" applyAlignment="1">
      <alignment/>
    </xf>
    <xf numFmtId="178" fontId="7" fillId="0" borderId="0" xfId="0" applyNumberFormat="1" applyFont="1" applyFill="1" applyBorder="1" applyAlignment="1">
      <alignment horizontal="center"/>
    </xf>
    <xf numFmtId="178" fontId="7" fillId="0" borderId="0" xfId="0" applyNumberFormat="1" applyFont="1" applyFill="1" applyBorder="1" applyAlignment="1">
      <alignment/>
    </xf>
    <xf numFmtId="2" fontId="7" fillId="0" borderId="0" xfId="0" applyNumberFormat="1" applyFont="1" applyFill="1" applyAlignment="1">
      <alignment horizontal="center" wrapText="1"/>
    </xf>
    <xf numFmtId="2" fontId="7" fillId="0" borderId="0" xfId="48" applyNumberFormat="1" applyFont="1" applyFill="1" applyAlignment="1">
      <alignment horizontal="center" wrapText="1"/>
    </xf>
    <xf numFmtId="178" fontId="7" fillId="0" borderId="11" xfId="0" applyNumberFormat="1" applyFont="1" applyFill="1" applyBorder="1" applyAlignment="1">
      <alignment/>
    </xf>
    <xf numFmtId="0" fontId="7" fillId="0" borderId="11" xfId="0" applyFont="1" applyFill="1" applyBorder="1" applyAlignment="1">
      <alignment/>
    </xf>
    <xf numFmtId="2" fontId="7" fillId="0" borderId="11" xfId="48" applyNumberFormat="1" applyFont="1" applyFill="1" applyBorder="1" applyAlignment="1">
      <alignment/>
    </xf>
    <xf numFmtId="178" fontId="7" fillId="0" borderId="0" xfId="0" applyNumberFormat="1" applyFont="1" applyFill="1" applyAlignment="1">
      <alignment/>
    </xf>
    <xf numFmtId="3" fontId="7" fillId="0" borderId="0" xfId="48" applyNumberFormat="1" applyFont="1" applyFill="1" applyAlignment="1">
      <alignment/>
    </xf>
    <xf numFmtId="3" fontId="7" fillId="0" borderId="0" xfId="0" applyNumberFormat="1" applyFont="1" applyFill="1" applyBorder="1" applyAlignment="1">
      <alignment/>
    </xf>
    <xf numFmtId="3" fontId="7" fillId="0" borderId="0" xfId="48" applyNumberFormat="1" applyFont="1" applyFill="1" applyBorder="1" applyAlignment="1">
      <alignment/>
    </xf>
    <xf numFmtId="178" fontId="8" fillId="0" borderId="0" xfId="57" applyNumberFormat="1" applyFont="1" applyFill="1">
      <alignment/>
      <protection/>
    </xf>
    <xf numFmtId="178" fontId="7" fillId="0" borderId="0" xfId="57" applyNumberFormat="1" applyFont="1" applyFill="1">
      <alignment/>
      <protection/>
    </xf>
    <xf numFmtId="3" fontId="8" fillId="0" borderId="0" xfId="0" applyNumberFormat="1" applyFont="1" applyFill="1" applyAlignment="1">
      <alignment/>
    </xf>
    <xf numFmtId="3" fontId="8" fillId="0" borderId="0" xfId="48" applyNumberFormat="1" applyFont="1" applyFill="1" applyAlignment="1">
      <alignment/>
    </xf>
    <xf numFmtId="178" fontId="7" fillId="0" borderId="11" xfId="57" applyNumberFormat="1" applyFont="1" applyFill="1" applyBorder="1">
      <alignment/>
      <protection/>
    </xf>
    <xf numFmtId="178" fontId="7" fillId="0" borderId="10" xfId="0" applyNumberFormat="1" applyFont="1" applyFill="1" applyBorder="1" applyAlignment="1">
      <alignment/>
    </xf>
    <xf numFmtId="178" fontId="7" fillId="0" borderId="0" xfId="57" applyNumberFormat="1" applyFont="1" applyFill="1" applyBorder="1">
      <alignment/>
      <protection/>
    </xf>
    <xf numFmtId="178" fontId="7" fillId="0" borderId="10" xfId="0" applyNumberFormat="1" applyFont="1" applyFill="1" applyBorder="1" applyAlignment="1">
      <alignment horizontal="center"/>
    </xf>
    <xf numFmtId="0" fontId="7" fillId="0" borderId="10" xfId="0" applyFont="1" applyFill="1" applyBorder="1" applyAlignment="1">
      <alignment/>
    </xf>
    <xf numFmtId="2" fontId="7" fillId="0" borderId="10" xfId="48" applyNumberFormat="1" applyFont="1" applyFill="1" applyBorder="1" applyAlignment="1">
      <alignment/>
    </xf>
    <xf numFmtId="2" fontId="7" fillId="0" borderId="0" xfId="48" applyNumberFormat="1" applyFont="1" applyFill="1" applyBorder="1" applyAlignment="1">
      <alignment/>
    </xf>
    <xf numFmtId="3" fontId="7" fillId="0" borderId="11" xfId="0" applyNumberFormat="1" applyFont="1" applyFill="1" applyBorder="1" applyAlignment="1">
      <alignment/>
    </xf>
    <xf numFmtId="3" fontId="7" fillId="0" borderId="11" xfId="48" applyNumberFormat="1" applyFont="1" applyFill="1" applyBorder="1" applyAlignment="1">
      <alignment/>
    </xf>
    <xf numFmtId="0" fontId="7" fillId="0" borderId="0" xfId="57" applyFont="1" applyFill="1" applyBorder="1">
      <alignment/>
      <protection/>
    </xf>
    <xf numFmtId="0" fontId="7" fillId="0" borderId="0" xfId="57" applyFont="1" applyFill="1">
      <alignment/>
      <protection/>
    </xf>
    <xf numFmtId="0" fontId="7" fillId="0" borderId="11" xfId="57" applyFont="1" applyFill="1" applyBorder="1">
      <alignment/>
      <protection/>
    </xf>
    <xf numFmtId="178" fontId="7" fillId="0" borderId="0" xfId="57" applyNumberFormat="1" applyFont="1" applyFill="1" applyAlignment="1">
      <alignment horizontal="right"/>
      <protection/>
    </xf>
    <xf numFmtId="2" fontId="7" fillId="0" borderId="0" xfId="0" applyNumberFormat="1" applyFont="1" applyFill="1" applyAlignment="1">
      <alignment horizontal="right"/>
    </xf>
    <xf numFmtId="2" fontId="7" fillId="0" borderId="0" xfId="57" applyNumberFormat="1" applyFont="1" applyFill="1" applyAlignment="1">
      <alignment horizontal="right"/>
      <protection/>
    </xf>
    <xf numFmtId="2" fontId="7" fillId="0" borderId="0" xfId="57" applyNumberFormat="1" applyFont="1" applyFill="1">
      <alignment/>
      <protection/>
    </xf>
    <xf numFmtId="2" fontId="7" fillId="0" borderId="0" xfId="0" applyNumberFormat="1" applyFont="1" applyFill="1" applyAlignment="1">
      <alignment/>
    </xf>
    <xf numFmtId="0" fontId="0" fillId="0" borderId="0" xfId="59" applyFont="1" applyFill="1">
      <alignment/>
      <protection/>
    </xf>
    <xf numFmtId="178" fontId="1" fillId="0" borderId="10" xfId="0" applyNumberFormat="1" applyFont="1" applyBorder="1" applyAlignment="1">
      <alignment horizontal="left"/>
    </xf>
    <xf numFmtId="178" fontId="1" fillId="0" borderId="10" xfId="0" applyNumberFormat="1" applyFont="1" applyBorder="1" applyAlignment="1">
      <alignment/>
    </xf>
    <xf numFmtId="0" fontId="17" fillId="0" borderId="0" xfId="45" applyAlignment="1" applyProtection="1">
      <alignment/>
      <protection/>
    </xf>
    <xf numFmtId="0" fontId="0" fillId="0" borderId="10" xfId="0" applyFont="1" applyFill="1" applyBorder="1" applyAlignment="1">
      <alignment horizontal="center"/>
    </xf>
    <xf numFmtId="178" fontId="1" fillId="0" borderId="0" xfId="0" applyNumberFormat="1" applyFont="1" applyFill="1" applyBorder="1" applyAlignment="1">
      <alignment/>
    </xf>
    <xf numFmtId="0" fontId="0" fillId="0" borderId="0" xfId="0" applyFont="1" applyFill="1" applyBorder="1" applyAlignment="1">
      <alignment/>
    </xf>
    <xf numFmtId="2" fontId="0" fillId="0" borderId="0" xfId="48" applyNumberFormat="1" applyFont="1" applyFill="1" applyBorder="1" applyAlignment="1">
      <alignment/>
    </xf>
    <xf numFmtId="3" fontId="0" fillId="0" borderId="0" xfId="59" applyNumberFormat="1" applyFont="1" applyFill="1">
      <alignment/>
      <protection/>
    </xf>
    <xf numFmtId="178" fontId="0" fillId="0" borderId="0" xfId="59" applyNumberFormat="1" applyFont="1" applyFill="1">
      <alignment/>
      <protection/>
    </xf>
    <xf numFmtId="2" fontId="0" fillId="0" borderId="0" xfId="59" applyNumberFormat="1" applyFont="1" applyFill="1" applyAlignment="1">
      <alignment horizontal="right"/>
      <protection/>
    </xf>
    <xf numFmtId="3" fontId="0" fillId="0" borderId="0" xfId="48" applyNumberFormat="1" applyFont="1" applyFill="1" applyAlignment="1">
      <alignment/>
    </xf>
    <xf numFmtId="181" fontId="0" fillId="0" borderId="0" xfId="59" applyNumberFormat="1" applyFont="1" applyFill="1">
      <alignment/>
      <protection/>
    </xf>
    <xf numFmtId="178" fontId="1" fillId="0" borderId="0" xfId="0" applyNumberFormat="1" applyFont="1" applyBorder="1" applyAlignment="1">
      <alignment/>
    </xf>
    <xf numFmtId="178" fontId="1" fillId="0" borderId="10" xfId="0" applyNumberFormat="1" applyFont="1" applyFill="1" applyBorder="1" applyAlignment="1">
      <alignment/>
    </xf>
    <xf numFmtId="2" fontId="0" fillId="0" borderId="11" xfId="48" applyNumberFormat="1" applyFont="1" applyFill="1" applyBorder="1" applyAlignment="1">
      <alignment horizontal="center"/>
    </xf>
    <xf numFmtId="2" fontId="0" fillId="0" borderId="26" xfId="48" applyNumberFormat="1" applyFont="1" applyFill="1" applyBorder="1" applyAlignment="1">
      <alignment horizontal="center"/>
    </xf>
    <xf numFmtId="0" fontId="0" fillId="0" borderId="26" xfId="0" applyFont="1" applyFill="1" applyBorder="1" applyAlignment="1">
      <alignment horizontal="center"/>
    </xf>
    <xf numFmtId="178" fontId="0" fillId="0" borderId="11" xfId="0" applyNumberFormat="1" applyFont="1" applyFill="1" applyBorder="1" applyAlignment="1">
      <alignment horizontal="center"/>
    </xf>
    <xf numFmtId="0" fontId="1" fillId="0" borderId="10" xfId="0" applyFont="1" applyBorder="1" applyAlignment="1">
      <alignment/>
    </xf>
    <xf numFmtId="0" fontId="8" fillId="0" borderId="0" xfId="64" applyFont="1" applyFill="1" applyAlignment="1">
      <alignment horizontal="left"/>
      <protection/>
    </xf>
    <xf numFmtId="177" fontId="7" fillId="0" borderId="0" xfId="48" applyFont="1" applyFill="1" applyAlignment="1">
      <alignment/>
    </xf>
    <xf numFmtId="0" fontId="7" fillId="0" borderId="0" xfId="64" applyFont="1" applyFill="1" applyAlignment="1">
      <alignment horizontal="left"/>
      <protection/>
    </xf>
    <xf numFmtId="0" fontId="7" fillId="0" borderId="0" xfId="64" applyFont="1" applyFill="1" applyBorder="1" applyAlignment="1">
      <alignment horizontal="left"/>
      <protection/>
    </xf>
    <xf numFmtId="0" fontId="7" fillId="0" borderId="10" xfId="64" applyFont="1" applyFill="1" applyBorder="1">
      <alignment/>
      <protection/>
    </xf>
    <xf numFmtId="0" fontId="7" fillId="0" borderId="0" xfId="64" applyFont="1" applyFill="1" applyBorder="1">
      <alignment/>
      <protection/>
    </xf>
    <xf numFmtId="0" fontId="7" fillId="0" borderId="0" xfId="64" applyFont="1" applyFill="1">
      <alignment/>
      <protection/>
    </xf>
    <xf numFmtId="0" fontId="7" fillId="0" borderId="0" xfId="64" applyFont="1" applyFill="1" applyBorder="1" applyAlignment="1">
      <alignment horizontal="center"/>
      <protection/>
    </xf>
    <xf numFmtId="0" fontId="7" fillId="0" borderId="0" xfId="54" applyFont="1" applyFill="1" applyBorder="1">
      <alignment/>
      <protection/>
    </xf>
    <xf numFmtId="0" fontId="7" fillId="0" borderId="11" xfId="54" applyFont="1" applyFill="1" applyBorder="1">
      <alignment/>
      <protection/>
    </xf>
    <xf numFmtId="0" fontId="7" fillId="0" borderId="11" xfId="64" applyFont="1" applyFill="1" applyBorder="1">
      <alignment/>
      <protection/>
    </xf>
    <xf numFmtId="0" fontId="8" fillId="0" borderId="0" xfId="0" applyFont="1" applyFill="1" applyAlignment="1">
      <alignment/>
    </xf>
    <xf numFmtId="3" fontId="8" fillId="0" borderId="0" xfId="0" applyNumberFormat="1" applyFont="1" applyFill="1" applyBorder="1" applyAlignment="1">
      <alignment/>
    </xf>
    <xf numFmtId="2" fontId="8" fillId="0" borderId="0" xfId="0" applyNumberFormat="1" applyFont="1" applyFill="1" applyAlignment="1">
      <alignment/>
    </xf>
    <xf numFmtId="2" fontId="8" fillId="0" borderId="0" xfId="0" applyNumberFormat="1" applyFont="1" applyFill="1" applyBorder="1" applyAlignment="1">
      <alignment/>
    </xf>
    <xf numFmtId="2" fontId="8" fillId="0" borderId="0" xfId="48" applyNumberFormat="1" applyFont="1" applyFill="1" applyAlignment="1">
      <alignment/>
    </xf>
    <xf numFmtId="2" fontId="7" fillId="0" borderId="0" xfId="48" applyNumberFormat="1" applyFont="1" applyFill="1" applyAlignment="1">
      <alignment/>
    </xf>
    <xf numFmtId="2" fontId="7" fillId="0" borderId="0" xfId="48" applyNumberFormat="1" applyFont="1" applyFill="1" applyBorder="1" applyAlignment="1">
      <alignment/>
    </xf>
    <xf numFmtId="3" fontId="7" fillId="0" borderId="0" xfId="64" applyNumberFormat="1" applyFont="1" applyFill="1">
      <alignment/>
      <protection/>
    </xf>
    <xf numFmtId="3" fontId="7" fillId="0" borderId="0" xfId="64" applyNumberFormat="1" applyFont="1" applyFill="1" applyBorder="1">
      <alignment/>
      <protection/>
    </xf>
    <xf numFmtId="0" fontId="28" fillId="0" borderId="0" xfId="64" applyFont="1" applyFill="1">
      <alignment/>
      <protection/>
    </xf>
    <xf numFmtId="3" fontId="28" fillId="0" borderId="0" xfId="64" applyNumberFormat="1" applyFont="1" applyFill="1">
      <alignment/>
      <protection/>
    </xf>
    <xf numFmtId="3" fontId="28" fillId="0" borderId="0" xfId="0" applyNumberFormat="1" applyFont="1" applyFill="1" applyAlignment="1">
      <alignment/>
    </xf>
    <xf numFmtId="3" fontId="28" fillId="0" borderId="0" xfId="64" applyNumberFormat="1" applyFont="1" applyFill="1" applyBorder="1">
      <alignment/>
      <protection/>
    </xf>
    <xf numFmtId="0" fontId="7" fillId="0" borderId="0" xfId="64" applyFont="1" applyFill="1" applyAlignment="1">
      <alignment horizontal="right"/>
      <protection/>
    </xf>
    <xf numFmtId="0" fontId="7" fillId="0" borderId="0" xfId="0" applyFont="1" applyFill="1" applyAlignment="1">
      <alignment horizontal="right"/>
    </xf>
    <xf numFmtId="0" fontId="1" fillId="0" borderId="0" xfId="0" applyFont="1" applyFill="1" applyAlignment="1">
      <alignment horizontal="left" vertical="center"/>
    </xf>
    <xf numFmtId="0" fontId="1" fillId="0" borderId="0" xfId="0" applyFont="1" applyFill="1" applyAlignment="1">
      <alignment horizontal="centerContinuous" vertical="center"/>
    </xf>
    <xf numFmtId="0" fontId="1" fillId="0" borderId="0" xfId="0" applyFont="1" applyFill="1" applyBorder="1" applyAlignment="1">
      <alignment horizontal="centerContinuous" vertical="center"/>
    </xf>
    <xf numFmtId="178" fontId="1" fillId="0" borderId="0" xfId="0" applyNumberFormat="1" applyFont="1" applyFill="1" applyBorder="1" applyAlignment="1">
      <alignment horizontal="center" vertical="center"/>
    </xf>
    <xf numFmtId="0" fontId="0" fillId="0" borderId="0" xfId="0" applyFont="1" applyFill="1" applyAlignment="1">
      <alignment vertical="center"/>
    </xf>
    <xf numFmtId="194" fontId="1" fillId="0" borderId="0" xfId="48" applyNumberFormat="1" applyFont="1" applyFill="1" applyBorder="1" applyAlignment="1">
      <alignment horizontal="center" vertical="center"/>
    </xf>
    <xf numFmtId="0" fontId="1" fillId="0" borderId="0" xfId="0" applyFont="1" applyFill="1" applyAlignment="1">
      <alignment vertical="center"/>
    </xf>
    <xf numFmtId="178" fontId="0" fillId="0" borderId="0" xfId="0" applyNumberFormat="1" applyFont="1" applyFill="1" applyBorder="1" applyAlignment="1">
      <alignment vertical="center"/>
    </xf>
    <xf numFmtId="194" fontId="0" fillId="0" borderId="0" xfId="48" applyNumberFormat="1" applyFont="1" applyFill="1" applyBorder="1" applyAlignment="1">
      <alignment vertical="center"/>
    </xf>
    <xf numFmtId="194" fontId="0" fillId="0" borderId="0" xfId="48" applyNumberFormat="1" applyFont="1" applyFill="1" applyAlignment="1">
      <alignment vertical="center"/>
    </xf>
    <xf numFmtId="0" fontId="7" fillId="0" borderId="10" xfId="0" applyFont="1" applyFill="1" applyBorder="1" applyAlignment="1">
      <alignment vertical="center"/>
    </xf>
    <xf numFmtId="0" fontId="8" fillId="0" borderId="10" xfId="0" applyFont="1" applyFill="1" applyBorder="1" applyAlignment="1">
      <alignment horizontal="centerContinuous" vertical="center"/>
    </xf>
    <xf numFmtId="194" fontId="8" fillId="0" borderId="10" xfId="48" applyNumberFormat="1"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194" fontId="8" fillId="0" borderId="0" xfId="48" applyNumberFormat="1" applyFont="1" applyFill="1" applyBorder="1" applyAlignment="1">
      <alignment horizontal="center" vertical="center"/>
    </xf>
    <xf numFmtId="0" fontId="7" fillId="0" borderId="0" xfId="0" applyFont="1" applyFill="1" applyBorder="1" applyAlignment="1">
      <alignment vertical="center"/>
    </xf>
    <xf numFmtId="0" fontId="7" fillId="0" borderId="13" xfId="0" applyFont="1" applyFill="1" applyBorder="1" applyAlignment="1">
      <alignment vertical="center"/>
    </xf>
    <xf numFmtId="178" fontId="7" fillId="0" borderId="13" xfId="0" applyNumberFormat="1" applyFont="1" applyFill="1" applyBorder="1" applyAlignment="1">
      <alignment vertical="center"/>
    </xf>
    <xf numFmtId="1" fontId="7" fillId="0" borderId="13" xfId="0" applyNumberFormat="1" applyFont="1" applyFill="1" applyBorder="1" applyAlignment="1">
      <alignment vertical="center"/>
    </xf>
    <xf numFmtId="0" fontId="7" fillId="0" borderId="27" xfId="0" applyFont="1" applyFill="1" applyBorder="1" applyAlignment="1">
      <alignment horizontal="center" vertical="center" wrapText="1"/>
    </xf>
    <xf numFmtId="17" fontId="7" fillId="0" borderId="27" xfId="0" applyNumberFormat="1" applyFont="1" applyFill="1" applyBorder="1" applyAlignment="1">
      <alignment horizontal="right" vertical="center"/>
    </xf>
    <xf numFmtId="178" fontId="7" fillId="0" borderId="0" xfId="0" applyNumberFormat="1" applyFont="1" applyFill="1" applyAlignment="1">
      <alignment vertical="center"/>
    </xf>
    <xf numFmtId="1" fontId="7" fillId="0" borderId="0" xfId="0" applyNumberFormat="1" applyFont="1" applyFill="1" applyAlignment="1">
      <alignment vertical="center"/>
    </xf>
    <xf numFmtId="3" fontId="7" fillId="0" borderId="0" xfId="0" applyNumberFormat="1" applyFont="1" applyFill="1" applyBorder="1" applyAlignment="1">
      <alignment horizontal="left" vertical="center"/>
    </xf>
    <xf numFmtId="3" fontId="7" fillId="0" borderId="0" xfId="0" applyNumberFormat="1" applyFont="1" applyFill="1" applyBorder="1" applyAlignment="1">
      <alignment vertical="center"/>
    </xf>
    <xf numFmtId="3" fontId="7" fillId="0" borderId="0" xfId="0" applyNumberFormat="1" applyFont="1" applyFill="1" applyAlignment="1">
      <alignment vertical="center"/>
    </xf>
    <xf numFmtId="0" fontId="7" fillId="0" borderId="0" xfId="0" applyFont="1" applyFill="1" applyAlignment="1">
      <alignment horizontal="left" vertical="center"/>
    </xf>
    <xf numFmtId="3" fontId="7" fillId="0" borderId="0" xfId="60" applyNumberFormat="1" applyFont="1" applyFill="1" applyAlignment="1">
      <alignment vertical="center"/>
      <protection/>
    </xf>
    <xf numFmtId="178" fontId="14" fillId="0" borderId="0" xfId="0" applyNumberFormat="1" applyFont="1" applyFill="1" applyAlignment="1">
      <alignment vertical="center"/>
    </xf>
    <xf numFmtId="0" fontId="7" fillId="0" borderId="0" xfId="60" applyFont="1" applyFill="1" applyAlignment="1">
      <alignment vertical="center"/>
      <protection/>
    </xf>
    <xf numFmtId="178" fontId="14" fillId="0" borderId="0" xfId="0" applyNumberFormat="1" applyFont="1" applyFill="1" applyAlignment="1">
      <alignment/>
    </xf>
    <xf numFmtId="178" fontId="8" fillId="0" borderId="0" xfId="0" applyNumberFormat="1" applyFont="1" applyFill="1" applyAlignment="1">
      <alignment/>
    </xf>
    <xf numFmtId="178" fontId="13" fillId="0" borderId="0" xfId="0" applyNumberFormat="1" applyFont="1" applyFill="1" applyAlignment="1">
      <alignment/>
    </xf>
    <xf numFmtId="178" fontId="7" fillId="0" borderId="0" xfId="62" applyNumberFormat="1" applyFont="1" applyFill="1">
      <alignment/>
      <protection/>
    </xf>
    <xf numFmtId="0" fontId="1" fillId="0" borderId="0" xfId="60" applyFont="1" applyFill="1" applyAlignment="1">
      <alignment/>
      <protection/>
    </xf>
    <xf numFmtId="0" fontId="25" fillId="0" borderId="0" xfId="60" applyFont="1" applyFill="1" applyAlignment="1">
      <alignment horizontal="center"/>
      <protection/>
    </xf>
    <xf numFmtId="0" fontId="25" fillId="0" borderId="0" xfId="60" applyFont="1" applyFill="1" applyBorder="1" applyAlignment="1">
      <alignment horizontal="center"/>
      <protection/>
    </xf>
    <xf numFmtId="0" fontId="25" fillId="0" borderId="0" xfId="60" applyFont="1" applyFill="1" applyAlignment="1">
      <alignment/>
      <protection/>
    </xf>
    <xf numFmtId="0" fontId="0" fillId="0" borderId="0" xfId="60" applyFont="1" applyFill="1" applyAlignment="1">
      <alignment/>
      <protection/>
    </xf>
    <xf numFmtId="0" fontId="26" fillId="0" borderId="0" xfId="60" applyFont="1" applyFill="1" applyAlignment="1">
      <alignment/>
      <protection/>
    </xf>
    <xf numFmtId="0" fontId="27" fillId="0" borderId="0" xfId="60" applyFont="1" applyFill="1" applyAlignment="1">
      <alignment/>
      <protection/>
    </xf>
    <xf numFmtId="0" fontId="27" fillId="0" borderId="0" xfId="60" applyFont="1" applyFill="1" applyBorder="1" applyAlignment="1">
      <alignment/>
      <protection/>
    </xf>
    <xf numFmtId="0" fontId="1" fillId="0" borderId="11" xfId="0" applyFont="1" applyFill="1" applyBorder="1" applyAlignment="1">
      <alignment vertical="center"/>
    </xf>
    <xf numFmtId="178" fontId="0" fillId="0" borderId="11" xfId="0" applyNumberFormat="1" applyFont="1" applyFill="1" applyBorder="1" applyAlignment="1">
      <alignment vertical="center"/>
    </xf>
    <xf numFmtId="0" fontId="8" fillId="0" borderId="0" xfId="0" applyFont="1" applyFill="1" applyBorder="1" applyAlignment="1">
      <alignment horizontal="centerContinuous" vertical="center"/>
    </xf>
    <xf numFmtId="178" fontId="8" fillId="0" borderId="0" xfId="0" applyNumberFormat="1" applyFont="1" applyFill="1" applyBorder="1" applyAlignment="1">
      <alignment horizontal="center" vertical="center"/>
    </xf>
    <xf numFmtId="0" fontId="7" fillId="0" borderId="0" xfId="60" applyFont="1" applyFill="1" applyAlignment="1">
      <alignment horizontal="left"/>
      <protection/>
    </xf>
    <xf numFmtId="3" fontId="7" fillId="0" borderId="0" xfId="0" applyNumberFormat="1" applyFont="1" applyFill="1" applyBorder="1" applyAlignment="1">
      <alignment horizontal="centerContinuous" vertical="center"/>
    </xf>
    <xf numFmtId="3" fontId="8" fillId="0" borderId="0" xfId="0" applyNumberFormat="1" applyFont="1" applyFill="1" applyBorder="1" applyAlignment="1">
      <alignment horizontal="center" vertical="center"/>
    </xf>
    <xf numFmtId="3" fontId="7" fillId="0" borderId="0" xfId="60" applyNumberFormat="1" applyFont="1" applyFill="1" applyAlignment="1">
      <alignment/>
      <protection/>
    </xf>
    <xf numFmtId="0" fontId="7" fillId="0" borderId="0" xfId="60" applyFont="1" applyFill="1" applyAlignment="1">
      <alignment/>
      <protection/>
    </xf>
    <xf numFmtId="178" fontId="7" fillId="0" borderId="0" xfId="60" applyNumberFormat="1" applyFont="1" applyFill="1" applyAlignment="1">
      <alignment vertical="center"/>
      <protection/>
    </xf>
    <xf numFmtId="179" fontId="7" fillId="0" borderId="0" xfId="60" applyNumberFormat="1" applyFont="1" applyFill="1" applyAlignment="1">
      <alignment vertical="center"/>
      <protection/>
    </xf>
    <xf numFmtId="0" fontId="7" fillId="0" borderId="0" xfId="61" applyFont="1" applyFill="1" applyAlignment="1">
      <alignment vertical="center"/>
      <protection/>
    </xf>
    <xf numFmtId="0" fontId="7" fillId="0" borderId="0" xfId="60" applyFont="1" applyFill="1" applyBorder="1" applyAlignment="1">
      <alignment vertical="center"/>
      <protection/>
    </xf>
    <xf numFmtId="3" fontId="7" fillId="0" borderId="0" xfId="60" applyNumberFormat="1" applyFont="1" applyFill="1" applyBorder="1" applyAlignment="1">
      <alignment vertical="center"/>
      <protection/>
    </xf>
    <xf numFmtId="178" fontId="7" fillId="0" borderId="0" xfId="60" applyNumberFormat="1" applyFont="1" applyFill="1" applyBorder="1" applyAlignment="1">
      <alignment vertical="center"/>
      <protection/>
    </xf>
    <xf numFmtId="0" fontId="7" fillId="0" borderId="11" xfId="60" applyFont="1" applyFill="1" applyBorder="1" applyAlignment="1">
      <alignment vertical="center"/>
      <protection/>
    </xf>
    <xf numFmtId="3" fontId="7" fillId="0" borderId="11" xfId="0" applyNumberFormat="1" applyFont="1" applyFill="1" applyBorder="1" applyAlignment="1">
      <alignment vertical="center"/>
    </xf>
    <xf numFmtId="3" fontId="7" fillId="0" borderId="11" xfId="60" applyNumberFormat="1" applyFont="1" applyFill="1" applyBorder="1" applyAlignment="1">
      <alignment vertical="center"/>
      <protection/>
    </xf>
    <xf numFmtId="194" fontId="19" fillId="0" borderId="0" xfId="48" applyNumberFormat="1" applyFont="1" applyFill="1" applyBorder="1" applyAlignment="1">
      <alignment/>
    </xf>
    <xf numFmtId="178" fontId="27" fillId="0" borderId="0" xfId="60" applyNumberFormat="1" applyFont="1" applyFill="1" applyBorder="1" applyAlignment="1">
      <alignment vertical="center"/>
      <protection/>
    </xf>
    <xf numFmtId="0" fontId="27" fillId="0" borderId="0" xfId="60" applyFont="1" applyFill="1" applyAlignment="1">
      <alignment vertical="center"/>
      <protection/>
    </xf>
    <xf numFmtId="178" fontId="27" fillId="0" borderId="0" xfId="60" applyNumberFormat="1" applyFont="1" applyFill="1" applyBorder="1" applyAlignment="1">
      <alignment/>
      <protection/>
    </xf>
    <xf numFmtId="182" fontId="7" fillId="0" borderId="0" xfId="60" applyNumberFormat="1" applyFont="1" applyFill="1" applyAlignment="1" quotePrefix="1">
      <alignment horizontal="left" vertical="center"/>
      <protection/>
    </xf>
    <xf numFmtId="0" fontId="12" fillId="0" borderId="0" xfId="0" applyFont="1" applyAlignment="1">
      <alignment/>
    </xf>
    <xf numFmtId="0" fontId="1" fillId="0" borderId="0" xfId="60" applyFont="1" applyFill="1" applyAlignment="1">
      <alignment horizontal="left"/>
      <protection/>
    </xf>
    <xf numFmtId="178" fontId="0" fillId="0" borderId="0" xfId="0" applyNumberFormat="1" applyFont="1" applyFill="1" applyBorder="1" applyAlignment="1">
      <alignment horizontal="center"/>
    </xf>
    <xf numFmtId="0" fontId="0" fillId="0" borderId="0" xfId="0" applyFont="1" applyAlignment="1">
      <alignment horizontal="left"/>
    </xf>
    <xf numFmtId="0" fontId="1" fillId="0" borderId="0" xfId="0" applyFont="1" applyAlignment="1">
      <alignment horizontal="left"/>
    </xf>
    <xf numFmtId="0" fontId="1" fillId="0" borderId="10" xfId="54" applyFont="1" applyBorder="1" applyAlignment="1">
      <alignment horizontal="center"/>
      <protection/>
    </xf>
    <xf numFmtId="0" fontId="5" fillId="0" borderId="0" xfId="0" applyFont="1" applyFill="1" applyAlignment="1">
      <alignment horizontal="left"/>
    </xf>
    <xf numFmtId="178" fontId="8" fillId="0" borderId="19" xfId="0" applyNumberFormat="1" applyFont="1" applyBorder="1" applyAlignment="1">
      <alignment horizontal="center"/>
    </xf>
    <xf numFmtId="178" fontId="8" fillId="0" borderId="10" xfId="0" applyNumberFormat="1" applyFont="1" applyBorder="1" applyAlignment="1">
      <alignment horizontal="center"/>
    </xf>
    <xf numFmtId="178" fontId="8" fillId="0" borderId="24" xfId="0" applyNumberFormat="1" applyFont="1" applyBorder="1" applyAlignment="1">
      <alignment horizontal="center"/>
    </xf>
    <xf numFmtId="178" fontId="7" fillId="0" borderId="21" xfId="0" applyNumberFormat="1" applyFont="1" applyFill="1" applyBorder="1" applyAlignment="1">
      <alignment horizontal="center"/>
    </xf>
    <xf numFmtId="178" fontId="7" fillId="0" borderId="11" xfId="0" applyNumberFormat="1" applyFont="1" applyFill="1" applyBorder="1" applyAlignment="1">
      <alignment horizontal="center"/>
    </xf>
    <xf numFmtId="178" fontId="7" fillId="0" borderId="25" xfId="0" applyNumberFormat="1" applyFont="1" applyFill="1" applyBorder="1" applyAlignment="1">
      <alignment horizontal="center"/>
    </xf>
    <xf numFmtId="178" fontId="7" fillId="0" borderId="28" xfId="0" applyNumberFormat="1" applyFont="1" applyBorder="1" applyAlignment="1">
      <alignment horizontal="center"/>
    </xf>
    <xf numFmtId="178" fontId="7" fillId="0" borderId="26" xfId="0" applyNumberFormat="1" applyFont="1" applyBorder="1" applyAlignment="1">
      <alignment horizontal="center"/>
    </xf>
    <xf numFmtId="178" fontId="7" fillId="0" borderId="29" xfId="0" applyNumberFormat="1" applyFont="1" applyBorder="1" applyAlignment="1">
      <alignment horizontal="center"/>
    </xf>
    <xf numFmtId="178" fontId="7" fillId="0" borderId="28" xfId="0" applyNumberFormat="1" applyFont="1" applyFill="1" applyBorder="1" applyAlignment="1">
      <alignment horizontal="center"/>
    </xf>
    <xf numFmtId="178" fontId="7" fillId="0" borderId="26" xfId="0" applyNumberFormat="1" applyFont="1" applyFill="1" applyBorder="1" applyAlignment="1">
      <alignment horizontal="center"/>
    </xf>
    <xf numFmtId="178" fontId="7" fillId="0" borderId="29" xfId="0" applyNumberFormat="1" applyFont="1" applyFill="1" applyBorder="1" applyAlignment="1">
      <alignment horizontal="center"/>
    </xf>
    <xf numFmtId="0" fontId="0" fillId="0" borderId="26" xfId="0" applyFont="1" applyFill="1" applyBorder="1" applyAlignment="1">
      <alignment horizontal="center"/>
    </xf>
    <xf numFmtId="0" fontId="0" fillId="0" borderId="10" xfId="0" applyFont="1" applyFill="1" applyBorder="1" applyAlignment="1">
      <alignment horizontal="center"/>
    </xf>
    <xf numFmtId="0" fontId="0" fillId="0" borderId="0" xfId="59" applyFont="1" applyFill="1" applyAlignment="1">
      <alignment horizontal="left"/>
      <protection/>
    </xf>
    <xf numFmtId="178" fontId="1" fillId="0" borderId="0" xfId="0" applyNumberFormat="1" applyFont="1" applyFill="1" applyAlignment="1">
      <alignment horizontal="center"/>
    </xf>
    <xf numFmtId="178" fontId="1" fillId="0" borderId="0" xfId="59" applyNumberFormat="1" applyFont="1" applyFill="1" applyAlignment="1">
      <alignment horizontal="left"/>
      <protection/>
    </xf>
    <xf numFmtId="178" fontId="0" fillId="0" borderId="0" xfId="59" applyNumberFormat="1" applyFont="1" applyFill="1" applyAlignment="1">
      <alignment horizontal="left"/>
      <protection/>
    </xf>
    <xf numFmtId="0" fontId="7" fillId="0" borderId="0" xfId="0" applyFont="1" applyFill="1" applyAlignment="1">
      <alignment horizontal="center"/>
    </xf>
    <xf numFmtId="178" fontId="1" fillId="0" borderId="0" xfId="57" applyNumberFormat="1" applyFont="1" applyFill="1" applyAlignment="1">
      <alignment horizontal="left"/>
      <protection/>
    </xf>
    <xf numFmtId="178" fontId="0" fillId="0" borderId="0" xfId="57" applyNumberFormat="1" applyFont="1" applyFill="1" applyAlignment="1">
      <alignment/>
      <protection/>
    </xf>
    <xf numFmtId="2" fontId="7" fillId="0" borderId="0" xfId="48" applyNumberFormat="1" applyFont="1" applyFill="1" applyBorder="1" applyAlignment="1">
      <alignment horizontal="center"/>
    </xf>
    <xf numFmtId="2" fontId="7" fillId="0" borderId="0" xfId="0" applyNumberFormat="1" applyFont="1" applyFill="1" applyAlignment="1">
      <alignment horizontal="center" wrapText="1"/>
    </xf>
    <xf numFmtId="0" fontId="7" fillId="0" borderId="0" xfId="64" applyFont="1" applyFill="1" applyAlignment="1">
      <alignment horizontal="left"/>
      <protection/>
    </xf>
    <xf numFmtId="0" fontId="8" fillId="0" borderId="0" xfId="64" applyFont="1" applyFill="1" applyAlignment="1">
      <alignment horizontal="left"/>
      <protection/>
    </xf>
    <xf numFmtId="177" fontId="7" fillId="0" borderId="0" xfId="48" applyFont="1" applyFill="1" applyAlignment="1">
      <alignment horizontal="center"/>
    </xf>
    <xf numFmtId="0" fontId="8" fillId="0" borderId="0" xfId="64" applyFont="1" applyFill="1" applyAlignment="1" quotePrefix="1">
      <alignment horizontal="left"/>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12" xfId="54" applyFont="1" applyBorder="1" applyAlignment="1">
      <alignment horizontal="center"/>
      <protection/>
    </xf>
    <xf numFmtId="0" fontId="1" fillId="0" borderId="22" xfId="54" applyFont="1" applyBorder="1" applyAlignment="1">
      <alignment horizontal="center"/>
      <protection/>
    </xf>
    <xf numFmtId="0" fontId="1" fillId="0" borderId="23" xfId="54" applyFont="1" applyBorder="1" applyAlignment="1">
      <alignment horizontal="center"/>
      <protection/>
    </xf>
    <xf numFmtId="0" fontId="1" fillId="0" borderId="0" xfId="0" applyFont="1"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_3EXPoficial952000" xfId="54"/>
    <cellStyle name="Normal_Balanza de Pagos" xfId="55"/>
    <cellStyle name="Normal_C4seriecobre" xfId="56"/>
    <cellStyle name="Normal_cta de capital y financiera96-01" xfId="57"/>
    <cellStyle name="Normal_Cuadro_SNF_V_110402" xfId="58"/>
    <cellStyle name="Normal_DETALLE RENTA" xfId="59"/>
    <cellStyle name="Normal_Libro2" xfId="60"/>
    <cellStyle name="Normal_Libro2 4" xfId="61"/>
    <cellStyle name="Normal_PII-información diciembre 2002 publicación" xfId="62"/>
    <cellStyle name="Normal_posicion inversion internacional oficial2" xfId="63"/>
    <cellStyle name="Normal_saldos y flujos rev BP9601( junio01)"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central.cl/DAT\GIIE\BAL_PAG\BALANZA\series%20BP%202003%202004%202005%20(CCNNbse2003)\2005%20mensual-ccnnbse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bcentral.cl/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DATA\Cuenta%20Financiera%20y%20Renta\PII\2004\actualizacPIIjunio04\PII%20por%20sectores%20neta-fluj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DAT\GIIE\BAL_PAG\BALANZA\Series%20BP%202006%202007%20(Publ%20mar%2009)\2007%20_provisoria_ajuste%20renta\serie2007trimestrBP_provisoria_renta_congelada%20v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redusr\vol1\DAT\GIIE\BAL_PAG\BALANZA\Series%20BP%202006%202007%20(Publ%20mar%2009)\2007%20_provisoria_ajuste%20renta\serie2007trimestrBP_provisoria_renta_congelada%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cell r="I1" t="str">
            <v>BALANZA DE PAGOS: SERIE BRUTA TRIMESTRAL 2007</v>
          </cell>
        </row>
        <row r="2">
          <cell r="A2" t="str">
            <v>(Millones de dólares)</v>
          </cell>
          <cell r="I2" t="str">
            <v>(Millones de dólares)</v>
          </cell>
        </row>
        <row r="5">
          <cell r="I5" t="str">
            <v>2 0 0 7</v>
          </cell>
        </row>
        <row r="6">
          <cell r="I6" t="str">
            <v>I. Trimestre</v>
          </cell>
          <cell r="M6" t="str">
            <v>II. Trimestre</v>
          </cell>
          <cell r="Q6" t="str">
            <v>III. Trimestre</v>
          </cell>
          <cell r="U6" t="str">
            <v>IV. Trimestre</v>
          </cell>
          <cell r="Y6" t="str">
            <v>AÑO 2007</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row>
        <row r="2">
          <cell r="A2" t="str">
            <v>(Millones de dólares)</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ex.htm"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6"/>
  <sheetViews>
    <sheetView tabSelected="1" zoomScale="75" zoomScaleNormal="75" zoomScalePageLayoutView="0" workbookViewId="0" topLeftCell="A1">
      <selection activeCell="A1" sqref="A1"/>
    </sheetView>
  </sheetViews>
  <sheetFormatPr defaultColWidth="11.421875" defaultRowHeight="12.75"/>
  <cols>
    <col min="1" max="16384" width="11.421875" style="157" customWidth="1"/>
  </cols>
  <sheetData>
    <row r="1" ht="12.75">
      <c r="A1" s="308" t="s">
        <v>527</v>
      </c>
    </row>
    <row r="3" ht="12.75">
      <c r="A3" s="170" t="s">
        <v>539</v>
      </c>
    </row>
    <row r="5" ht="12.75">
      <c r="A5" s="153" t="s">
        <v>688</v>
      </c>
    </row>
    <row r="6" ht="12.75">
      <c r="A6" s="153" t="s">
        <v>689</v>
      </c>
    </row>
    <row r="7" ht="12.75">
      <c r="A7" s="153" t="s">
        <v>690</v>
      </c>
    </row>
    <row r="8" ht="12.75">
      <c r="A8" s="153" t="s">
        <v>691</v>
      </c>
    </row>
    <row r="9" ht="12.75">
      <c r="A9" s="153" t="s">
        <v>692</v>
      </c>
    </row>
    <row r="10" ht="12.75">
      <c r="A10" s="153" t="s">
        <v>720</v>
      </c>
    </row>
    <row r="11" ht="12.75">
      <c r="A11" s="308" t="s">
        <v>693</v>
      </c>
    </row>
    <row r="12" s="189" customFormat="1" ht="12.75">
      <c r="A12" s="231" t="s">
        <v>710</v>
      </c>
    </row>
    <row r="13" s="189" customFormat="1" ht="12.75">
      <c r="A13" s="231" t="s">
        <v>711</v>
      </c>
    </row>
    <row r="14" s="189" customFormat="1" ht="12.75">
      <c r="A14" s="231" t="s">
        <v>712</v>
      </c>
    </row>
    <row r="15" s="189" customFormat="1" ht="12.75">
      <c r="A15" s="231" t="s">
        <v>721</v>
      </c>
    </row>
    <row r="16" s="189" customFormat="1" ht="12.75">
      <c r="A16" s="231" t="s">
        <v>722</v>
      </c>
    </row>
  </sheetData>
  <sheetProtection/>
  <hyperlinks>
    <hyperlink ref="A5" location="c_1!A1" display="1. Balanza de pagos, 2003"/>
    <hyperlink ref="A6" location="c_2!A1" display="2. Balanza de pagos (créditos-débitos) por trimestre, 2003"/>
    <hyperlink ref="A7" location="c_3!A1" display="3. Exportación de bienes por trimestre, 2003"/>
    <hyperlink ref="A10" location="c_6!A1" display="6. Renta de la inversión por trimestre, 2003"/>
    <hyperlink ref="A11" location="'c_7 '!A1" display="II.7. Transferencias corrientes por trimestre, 2009 al 2011"/>
    <hyperlink ref="A12" location="c_8!A1" display="8. Cuenta financiera por trimestre, 2003"/>
    <hyperlink ref="A13" location="c_9_10!Área_de_impresión" display="II.9. Activos de reserva por instrumento, 2007. Saldos a fines de cada trimestre"/>
    <hyperlink ref="A14" location="c_9_10!Área_de_impresión" display="II.10. Flujos trimestrales de activos de reserva por instrumento, 2007"/>
    <hyperlink ref="A1" r:id="rId1" display="&lt;&lt; Volver a portada"/>
    <hyperlink ref="A8" location="c_4!A1" display="4. Importación de bienes por trimestre, 2003"/>
    <hyperlink ref="A9" location="c_5!A1" display="5. Servicios por trimestre, 2003"/>
    <hyperlink ref="A15" location="C_11!A1" display="III.11. Posición de inversión internacional, 1er. semestre 2008"/>
    <hyperlink ref="A16" location="C_12!A1" display="III.12. Posición de inversión internacional, por sector institucional, 1er. semestre 2008"/>
  </hyperlink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1:V150"/>
  <sheetViews>
    <sheetView zoomScale="75" zoomScaleNormal="75" zoomScaleSheetLayoutView="75" zoomScalePageLayoutView="0" workbookViewId="0" topLeftCell="A1">
      <selection activeCell="A1" sqref="A1"/>
    </sheetView>
  </sheetViews>
  <sheetFormatPr defaultColWidth="4.7109375" defaultRowHeight="12.75"/>
  <cols>
    <col min="1" max="1" width="2.28125" style="305" customWidth="1"/>
    <col min="2" max="3" width="1.28515625" style="305" customWidth="1"/>
    <col min="4" max="4" width="1.8515625" style="305" customWidth="1"/>
    <col min="5" max="5" width="1.1484375" style="305" customWidth="1"/>
    <col min="6" max="6" width="28.421875" style="305" customWidth="1"/>
    <col min="7" max="7" width="1.7109375" style="305" customWidth="1"/>
    <col min="8" max="8" width="8.140625" style="305" customWidth="1"/>
    <col min="9" max="9" width="7.28125" style="305" customWidth="1"/>
    <col min="10" max="10" width="8.57421875" style="305" customWidth="1"/>
    <col min="11" max="11" width="7.57421875" style="305" customWidth="1"/>
    <col min="12" max="12" width="1.7109375" style="305" customWidth="1"/>
    <col min="13" max="13" width="7.140625" style="305" customWidth="1"/>
    <col min="14" max="14" width="7.7109375" style="305" customWidth="1"/>
    <col min="15" max="15" width="8.00390625" style="305" customWidth="1"/>
    <col min="16" max="16" width="9.00390625" style="305" customWidth="1"/>
    <col min="17" max="17" width="1.7109375" style="305" customWidth="1"/>
    <col min="18" max="18" width="7.7109375" style="305" customWidth="1"/>
    <col min="19" max="19" width="7.00390625" style="305" customWidth="1"/>
    <col min="20" max="20" width="7.7109375" style="305" customWidth="1"/>
    <col min="21" max="21" width="6.57421875" style="305" customWidth="1"/>
    <col min="22" max="16384" width="4.7109375" style="305" customWidth="1"/>
  </cols>
  <sheetData>
    <row r="1" spans="2:21" s="189" customFormat="1" ht="18.75" customHeight="1">
      <c r="B1" s="418" t="s">
        <v>757</v>
      </c>
      <c r="H1" s="440"/>
      <c r="I1" s="440"/>
      <c r="J1" s="440"/>
      <c r="K1" s="440"/>
      <c r="L1" s="440"/>
      <c r="M1" s="440"/>
      <c r="N1" s="440"/>
      <c r="O1" s="440"/>
      <c r="P1" s="440"/>
      <c r="Q1" s="440"/>
      <c r="R1" s="440"/>
      <c r="S1" s="440"/>
      <c r="T1" s="440"/>
      <c r="U1" s="216"/>
    </row>
    <row r="2" spans="2:21" s="189" customFormat="1" ht="12.75" customHeight="1">
      <c r="B2" s="441" t="s">
        <v>758</v>
      </c>
      <c r="C2" s="441"/>
      <c r="D2" s="441"/>
      <c r="E2" s="441"/>
      <c r="F2" s="441"/>
      <c r="G2" s="441"/>
      <c r="H2" s="441"/>
      <c r="I2" s="441"/>
      <c r="J2" s="441"/>
      <c r="K2" s="441"/>
      <c r="L2" s="441"/>
      <c r="M2" s="441"/>
      <c r="N2" s="441"/>
      <c r="O2" s="441"/>
      <c r="P2" s="441"/>
      <c r="Q2" s="441"/>
      <c r="R2" s="441"/>
      <c r="S2" s="441"/>
      <c r="T2" s="441"/>
      <c r="U2" s="441"/>
    </row>
    <row r="3" spans="1:21" s="189" customFormat="1" ht="12.75" customHeight="1">
      <c r="A3" s="195"/>
      <c r="B3" s="442" t="s">
        <v>0</v>
      </c>
      <c r="C3" s="442"/>
      <c r="D3" s="442"/>
      <c r="E3" s="442"/>
      <c r="F3" s="442"/>
      <c r="G3" s="442"/>
      <c r="H3" s="442"/>
      <c r="I3" s="442"/>
      <c r="J3" s="442"/>
      <c r="K3" s="442"/>
      <c r="L3" s="442"/>
      <c r="M3" s="442"/>
      <c r="N3" s="442"/>
      <c r="O3" s="442"/>
      <c r="P3" s="442"/>
      <c r="Q3" s="442"/>
      <c r="R3" s="442"/>
      <c r="S3" s="442"/>
      <c r="T3" s="442"/>
      <c r="U3" s="442"/>
    </row>
    <row r="4" spans="1:21" s="189" customFormat="1" ht="12.75" customHeight="1">
      <c r="A4" s="195"/>
      <c r="B4" s="195"/>
      <c r="C4" s="195"/>
      <c r="D4" s="195"/>
      <c r="E4" s="195"/>
      <c r="F4" s="195"/>
      <c r="G4" s="195"/>
      <c r="H4" s="420"/>
      <c r="I4" s="420"/>
      <c r="J4" s="420"/>
      <c r="K4" s="420"/>
      <c r="L4" s="420"/>
      <c r="M4" s="420"/>
      <c r="N4" s="420"/>
      <c r="O4" s="420"/>
      <c r="P4" s="420"/>
      <c r="Q4" s="420"/>
      <c r="R4" s="420"/>
      <c r="S4" s="420"/>
      <c r="T4" s="420"/>
      <c r="U4" s="420"/>
    </row>
    <row r="5" spans="1:21" s="189" customFormat="1" ht="12.75" customHeight="1">
      <c r="A5" s="188"/>
      <c r="B5" s="188"/>
      <c r="C5" s="188"/>
      <c r="D5" s="188"/>
      <c r="E5" s="188"/>
      <c r="F5" s="188"/>
      <c r="G5" s="188"/>
      <c r="H5" s="213"/>
      <c r="I5" s="213"/>
      <c r="J5" s="213"/>
      <c r="K5" s="213"/>
      <c r="L5" s="213"/>
      <c r="M5" s="213"/>
      <c r="N5" s="213"/>
      <c r="O5" s="213"/>
      <c r="P5" s="213"/>
      <c r="Q5" s="213"/>
      <c r="R5" s="213"/>
      <c r="S5" s="213"/>
      <c r="T5" s="213"/>
      <c r="U5" s="213"/>
    </row>
    <row r="6" spans="1:21" s="189" customFormat="1" ht="12.75" customHeight="1">
      <c r="A6" s="188"/>
      <c r="B6" s="310"/>
      <c r="C6" s="188"/>
      <c r="D6" s="188"/>
      <c r="E6" s="188"/>
      <c r="F6" s="188"/>
      <c r="G6" s="188"/>
      <c r="H6" s="213"/>
      <c r="I6" s="213"/>
      <c r="J6" s="213"/>
      <c r="K6" s="213"/>
      <c r="L6" s="213"/>
      <c r="M6" s="213"/>
      <c r="N6" s="213"/>
      <c r="O6" s="213"/>
      <c r="P6" s="213"/>
      <c r="Q6" s="213"/>
      <c r="R6" s="213"/>
      <c r="S6" s="213"/>
      <c r="T6" s="213"/>
      <c r="U6" s="188"/>
    </row>
    <row r="7" spans="1:21" s="189" customFormat="1" ht="12.75" customHeight="1">
      <c r="A7" s="220"/>
      <c r="B7" s="319" t="s">
        <v>729</v>
      </c>
      <c r="C7" s="220"/>
      <c r="D7" s="220"/>
      <c r="E7" s="220"/>
      <c r="F7" s="220"/>
      <c r="G7" s="220"/>
      <c r="H7" s="238"/>
      <c r="I7" s="238"/>
      <c r="J7" s="238"/>
      <c r="K7" s="238"/>
      <c r="L7" s="239"/>
      <c r="M7" s="239"/>
      <c r="N7" s="239"/>
      <c r="O7" s="239"/>
      <c r="P7" s="239"/>
      <c r="Q7" s="239"/>
      <c r="R7" s="239"/>
      <c r="S7" s="239"/>
      <c r="T7" s="239"/>
      <c r="U7" s="239"/>
    </row>
    <row r="8" spans="1:21" s="189" customFormat="1" ht="12.75" customHeight="1">
      <c r="A8" s="213"/>
      <c r="B8" s="213"/>
      <c r="C8" s="213"/>
      <c r="D8" s="213"/>
      <c r="E8" s="213"/>
      <c r="F8" s="213"/>
      <c r="G8" s="213"/>
      <c r="H8" s="259">
        <v>2009</v>
      </c>
      <c r="I8" s="259"/>
      <c r="J8" s="259"/>
      <c r="K8" s="259"/>
      <c r="L8" s="211"/>
      <c r="M8" s="242">
        <v>2010</v>
      </c>
      <c r="N8" s="221"/>
      <c r="O8" s="221"/>
      <c r="P8" s="221"/>
      <c r="Q8" s="211"/>
      <c r="R8" s="242">
        <v>2011</v>
      </c>
      <c r="S8" s="221"/>
      <c r="T8" s="221"/>
      <c r="U8" s="221"/>
    </row>
    <row r="9" spans="1:21" s="189" customFormat="1" ht="12.75" customHeight="1">
      <c r="A9" s="213"/>
      <c r="B9" s="213"/>
      <c r="C9" s="213"/>
      <c r="D9" s="213"/>
      <c r="E9" s="213"/>
      <c r="F9" s="213"/>
      <c r="G9" s="213"/>
      <c r="H9" s="184" t="s">
        <v>414</v>
      </c>
      <c r="I9" s="184" t="s">
        <v>355</v>
      </c>
      <c r="J9" s="184" t="s">
        <v>417</v>
      </c>
      <c r="K9" s="184" t="s">
        <v>418</v>
      </c>
      <c r="L9" s="192"/>
      <c r="M9" s="184" t="s">
        <v>414</v>
      </c>
      <c r="N9" s="184" t="s">
        <v>355</v>
      </c>
      <c r="O9" s="184" t="s">
        <v>417</v>
      </c>
      <c r="P9" s="184" t="s">
        <v>418</v>
      </c>
      <c r="Q9" s="192"/>
      <c r="R9" s="184" t="s">
        <v>414</v>
      </c>
      <c r="S9" s="184" t="s">
        <v>355</v>
      </c>
      <c r="T9" s="184" t="s">
        <v>417</v>
      </c>
      <c r="U9" s="184" t="s">
        <v>418</v>
      </c>
    </row>
    <row r="10" spans="1:21" s="189" customFormat="1" ht="12.75" customHeight="1">
      <c r="A10" s="222"/>
      <c r="B10" s="222"/>
      <c r="C10" s="222"/>
      <c r="D10" s="222"/>
      <c r="E10" s="222"/>
      <c r="F10" s="222"/>
      <c r="G10" s="222"/>
      <c r="H10" s="186"/>
      <c r="I10" s="186"/>
      <c r="J10" s="186"/>
      <c r="K10" s="186"/>
      <c r="L10" s="186"/>
      <c r="M10" s="186"/>
      <c r="N10" s="186"/>
      <c r="O10" s="186"/>
      <c r="P10" s="186"/>
      <c r="Q10" s="186"/>
      <c r="R10" s="186"/>
      <c r="S10" s="186"/>
      <c r="T10" s="186"/>
      <c r="U10" s="186"/>
    </row>
    <row r="11" spans="1:21" s="189" customFormat="1" ht="12.75" customHeight="1">
      <c r="A11" s="213"/>
      <c r="B11" s="310"/>
      <c r="C11" s="310"/>
      <c r="D11" s="310"/>
      <c r="E11" s="310"/>
      <c r="F11" s="310"/>
      <c r="G11" s="213"/>
      <c r="H11" s="311"/>
      <c r="I11" s="312"/>
      <c r="J11" s="312"/>
      <c r="K11" s="312"/>
      <c r="L11" s="312"/>
      <c r="M11" s="311"/>
      <c r="N11" s="312"/>
      <c r="O11" s="312"/>
      <c r="P11" s="312"/>
      <c r="Q11" s="312"/>
      <c r="R11" s="311"/>
      <c r="S11" s="312"/>
      <c r="T11" s="312"/>
      <c r="U11" s="312"/>
    </row>
    <row r="12" spans="2:21" ht="12.75" customHeight="1">
      <c r="B12" s="305" t="s">
        <v>60</v>
      </c>
      <c r="H12" s="313">
        <v>1309.4534292914122</v>
      </c>
      <c r="I12" s="313">
        <v>1425.0196269173593</v>
      </c>
      <c r="J12" s="313">
        <v>1413.0598888362856</v>
      </c>
      <c r="K12" s="313">
        <v>2418.8623482848393</v>
      </c>
      <c r="L12" s="313"/>
      <c r="M12" s="313">
        <v>1633.2990004692003</v>
      </c>
      <c r="N12" s="313">
        <v>2509.885927127444</v>
      </c>
      <c r="O12" s="313">
        <v>1682.7789256890362</v>
      </c>
      <c r="P12" s="313">
        <v>3058.9180324145286</v>
      </c>
      <c r="Q12" s="313"/>
      <c r="R12" s="313">
        <v>1654.0179019189322</v>
      </c>
      <c r="S12" s="313">
        <v>2466.369259484609</v>
      </c>
      <c r="T12" s="313">
        <v>1748.0859980270325</v>
      </c>
      <c r="U12" s="313">
        <v>1790.1288589456344</v>
      </c>
    </row>
    <row r="13" spans="8:21" ht="12.75" customHeight="1">
      <c r="H13" s="313"/>
      <c r="I13" s="313"/>
      <c r="J13" s="313"/>
      <c r="K13" s="313"/>
      <c r="L13" s="313"/>
      <c r="M13" s="313"/>
      <c r="N13" s="313"/>
      <c r="O13" s="313"/>
      <c r="P13" s="313"/>
      <c r="Q13" s="313"/>
      <c r="R13" s="313"/>
      <c r="S13" s="313"/>
      <c r="T13" s="313"/>
      <c r="U13" s="313"/>
    </row>
    <row r="14" spans="2:21" ht="12.75" customHeight="1">
      <c r="B14" s="305" t="s">
        <v>420</v>
      </c>
      <c r="H14" s="313">
        <v>693.4286081707402</v>
      </c>
      <c r="I14" s="313">
        <v>789.7732673493736</v>
      </c>
      <c r="J14" s="313">
        <v>783.6397123699696</v>
      </c>
      <c r="K14" s="313">
        <v>1837.8953214573182</v>
      </c>
      <c r="L14" s="313"/>
      <c r="M14" s="313">
        <v>1003.0088277973414</v>
      </c>
      <c r="N14" s="313">
        <v>1866.7174041324088</v>
      </c>
      <c r="O14" s="313">
        <v>1117.4316336679735</v>
      </c>
      <c r="P14" s="313">
        <v>2473.3553254961207</v>
      </c>
      <c r="Q14" s="313"/>
      <c r="R14" s="313">
        <v>1005.2953007973413</v>
      </c>
      <c r="S14" s="313">
        <v>1777.7640060972974</v>
      </c>
      <c r="T14" s="313">
        <v>1065.900737373926</v>
      </c>
      <c r="U14" s="313">
        <v>1086.6289077588817</v>
      </c>
    </row>
    <row r="15" spans="3:21" ht="12.75" customHeight="1">
      <c r="C15" s="305" t="s">
        <v>423</v>
      </c>
      <c r="H15" s="313"/>
      <c r="I15" s="313"/>
      <c r="J15" s="313"/>
      <c r="K15" s="313"/>
      <c r="L15" s="313"/>
      <c r="M15" s="313"/>
      <c r="N15" s="313"/>
      <c r="O15" s="313"/>
      <c r="P15" s="313"/>
      <c r="Q15" s="313"/>
      <c r="R15" s="313"/>
      <c r="S15" s="313"/>
      <c r="T15" s="313"/>
      <c r="U15" s="313"/>
    </row>
    <row r="16" spans="3:21" ht="12.75" customHeight="1">
      <c r="C16" s="305" t="s">
        <v>63</v>
      </c>
      <c r="H16" s="313">
        <v>689.4682220207402</v>
      </c>
      <c r="I16" s="313">
        <v>783.1030488493735</v>
      </c>
      <c r="J16" s="313">
        <v>781.2546642999696</v>
      </c>
      <c r="K16" s="313">
        <v>1832.5439585873182</v>
      </c>
      <c r="L16" s="313"/>
      <c r="M16" s="313">
        <v>999.5555414273414</v>
      </c>
      <c r="N16" s="313">
        <v>1863.3007588224089</v>
      </c>
      <c r="O16" s="313">
        <v>1115.9381117879736</v>
      </c>
      <c r="P16" s="313">
        <v>2468.0406721261206</v>
      </c>
      <c r="Q16" s="313"/>
      <c r="R16" s="313">
        <v>999.5555414273413</v>
      </c>
      <c r="S16" s="313">
        <v>1775.8430497772974</v>
      </c>
      <c r="T16" s="313">
        <v>1062.219132223926</v>
      </c>
      <c r="U16" s="313">
        <v>1083.7602569388816</v>
      </c>
    </row>
    <row r="17" spans="4:21" ht="12.75" customHeight="1">
      <c r="D17" s="439" t="s">
        <v>126</v>
      </c>
      <c r="E17" s="439"/>
      <c r="F17" s="439"/>
      <c r="H17" s="313">
        <v>678.4982220207402</v>
      </c>
      <c r="I17" s="313">
        <v>709.6883441483288</v>
      </c>
      <c r="J17" s="313">
        <v>760.5747093636987</v>
      </c>
      <c r="K17" s="313">
        <v>788.3440001762706</v>
      </c>
      <c r="L17" s="313"/>
      <c r="M17" s="313">
        <v>999.5555414273414</v>
      </c>
      <c r="N17" s="313">
        <v>1024.6189546755536</v>
      </c>
      <c r="O17" s="313">
        <v>1062.219132223926</v>
      </c>
      <c r="P17" s="313">
        <v>1083.7602569388816</v>
      </c>
      <c r="Q17" s="313"/>
      <c r="R17" s="313">
        <v>999.5555414273413</v>
      </c>
      <c r="S17" s="313">
        <v>1024.6189546755536</v>
      </c>
      <c r="T17" s="313">
        <v>1062.219132223926</v>
      </c>
      <c r="U17" s="313">
        <v>1083.7602569388816</v>
      </c>
    </row>
    <row r="18" spans="5:21" ht="12.75" customHeight="1">
      <c r="E18" s="439" t="s">
        <v>145</v>
      </c>
      <c r="F18" s="439"/>
      <c r="H18" s="313">
        <v>32.071122869999996</v>
      </c>
      <c r="I18" s="313">
        <v>76.4580761</v>
      </c>
      <c r="J18" s="313">
        <v>67.96319233</v>
      </c>
      <c r="K18" s="313">
        <v>54.404072299999996</v>
      </c>
      <c r="L18" s="313"/>
      <c r="M18" s="313">
        <v>59.22633078999999</v>
      </c>
      <c r="N18" s="313">
        <v>332.1460170099999</v>
      </c>
      <c r="O18" s="313">
        <v>10.99439714</v>
      </c>
      <c r="P18" s="313">
        <v>72.04996607999999</v>
      </c>
      <c r="Q18" s="313"/>
      <c r="R18" s="313">
        <v>36.86823609</v>
      </c>
      <c r="S18" s="313">
        <v>159.97697456999998</v>
      </c>
      <c r="T18" s="313">
        <v>64.17357736</v>
      </c>
      <c r="U18" s="313">
        <v>64.46736176</v>
      </c>
    </row>
    <row r="19" spans="5:21" ht="12.75" customHeight="1">
      <c r="E19" s="439" t="s">
        <v>143</v>
      </c>
      <c r="F19" s="439"/>
      <c r="H19" s="313">
        <v>646.4270991507402</v>
      </c>
      <c r="I19" s="313">
        <v>633.2302680483289</v>
      </c>
      <c r="J19" s="313">
        <v>692.6115170336988</v>
      </c>
      <c r="K19" s="313">
        <v>733.9399278762705</v>
      </c>
      <c r="L19" s="313"/>
      <c r="M19" s="313">
        <v>940.3292106373414</v>
      </c>
      <c r="N19" s="313">
        <v>692.4729376655536</v>
      </c>
      <c r="O19" s="313">
        <v>1051.224735083926</v>
      </c>
      <c r="P19" s="313">
        <v>1011.7102908588816</v>
      </c>
      <c r="Q19" s="313"/>
      <c r="R19" s="313">
        <v>962.6873053373413</v>
      </c>
      <c r="S19" s="313">
        <v>864.6419801055536</v>
      </c>
      <c r="T19" s="313">
        <v>998.0455548639259</v>
      </c>
      <c r="U19" s="313">
        <v>1019.2928951788817</v>
      </c>
    </row>
    <row r="20" spans="4:21" ht="12.75" customHeight="1">
      <c r="D20" s="305" t="s">
        <v>127</v>
      </c>
      <c r="H20" s="313">
        <v>10.97</v>
      </c>
      <c r="I20" s="313">
        <v>73.4147047010447</v>
      </c>
      <c r="J20" s="313">
        <v>20.679954936270907</v>
      </c>
      <c r="K20" s="313">
        <v>1044.1999584110476</v>
      </c>
      <c r="L20" s="313"/>
      <c r="M20" s="313">
        <v>0</v>
      </c>
      <c r="N20" s="313">
        <v>838.6818041468553</v>
      </c>
      <c r="O20" s="313">
        <v>53.71897956404772</v>
      </c>
      <c r="P20" s="313">
        <v>1384.2804151872388</v>
      </c>
      <c r="Q20" s="313"/>
      <c r="R20" s="313">
        <v>0</v>
      </c>
      <c r="S20" s="313">
        <v>751.224095101744</v>
      </c>
      <c r="T20" s="313">
        <v>0</v>
      </c>
      <c r="U20" s="313">
        <v>0</v>
      </c>
    </row>
    <row r="21" spans="5:21" ht="12.75" customHeight="1">
      <c r="E21" s="439" t="s">
        <v>740</v>
      </c>
      <c r="F21" s="439"/>
      <c r="H21" s="305">
        <v>0</v>
      </c>
      <c r="I21" s="305">
        <v>0</v>
      </c>
      <c r="J21" s="305">
        <v>0</v>
      </c>
      <c r="K21" s="305">
        <v>0</v>
      </c>
      <c r="M21" s="305">
        <v>0</v>
      </c>
      <c r="N21" s="305">
        <v>0</v>
      </c>
      <c r="O21" s="305">
        <v>0</v>
      </c>
      <c r="P21" s="305">
        <v>0</v>
      </c>
      <c r="R21" s="305">
        <v>0</v>
      </c>
      <c r="S21" s="305">
        <v>0</v>
      </c>
      <c r="T21" s="305">
        <v>0</v>
      </c>
      <c r="U21" s="305">
        <v>0</v>
      </c>
    </row>
    <row r="22" spans="5:21" ht="12.75" customHeight="1">
      <c r="E22" s="439" t="s">
        <v>144</v>
      </c>
      <c r="F22" s="439"/>
      <c r="H22" s="313">
        <v>10.97</v>
      </c>
      <c r="I22" s="313">
        <v>73.4147047010447</v>
      </c>
      <c r="J22" s="313">
        <v>20.679954936270907</v>
      </c>
      <c r="K22" s="313">
        <v>1044.1999584110476</v>
      </c>
      <c r="L22" s="313"/>
      <c r="M22" s="313">
        <v>0</v>
      </c>
      <c r="N22" s="313">
        <v>838.6818041468553</v>
      </c>
      <c r="O22" s="313">
        <v>53.71897956404772</v>
      </c>
      <c r="P22" s="313">
        <v>1384.2804151872388</v>
      </c>
      <c r="Q22" s="313"/>
      <c r="R22" s="313">
        <v>0</v>
      </c>
      <c r="S22" s="313">
        <v>751.224095101744</v>
      </c>
      <c r="T22" s="313">
        <v>0</v>
      </c>
      <c r="U22" s="313">
        <v>0</v>
      </c>
    </row>
    <row r="23" spans="8:21" ht="12.75" customHeight="1">
      <c r="H23" s="313"/>
      <c r="I23" s="313"/>
      <c r="J23" s="313"/>
      <c r="K23" s="313"/>
      <c r="L23" s="313"/>
      <c r="M23" s="313"/>
      <c r="N23" s="313"/>
      <c r="O23" s="313"/>
      <c r="P23" s="313"/>
      <c r="Q23" s="313"/>
      <c r="R23" s="313"/>
      <c r="S23" s="313"/>
      <c r="T23" s="313"/>
      <c r="U23" s="313"/>
    </row>
    <row r="24" spans="3:21" ht="12.75" customHeight="1">
      <c r="C24" s="305" t="s">
        <v>424</v>
      </c>
      <c r="H24" s="313">
        <v>3.9603861500000006</v>
      </c>
      <c r="I24" s="313">
        <v>6.670218500000001</v>
      </c>
      <c r="J24" s="313">
        <v>2.38504807</v>
      </c>
      <c r="K24" s="313">
        <v>5.351362870000001</v>
      </c>
      <c r="L24" s="313"/>
      <c r="M24" s="313">
        <v>3.45328637</v>
      </c>
      <c r="N24" s="313">
        <v>3.41664531</v>
      </c>
      <c r="O24" s="313">
        <v>1.4935218799999999</v>
      </c>
      <c r="P24" s="313">
        <v>5.31465337</v>
      </c>
      <c r="Q24" s="313"/>
      <c r="R24" s="313">
        <v>5.73975937</v>
      </c>
      <c r="S24" s="313">
        <v>1.9209563199999997</v>
      </c>
      <c r="T24" s="313">
        <v>3.6816051499999998</v>
      </c>
      <c r="U24" s="313">
        <v>2.8686508199999996</v>
      </c>
    </row>
    <row r="25" spans="8:21" ht="12.75" customHeight="1">
      <c r="H25" s="313"/>
      <c r="I25" s="313"/>
      <c r="J25" s="313"/>
      <c r="K25" s="313"/>
      <c r="L25" s="313"/>
      <c r="M25" s="313"/>
      <c r="N25" s="313"/>
      <c r="O25" s="313"/>
      <c r="P25" s="313"/>
      <c r="Q25" s="313"/>
      <c r="R25" s="313"/>
      <c r="S25" s="313"/>
      <c r="T25" s="313"/>
      <c r="U25" s="313"/>
    </row>
    <row r="26" spans="2:21" ht="12.75" customHeight="1">
      <c r="B26" s="305" t="s">
        <v>421</v>
      </c>
      <c r="H26" s="313">
        <v>423.60204685195185</v>
      </c>
      <c r="I26" s="313">
        <v>433.46335323911114</v>
      </c>
      <c r="J26" s="313">
        <v>495.29255991817325</v>
      </c>
      <c r="K26" s="313">
        <v>476.7437084603863</v>
      </c>
      <c r="L26" s="313"/>
      <c r="M26" s="313">
        <v>530.5398431359416</v>
      </c>
      <c r="N26" s="313">
        <v>542.7199866976171</v>
      </c>
      <c r="O26" s="313">
        <v>469.3441271938466</v>
      </c>
      <c r="P26" s="313">
        <v>492.44364099855676</v>
      </c>
      <c r="Q26" s="313"/>
      <c r="R26" s="313">
        <v>514.3626321064431</v>
      </c>
      <c r="S26" s="313">
        <v>538.9028070813013</v>
      </c>
      <c r="T26" s="313">
        <v>520.2503232510986</v>
      </c>
      <c r="U26" s="313">
        <v>541.8087431541271</v>
      </c>
    </row>
    <row r="27" spans="3:21" ht="12.75" customHeight="1">
      <c r="C27" s="305" t="s">
        <v>62</v>
      </c>
      <c r="H27" s="313">
        <v>240.19803286955204</v>
      </c>
      <c r="I27" s="313">
        <v>241.57872074436696</v>
      </c>
      <c r="J27" s="313">
        <v>307.9172240641952</v>
      </c>
      <c r="K27" s="313">
        <v>309.3729832537224</v>
      </c>
      <c r="L27" s="313"/>
      <c r="M27" s="313">
        <v>370.22763758328</v>
      </c>
      <c r="N27" s="313">
        <v>396.1412645869523</v>
      </c>
      <c r="O27" s="313">
        <v>324.6922151013415</v>
      </c>
      <c r="P27" s="313">
        <v>346.47405809349567</v>
      </c>
      <c r="Q27" s="313"/>
      <c r="R27" s="313">
        <v>346.3217892618375</v>
      </c>
      <c r="S27" s="313">
        <v>385.1057317772636</v>
      </c>
      <c r="T27" s="313">
        <v>361.44681103318067</v>
      </c>
      <c r="U27" s="313">
        <v>379.41506248245224</v>
      </c>
    </row>
    <row r="28" spans="3:21" ht="12.75" customHeight="1">
      <c r="C28" s="305" t="s">
        <v>65</v>
      </c>
      <c r="H28" s="313"/>
      <c r="I28" s="313"/>
      <c r="J28" s="313"/>
      <c r="K28" s="313"/>
      <c r="L28" s="313"/>
      <c r="M28" s="313"/>
      <c r="N28" s="313"/>
      <c r="O28" s="313">
        <v>0</v>
      </c>
      <c r="P28" s="313"/>
      <c r="Q28" s="313"/>
      <c r="R28" s="313"/>
      <c r="S28" s="313"/>
      <c r="T28" s="313">
        <v>0</v>
      </c>
      <c r="U28" s="313"/>
    </row>
    <row r="29" spans="3:21" ht="12.75" customHeight="1">
      <c r="C29" s="305" t="s">
        <v>66</v>
      </c>
      <c r="H29" s="313">
        <v>183.4040139823998</v>
      </c>
      <c r="I29" s="313">
        <v>191.8846324947442</v>
      </c>
      <c r="J29" s="313">
        <v>187.37533585397807</v>
      </c>
      <c r="K29" s="313">
        <v>167.37072520666393</v>
      </c>
      <c r="L29" s="313"/>
      <c r="M29" s="313">
        <v>160.3122055526616</v>
      </c>
      <c r="N29" s="313">
        <v>146.57872211066476</v>
      </c>
      <c r="O29" s="313">
        <v>144.65191209250509</v>
      </c>
      <c r="P29" s="313">
        <v>145.9695829050611</v>
      </c>
      <c r="Q29" s="313"/>
      <c r="R29" s="313">
        <v>168.0408428446056</v>
      </c>
      <c r="S29" s="313">
        <v>153.79707530403772</v>
      </c>
      <c r="T29" s="313">
        <v>158.80351221791798</v>
      </c>
      <c r="U29" s="313">
        <v>162.39368067167493</v>
      </c>
    </row>
    <row r="30" spans="4:21" ht="12.75" customHeight="1">
      <c r="D30" s="305" t="s">
        <v>741</v>
      </c>
      <c r="H30" s="313">
        <v>175.5441792170485</v>
      </c>
      <c r="I30" s="313">
        <v>177.3381599000055</v>
      </c>
      <c r="J30" s="313">
        <v>178.9436105919906</v>
      </c>
      <c r="K30" s="313">
        <v>155.85669774642963</v>
      </c>
      <c r="L30" s="313"/>
      <c r="M30" s="313">
        <v>139.2400068862116</v>
      </c>
      <c r="N30" s="313">
        <v>132.0839136058781</v>
      </c>
      <c r="O30" s="313">
        <v>117.92847258081758</v>
      </c>
      <c r="P30" s="313">
        <v>124.17028754245919</v>
      </c>
      <c r="Q30" s="313"/>
      <c r="R30" s="313">
        <v>147.52533916531812</v>
      </c>
      <c r="S30" s="313">
        <v>132.63916833148477</v>
      </c>
      <c r="T30" s="313">
        <v>136.78929388362502</v>
      </c>
      <c r="U30" s="313">
        <v>140.13531554334003</v>
      </c>
    </row>
    <row r="31" spans="4:21" ht="12.75" customHeight="1">
      <c r="D31" s="305" t="s">
        <v>43</v>
      </c>
      <c r="H31" s="313">
        <v>7.859834765351278</v>
      </c>
      <c r="I31" s="313">
        <v>14.546472594738688</v>
      </c>
      <c r="J31" s="313">
        <v>8.431725261987495</v>
      </c>
      <c r="K31" s="313">
        <v>11.514027460234306</v>
      </c>
      <c r="L31" s="313"/>
      <c r="M31" s="313">
        <v>21.07219866645</v>
      </c>
      <c r="N31" s="313">
        <v>14.494808504786642</v>
      </c>
      <c r="O31" s="313">
        <v>26.723439511687495</v>
      </c>
      <c r="P31" s="313">
        <v>21.79929536260191</v>
      </c>
      <c r="Q31" s="313"/>
      <c r="R31" s="313">
        <v>20.5155036792875</v>
      </c>
      <c r="S31" s="313">
        <v>21.15790697255294</v>
      </c>
      <c r="T31" s="313">
        <v>22.014218334292973</v>
      </c>
      <c r="U31" s="313">
        <v>22.258365128334887</v>
      </c>
    </row>
    <row r="32" spans="8:21" ht="12.75" customHeight="1">
      <c r="H32" s="313"/>
      <c r="I32" s="313"/>
      <c r="J32" s="313"/>
      <c r="K32" s="313"/>
      <c r="L32" s="313"/>
      <c r="M32" s="313"/>
      <c r="N32" s="313"/>
      <c r="O32" s="313"/>
      <c r="P32" s="313"/>
      <c r="Q32" s="313"/>
      <c r="R32" s="313"/>
      <c r="S32" s="313"/>
      <c r="T32" s="313"/>
      <c r="U32" s="313"/>
    </row>
    <row r="33" spans="2:21" ht="12.75" customHeight="1">
      <c r="B33" s="305" t="s">
        <v>422</v>
      </c>
      <c r="H33" s="313">
        <v>192.42277426872036</v>
      </c>
      <c r="I33" s="313">
        <v>201.78300632887468</v>
      </c>
      <c r="J33" s="313">
        <v>134.1276165481427</v>
      </c>
      <c r="K33" s="313">
        <v>104.22331836713447</v>
      </c>
      <c r="L33" s="313"/>
      <c r="M33" s="313">
        <v>99.75032953591713</v>
      </c>
      <c r="N33" s="313">
        <v>100.44853629741841</v>
      </c>
      <c r="O33" s="313">
        <v>96.00316482721612</v>
      </c>
      <c r="P33" s="313">
        <v>93.11906591985102</v>
      </c>
      <c r="Q33" s="313"/>
      <c r="R33" s="313">
        <v>134.35996901514767</v>
      </c>
      <c r="S33" s="313">
        <v>149.70244630601</v>
      </c>
      <c r="T33" s="313">
        <v>161.93493740200813</v>
      </c>
      <c r="U33" s="313">
        <v>161.6912080326257</v>
      </c>
    </row>
    <row r="34" spans="5:21" ht="12.75" customHeight="1">
      <c r="E34" s="305" t="s">
        <v>69</v>
      </c>
      <c r="H34" s="313">
        <v>132.5501788984132</v>
      </c>
      <c r="I34" s="313">
        <v>104.55981735112444</v>
      </c>
      <c r="J34" s="313">
        <v>95.22169043735369</v>
      </c>
      <c r="K34" s="313">
        <v>82.27388714845841</v>
      </c>
      <c r="L34" s="313"/>
      <c r="M34" s="313">
        <v>72.85698921909264</v>
      </c>
      <c r="N34" s="313">
        <v>83.562827930868</v>
      </c>
      <c r="O34" s="313">
        <v>81.97270764935104</v>
      </c>
      <c r="P34" s="313">
        <v>79.01143225524656</v>
      </c>
      <c r="Q34" s="313"/>
      <c r="R34" s="313">
        <v>79.99530544629214</v>
      </c>
      <c r="S34" s="313">
        <v>92.38294708852426</v>
      </c>
      <c r="T34" s="313">
        <v>101.5479096373013</v>
      </c>
      <c r="U34" s="313">
        <v>99.96273815074508</v>
      </c>
    </row>
    <row r="35" spans="6:21" ht="12.75" customHeight="1">
      <c r="F35" s="305" t="s">
        <v>43</v>
      </c>
      <c r="H35" s="313">
        <v>59.87259537030715</v>
      </c>
      <c r="I35" s="313">
        <v>97.22318897775024</v>
      </c>
      <c r="J35" s="313">
        <v>38.90592611078901</v>
      </c>
      <c r="K35" s="313">
        <v>21.949431218676054</v>
      </c>
      <c r="L35" s="313"/>
      <c r="M35" s="313">
        <v>26.893340316824492</v>
      </c>
      <c r="N35" s="313">
        <v>16.885708366550418</v>
      </c>
      <c r="O35" s="313">
        <v>14.030457177865088</v>
      </c>
      <c r="P35" s="313">
        <v>14.107633664604464</v>
      </c>
      <c r="Q35" s="313"/>
      <c r="R35" s="313">
        <v>54.36466356885553</v>
      </c>
      <c r="S35" s="313">
        <v>57.31949921748573</v>
      </c>
      <c r="T35" s="313">
        <v>60.38702776470683</v>
      </c>
      <c r="U35" s="313">
        <v>61.7284698818806</v>
      </c>
    </row>
    <row r="36" spans="8:21" ht="12.75" customHeight="1">
      <c r="H36" s="313"/>
      <c r="I36" s="313"/>
      <c r="J36" s="313"/>
      <c r="K36" s="313"/>
      <c r="L36" s="313"/>
      <c r="M36" s="313"/>
      <c r="N36" s="313"/>
      <c r="O36" s="313"/>
      <c r="P36" s="313"/>
      <c r="Q36" s="313"/>
      <c r="R36" s="313"/>
      <c r="S36" s="313"/>
      <c r="T36" s="313"/>
      <c r="U36" s="313"/>
    </row>
    <row r="37" spans="8:20" ht="12.75" customHeight="1">
      <c r="H37" s="314"/>
      <c r="I37" s="314"/>
      <c r="J37" s="314"/>
      <c r="K37" s="314"/>
      <c r="L37" s="314"/>
      <c r="M37" s="314"/>
      <c r="N37" s="314"/>
      <c r="O37" s="314"/>
      <c r="Q37" s="314"/>
      <c r="R37" s="314"/>
      <c r="S37" s="314"/>
      <c r="T37" s="314"/>
    </row>
    <row r="38" spans="2:20" ht="12.75" customHeight="1">
      <c r="B38" s="305" t="s">
        <v>747</v>
      </c>
      <c r="H38" s="314"/>
      <c r="I38" s="314"/>
      <c r="J38" s="314"/>
      <c r="K38" s="314"/>
      <c r="L38" s="314"/>
      <c r="M38" s="314"/>
      <c r="N38" s="314"/>
      <c r="O38" s="314"/>
      <c r="Q38" s="314"/>
      <c r="R38" s="314"/>
      <c r="S38" s="314"/>
      <c r="T38" s="314"/>
    </row>
    <row r="39" spans="2:20" ht="12.75" customHeight="1">
      <c r="B39" s="305" t="s">
        <v>748</v>
      </c>
      <c r="H39" s="314"/>
      <c r="I39" s="314"/>
      <c r="J39" s="314"/>
      <c r="K39" s="314"/>
      <c r="L39" s="314"/>
      <c r="M39" s="314"/>
      <c r="N39" s="314"/>
      <c r="O39" s="314"/>
      <c r="Q39" s="314"/>
      <c r="R39" s="314"/>
      <c r="S39" s="314"/>
      <c r="T39" s="314"/>
    </row>
    <row r="40" spans="8:20" ht="12.75" customHeight="1">
      <c r="H40" s="314"/>
      <c r="I40" s="314"/>
      <c r="J40" s="314"/>
      <c r="K40" s="314"/>
      <c r="L40" s="314"/>
      <c r="M40" s="314"/>
      <c r="N40" s="314"/>
      <c r="O40" s="314"/>
      <c r="Q40" s="314"/>
      <c r="R40" s="314"/>
      <c r="S40" s="314"/>
      <c r="T40" s="314"/>
    </row>
    <row r="41" spans="6:21" s="271" customFormat="1" ht="12.75" customHeight="1">
      <c r="F41" s="315"/>
      <c r="H41" s="316"/>
      <c r="I41" s="316"/>
      <c r="J41" s="316"/>
      <c r="K41" s="316"/>
      <c r="L41" s="316"/>
      <c r="M41" s="316"/>
      <c r="N41" s="316"/>
      <c r="O41" s="316"/>
      <c r="P41" s="316"/>
      <c r="Q41" s="316"/>
      <c r="R41" s="316"/>
      <c r="S41" s="316"/>
      <c r="T41" s="316"/>
      <c r="U41" s="316"/>
    </row>
    <row r="42" spans="1:21" s="189" customFormat="1" ht="12.75" customHeight="1">
      <c r="A42" s="195"/>
      <c r="B42" s="195"/>
      <c r="C42" s="195"/>
      <c r="D42" s="195"/>
      <c r="E42" s="195"/>
      <c r="F42" s="195"/>
      <c r="G42" s="195"/>
      <c r="H42" s="420"/>
      <c r="I42" s="420"/>
      <c r="J42" s="420"/>
      <c r="K42" s="420"/>
      <c r="L42" s="420"/>
      <c r="M42" s="420"/>
      <c r="N42" s="420"/>
      <c r="O42" s="420"/>
      <c r="P42" s="420"/>
      <c r="Q42" s="420"/>
      <c r="R42" s="420"/>
      <c r="S42" s="420"/>
      <c r="T42" s="420"/>
      <c r="U42" s="420"/>
    </row>
    <row r="43" spans="1:21" s="189" customFormat="1" ht="12.75" customHeight="1">
      <c r="A43" s="222"/>
      <c r="B43" s="222"/>
      <c r="C43" s="222"/>
      <c r="D43" s="222"/>
      <c r="E43" s="188"/>
      <c r="F43" s="188"/>
      <c r="G43" s="188"/>
      <c r="H43" s="213"/>
      <c r="I43" s="213"/>
      <c r="J43" s="213"/>
      <c r="K43" s="213"/>
      <c r="L43" s="213"/>
      <c r="M43" s="213"/>
      <c r="N43" s="213"/>
      <c r="O43" s="213"/>
      <c r="P43" s="213"/>
      <c r="Q43" s="213"/>
      <c r="R43" s="213"/>
      <c r="S43" s="213"/>
      <c r="T43" s="213"/>
      <c r="U43" s="213"/>
    </row>
    <row r="44" spans="1:21" s="189" customFormat="1" ht="12.75" customHeight="1">
      <c r="A44" s="213"/>
      <c r="B44" s="310" t="s">
        <v>730</v>
      </c>
      <c r="C44" s="213"/>
      <c r="D44" s="213"/>
      <c r="E44" s="220"/>
      <c r="F44" s="220"/>
      <c r="G44" s="220"/>
      <c r="H44" s="238"/>
      <c r="I44" s="238"/>
      <c r="J44" s="238"/>
      <c r="K44" s="238"/>
      <c r="L44" s="239"/>
      <c r="M44" s="239"/>
      <c r="N44" s="239"/>
      <c r="O44" s="239"/>
      <c r="P44" s="239"/>
      <c r="Q44" s="239"/>
      <c r="R44" s="239"/>
      <c r="S44" s="239"/>
      <c r="T44" s="239"/>
      <c r="U44" s="239"/>
    </row>
    <row r="45" spans="1:21" s="189" customFormat="1" ht="12.75" customHeight="1">
      <c r="A45" s="188"/>
      <c r="B45" s="188"/>
      <c r="C45" s="188"/>
      <c r="D45" s="188"/>
      <c r="E45" s="188"/>
      <c r="F45" s="188"/>
      <c r="G45" s="188"/>
      <c r="H45" s="259">
        <v>2009</v>
      </c>
      <c r="I45" s="259"/>
      <c r="J45" s="259"/>
      <c r="K45" s="259"/>
      <c r="L45" s="211"/>
      <c r="M45" s="242">
        <v>2010</v>
      </c>
      <c r="N45" s="221"/>
      <c r="O45" s="221"/>
      <c r="P45" s="221"/>
      <c r="Q45" s="211"/>
      <c r="R45" s="242">
        <v>2011</v>
      </c>
      <c r="S45" s="221"/>
      <c r="T45" s="221"/>
      <c r="U45" s="221"/>
    </row>
    <row r="46" spans="1:21" s="189" customFormat="1" ht="12.75" customHeight="1">
      <c r="A46" s="213"/>
      <c r="B46" s="213"/>
      <c r="C46" s="213"/>
      <c r="D46" s="213"/>
      <c r="E46" s="213"/>
      <c r="F46" s="213"/>
      <c r="G46" s="213"/>
      <c r="H46" s="184" t="s">
        <v>414</v>
      </c>
      <c r="I46" s="184" t="s">
        <v>355</v>
      </c>
      <c r="J46" s="184" t="s">
        <v>417</v>
      </c>
      <c r="K46" s="184" t="s">
        <v>418</v>
      </c>
      <c r="L46" s="192"/>
      <c r="M46" s="184" t="s">
        <v>414</v>
      </c>
      <c r="N46" s="184" t="s">
        <v>355</v>
      </c>
      <c r="O46" s="184" t="s">
        <v>417</v>
      </c>
      <c r="P46" s="184" t="s">
        <v>418</v>
      </c>
      <c r="Q46" s="192"/>
      <c r="R46" s="184" t="s">
        <v>414</v>
      </c>
      <c r="S46" s="184" t="s">
        <v>355</v>
      </c>
      <c r="T46" s="184" t="s">
        <v>417</v>
      </c>
      <c r="U46" s="184" t="s">
        <v>418</v>
      </c>
    </row>
    <row r="47" spans="1:21" s="189" customFormat="1" ht="12.75" customHeight="1">
      <c r="A47" s="222"/>
      <c r="B47" s="222"/>
      <c r="C47" s="222"/>
      <c r="D47" s="222"/>
      <c r="E47" s="222"/>
      <c r="F47" s="222"/>
      <c r="G47" s="222"/>
      <c r="H47" s="186"/>
      <c r="I47" s="186"/>
      <c r="J47" s="186"/>
      <c r="K47" s="186"/>
      <c r="L47" s="186"/>
      <c r="M47" s="186"/>
      <c r="N47" s="186"/>
      <c r="O47" s="186"/>
      <c r="P47" s="186"/>
      <c r="Q47" s="186"/>
      <c r="R47" s="186"/>
      <c r="S47" s="186"/>
      <c r="T47" s="186"/>
      <c r="U47" s="186"/>
    </row>
    <row r="48" spans="1:21" s="189" customFormat="1" ht="12.75" customHeight="1">
      <c r="A48" s="213"/>
      <c r="B48" s="213"/>
      <c r="C48" s="213"/>
      <c r="D48" s="213"/>
      <c r="E48" s="213"/>
      <c r="F48" s="213"/>
      <c r="G48" s="213"/>
      <c r="H48" s="311"/>
      <c r="I48" s="312"/>
      <c r="J48" s="312"/>
      <c r="K48" s="312"/>
      <c r="L48" s="312"/>
      <c r="M48" s="311"/>
      <c r="N48" s="312"/>
      <c r="O48" s="312"/>
      <c r="P48" s="312"/>
      <c r="Q48" s="312"/>
      <c r="R48" s="311"/>
      <c r="S48" s="312"/>
      <c r="T48" s="312"/>
      <c r="U48" s="312"/>
    </row>
    <row r="49" spans="1:21" s="189" customFormat="1" ht="12.75" customHeight="1">
      <c r="A49" s="310"/>
      <c r="B49" s="310"/>
      <c r="C49" s="310"/>
      <c r="D49" s="310"/>
      <c r="E49" s="310"/>
      <c r="F49" s="310"/>
      <c r="G49" s="213"/>
      <c r="H49" s="311"/>
      <c r="I49" s="312"/>
      <c r="J49" s="312"/>
      <c r="K49" s="312"/>
      <c r="L49" s="312"/>
      <c r="M49" s="311"/>
      <c r="N49" s="312"/>
      <c r="O49" s="312"/>
      <c r="P49" s="312"/>
      <c r="Q49" s="312"/>
      <c r="R49" s="311"/>
      <c r="S49" s="312"/>
      <c r="T49" s="312"/>
      <c r="U49" s="312"/>
    </row>
    <row r="50" spans="2:21" ht="12.75" customHeight="1">
      <c r="B50" s="305" t="s">
        <v>60</v>
      </c>
      <c r="H50" s="313">
        <v>2848.748871095663</v>
      </c>
      <c r="I50" s="313">
        <v>3897.692014099198</v>
      </c>
      <c r="J50" s="313">
        <v>4243.6827805827625</v>
      </c>
      <c r="K50" s="313">
        <v>6970.045944796328</v>
      </c>
      <c r="L50" s="313"/>
      <c r="M50" s="313">
        <v>4818.248781080694</v>
      </c>
      <c r="N50" s="313">
        <v>5669.505326182994</v>
      </c>
      <c r="O50" s="313">
        <v>5833.4811371371325</v>
      </c>
      <c r="P50" s="313">
        <v>7327.527992676616</v>
      </c>
      <c r="Q50" s="313"/>
      <c r="R50" s="313">
        <v>5478.357042866525</v>
      </c>
      <c r="S50" s="313">
        <v>6173.093587182765</v>
      </c>
      <c r="T50" s="313">
        <v>4739.206097550348</v>
      </c>
      <c r="U50" s="313">
        <v>5282.090987436149</v>
      </c>
    </row>
    <row r="51" spans="8:21" ht="12.75" customHeight="1">
      <c r="H51" s="313"/>
      <c r="I51" s="313"/>
      <c r="J51" s="313"/>
      <c r="K51" s="313"/>
      <c r="L51" s="313"/>
      <c r="M51" s="313"/>
      <c r="N51" s="313"/>
      <c r="O51" s="313"/>
      <c r="P51" s="313"/>
      <c r="Q51" s="313"/>
      <c r="R51" s="313"/>
      <c r="S51" s="313"/>
      <c r="T51" s="313"/>
      <c r="U51" s="313"/>
    </row>
    <row r="52" spans="2:21" ht="12.75" customHeight="1">
      <c r="B52" s="305" t="s">
        <v>420</v>
      </c>
      <c r="H52" s="313">
        <v>2324.838917932293</v>
      </c>
      <c r="I52" s="313">
        <v>3382.650646135263</v>
      </c>
      <c r="J52" s="313">
        <v>3750.401718554562</v>
      </c>
      <c r="K52" s="313">
        <v>6492.784278068262</v>
      </c>
      <c r="L52" s="313"/>
      <c r="M52" s="313">
        <v>4202.059960564925</v>
      </c>
      <c r="N52" s="313">
        <v>5091.087071248836</v>
      </c>
      <c r="O52" s="313">
        <v>5261.660443438138</v>
      </c>
      <c r="P52" s="313">
        <v>6701.544796679376</v>
      </c>
      <c r="Q52" s="313"/>
      <c r="R52" s="313">
        <v>4775.077091679579</v>
      </c>
      <c r="S52" s="313">
        <v>5427.521937108311</v>
      </c>
      <c r="T52" s="313">
        <v>4101.390680327296</v>
      </c>
      <c r="U52" s="313">
        <v>4583.483950778693</v>
      </c>
    </row>
    <row r="53" spans="3:21" ht="12.75" customHeight="1">
      <c r="C53" s="305" t="s">
        <v>423</v>
      </c>
      <c r="H53" s="313"/>
      <c r="I53" s="313"/>
      <c r="J53" s="313"/>
      <c r="K53" s="313"/>
      <c r="L53" s="313"/>
      <c r="M53" s="313"/>
      <c r="N53" s="313"/>
      <c r="O53" s="313"/>
      <c r="P53" s="313"/>
      <c r="Q53" s="313"/>
      <c r="R53" s="313"/>
      <c r="S53" s="313"/>
      <c r="T53" s="313"/>
      <c r="U53" s="313"/>
    </row>
    <row r="54" spans="3:21" ht="12.75" customHeight="1">
      <c r="C54" s="305" t="s">
        <v>63</v>
      </c>
      <c r="H54" s="313">
        <v>2281.027490732293</v>
      </c>
      <c r="I54" s="313">
        <v>3361.8561567752627</v>
      </c>
      <c r="J54" s="313">
        <v>3726.5162222345625</v>
      </c>
      <c r="K54" s="313">
        <v>6463.572189028262</v>
      </c>
      <c r="L54" s="313"/>
      <c r="M54" s="313">
        <v>4174.487497779925</v>
      </c>
      <c r="N54" s="313">
        <v>5067.778595503836</v>
      </c>
      <c r="O54" s="313">
        <v>5228.478032408138</v>
      </c>
      <c r="P54" s="313">
        <v>6679.878531559376</v>
      </c>
      <c r="Q54" s="313"/>
      <c r="R54" s="313">
        <v>4749.839845277453</v>
      </c>
      <c r="S54" s="313">
        <v>5389.041828122865</v>
      </c>
      <c r="T54" s="313">
        <v>4069.603806179654</v>
      </c>
      <c r="U54" s="313">
        <v>4537.533905126535</v>
      </c>
    </row>
    <row r="55" spans="4:21" ht="12.75" customHeight="1">
      <c r="D55" s="439" t="s">
        <v>126</v>
      </c>
      <c r="E55" s="439"/>
      <c r="F55" s="439"/>
      <c r="H55" s="313">
        <v>0</v>
      </c>
      <c r="I55" s="313">
        <v>0</v>
      </c>
      <c r="J55" s="313">
        <v>0</v>
      </c>
      <c r="K55" s="313">
        <v>0</v>
      </c>
      <c r="L55" s="313"/>
      <c r="M55" s="313">
        <v>0</v>
      </c>
      <c r="N55" s="313">
        <v>0</v>
      </c>
      <c r="O55" s="313">
        <v>0</v>
      </c>
      <c r="P55" s="313">
        <v>0</v>
      </c>
      <c r="Q55" s="313"/>
      <c r="R55" s="313">
        <v>0</v>
      </c>
      <c r="S55" s="313">
        <v>0</v>
      </c>
      <c r="T55" s="313">
        <v>0</v>
      </c>
      <c r="U55" s="313">
        <v>0</v>
      </c>
    </row>
    <row r="56" spans="5:21" ht="12.75" customHeight="1">
      <c r="E56" s="439" t="s">
        <v>145</v>
      </c>
      <c r="F56" s="439"/>
      <c r="H56" s="313">
        <v>0</v>
      </c>
      <c r="I56" s="313">
        <v>0</v>
      </c>
      <c r="J56" s="313">
        <v>0</v>
      </c>
      <c r="K56" s="313">
        <v>0</v>
      </c>
      <c r="L56" s="313"/>
      <c r="M56" s="313">
        <v>0</v>
      </c>
      <c r="N56" s="313">
        <v>0</v>
      </c>
      <c r="O56" s="313">
        <v>0</v>
      </c>
      <c r="P56" s="313">
        <v>0</v>
      </c>
      <c r="Q56" s="313"/>
      <c r="R56" s="313">
        <v>0</v>
      </c>
      <c r="S56" s="313">
        <v>0</v>
      </c>
      <c r="T56" s="313">
        <v>0</v>
      </c>
      <c r="U56" s="313">
        <v>0</v>
      </c>
    </row>
    <row r="57" spans="5:21" ht="12.75" customHeight="1">
      <c r="E57" s="439" t="s">
        <v>143</v>
      </c>
      <c r="F57" s="439"/>
      <c r="H57" s="313">
        <v>0</v>
      </c>
      <c r="I57" s="313">
        <v>0</v>
      </c>
      <c r="J57" s="313">
        <v>0</v>
      </c>
      <c r="K57" s="313">
        <v>0</v>
      </c>
      <c r="L57" s="313"/>
      <c r="M57" s="313">
        <v>0</v>
      </c>
      <c r="N57" s="313">
        <v>0</v>
      </c>
      <c r="O57" s="313">
        <v>0</v>
      </c>
      <c r="P57" s="313">
        <v>0</v>
      </c>
      <c r="Q57" s="313"/>
      <c r="R57" s="313">
        <v>0</v>
      </c>
      <c r="S57" s="313">
        <v>0</v>
      </c>
      <c r="T57" s="313">
        <v>0</v>
      </c>
      <c r="U57" s="313">
        <v>0</v>
      </c>
    </row>
    <row r="58" spans="4:21" ht="12.75" customHeight="1">
      <c r="D58" s="305" t="s">
        <v>127</v>
      </c>
      <c r="H58" s="313">
        <v>2281.027490732293</v>
      </c>
      <c r="I58" s="313">
        <v>3361.8561567752627</v>
      </c>
      <c r="J58" s="313">
        <v>3726.5162222345625</v>
      </c>
      <c r="K58" s="313">
        <v>6463.572189028262</v>
      </c>
      <c r="L58" s="313"/>
      <c r="M58" s="313">
        <v>4174.487497779925</v>
      </c>
      <c r="N58" s="313">
        <v>5067.778595503836</v>
      </c>
      <c r="O58" s="313">
        <v>5228.478032408138</v>
      </c>
      <c r="P58" s="313">
        <v>6679.878531559376</v>
      </c>
      <c r="Q58" s="313"/>
      <c r="R58" s="313">
        <v>4749.839845277453</v>
      </c>
      <c r="S58" s="313">
        <v>5389.041828122865</v>
      </c>
      <c r="T58" s="313">
        <v>4069.603806179654</v>
      </c>
      <c r="U58" s="313">
        <v>4537.533905126535</v>
      </c>
    </row>
    <row r="59" spans="5:21" ht="12.75" customHeight="1">
      <c r="E59" s="439" t="s">
        <v>740</v>
      </c>
      <c r="F59" s="439"/>
      <c r="H59" s="313">
        <v>348.0491576505101</v>
      </c>
      <c r="I59" s="313">
        <v>499.47364173190005</v>
      </c>
      <c r="J59" s="313">
        <v>236.02889008473</v>
      </c>
      <c r="K59" s="313">
        <v>3080.83512076718</v>
      </c>
      <c r="L59" s="313"/>
      <c r="M59" s="313">
        <v>1335.77281123055</v>
      </c>
      <c r="N59" s="313">
        <v>3694.2667914539597</v>
      </c>
      <c r="O59" s="313">
        <v>1551.0660499434998</v>
      </c>
      <c r="P59" s="313">
        <v>4429.447421186051</v>
      </c>
      <c r="Q59" s="313"/>
      <c r="R59" s="313">
        <v>1565.4651171573598</v>
      </c>
      <c r="S59" s="313">
        <v>3727.1391107946297</v>
      </c>
      <c r="T59" s="313">
        <v>1758.1292546950099</v>
      </c>
      <c r="U59" s="313">
        <v>1354.8206516878033</v>
      </c>
    </row>
    <row r="60" spans="5:21" ht="12.75" customHeight="1">
      <c r="E60" s="439" t="s">
        <v>144</v>
      </c>
      <c r="F60" s="439"/>
      <c r="H60" s="313">
        <v>1932.9783330817825</v>
      </c>
      <c r="I60" s="313">
        <v>2862.3825150433627</v>
      </c>
      <c r="J60" s="313">
        <v>3490.4873321498326</v>
      </c>
      <c r="K60" s="313">
        <v>3382.7370682610826</v>
      </c>
      <c r="L60" s="313"/>
      <c r="M60" s="313">
        <v>2838.7146865493755</v>
      </c>
      <c r="N60" s="313">
        <v>1373.511804049876</v>
      </c>
      <c r="O60" s="313">
        <v>3677.4119824646377</v>
      </c>
      <c r="P60" s="313">
        <v>2250.431110373325</v>
      </c>
      <c r="Q60" s="313"/>
      <c r="R60" s="313">
        <v>3184.374728120093</v>
      </c>
      <c r="S60" s="313">
        <v>1661.9027173282352</v>
      </c>
      <c r="T60" s="313">
        <v>2311.474551484644</v>
      </c>
      <c r="U60" s="313">
        <v>3182.713253438731</v>
      </c>
    </row>
    <row r="61" spans="8:21" ht="12.75" customHeight="1">
      <c r="H61" s="313"/>
      <c r="I61" s="313"/>
      <c r="J61" s="313"/>
      <c r="K61" s="313"/>
      <c r="L61" s="313"/>
      <c r="M61" s="313"/>
      <c r="N61" s="313"/>
      <c r="O61" s="313"/>
      <c r="P61" s="313"/>
      <c r="Q61" s="313"/>
      <c r="R61" s="313"/>
      <c r="S61" s="313"/>
      <c r="T61" s="313"/>
      <c r="U61" s="313"/>
    </row>
    <row r="62" spans="3:21" ht="12.75" customHeight="1">
      <c r="C62" s="305" t="s">
        <v>424</v>
      </c>
      <c r="H62" s="313">
        <v>43.81142720000004</v>
      </c>
      <c r="I62" s="313">
        <v>20.79448936000002</v>
      </c>
      <c r="J62" s="313">
        <v>23.885496319999866</v>
      </c>
      <c r="K62" s="313">
        <v>29.21208903999995</v>
      </c>
      <c r="L62" s="313"/>
      <c r="M62" s="313">
        <v>27.572462784999964</v>
      </c>
      <c r="N62" s="313">
        <v>23.30847574499996</v>
      </c>
      <c r="O62" s="313">
        <v>33.18241103000002</v>
      </c>
      <c r="P62" s="313">
        <v>21.666265120000055</v>
      </c>
      <c r="Q62" s="313"/>
      <c r="R62" s="313">
        <v>25.23724640212642</v>
      </c>
      <c r="S62" s="313">
        <v>38.480108985446776</v>
      </c>
      <c r="T62" s="313">
        <v>31.78687414764208</v>
      </c>
      <c r="U62" s="313">
        <v>45.95004565215793</v>
      </c>
    </row>
    <row r="63" spans="8:21" ht="12.75" customHeight="1">
      <c r="H63" s="313"/>
      <c r="I63" s="313"/>
      <c r="J63" s="313"/>
      <c r="K63" s="313"/>
      <c r="L63" s="313"/>
      <c r="M63" s="313"/>
      <c r="N63" s="313"/>
      <c r="O63" s="313"/>
      <c r="P63" s="313"/>
      <c r="Q63" s="313"/>
      <c r="R63" s="313"/>
      <c r="S63" s="313"/>
      <c r="T63" s="313"/>
      <c r="U63" s="313"/>
    </row>
    <row r="64" spans="2:21" ht="12.75" customHeight="1">
      <c r="B64" s="305" t="s">
        <v>421</v>
      </c>
      <c r="H64" s="313">
        <v>273.2777171698826</v>
      </c>
      <c r="I64" s="313">
        <v>336.2805248491709</v>
      </c>
      <c r="J64" s="313">
        <v>240.55976981844447</v>
      </c>
      <c r="K64" s="313">
        <v>318.30355517852115</v>
      </c>
      <c r="L64" s="313"/>
      <c r="M64" s="313">
        <v>267.69951867508803</v>
      </c>
      <c r="N64" s="313">
        <v>337.6757979829247</v>
      </c>
      <c r="O64" s="313">
        <v>302.81739350880025</v>
      </c>
      <c r="P64" s="313">
        <v>366.73973148598134</v>
      </c>
      <c r="Q64" s="313"/>
      <c r="R64" s="313">
        <v>381.8371465690633</v>
      </c>
      <c r="S64" s="313">
        <v>481.0193171063449</v>
      </c>
      <c r="T64" s="313">
        <v>420.49147361439327</v>
      </c>
      <c r="U64" s="313">
        <v>452.0090242657278</v>
      </c>
    </row>
    <row r="65" spans="3:21" ht="12.75" customHeight="1">
      <c r="C65" s="305" t="s">
        <v>62</v>
      </c>
      <c r="H65" s="313">
        <v>52.515335169882576</v>
      </c>
      <c r="I65" s="313">
        <v>127.69659924917087</v>
      </c>
      <c r="J65" s="313">
        <v>42.983213818444426</v>
      </c>
      <c r="K65" s="313">
        <v>91.14538889852113</v>
      </c>
      <c r="L65" s="313"/>
      <c r="M65" s="313">
        <v>65.27131811508806</v>
      </c>
      <c r="N65" s="313">
        <v>133.86891170292466</v>
      </c>
      <c r="O65" s="313">
        <v>66.3421703488003</v>
      </c>
      <c r="P65" s="313">
        <v>72.49875014571731</v>
      </c>
      <c r="Q65" s="313"/>
      <c r="R65" s="313">
        <v>95.66105784906333</v>
      </c>
      <c r="S65" s="313">
        <v>163.67668228954489</v>
      </c>
      <c r="T65" s="313">
        <v>87.79327301439334</v>
      </c>
      <c r="U65" s="313">
        <v>123.77225026572772</v>
      </c>
    </row>
    <row r="66" spans="3:21" ht="12.75" customHeight="1">
      <c r="C66" s="305" t="s">
        <v>65</v>
      </c>
      <c r="H66" s="313"/>
      <c r="I66" s="313"/>
      <c r="J66" s="313"/>
      <c r="K66" s="313"/>
      <c r="L66" s="313"/>
      <c r="M66" s="313"/>
      <c r="N66" s="313"/>
      <c r="O66" s="313">
        <v>0</v>
      </c>
      <c r="P66" s="313"/>
      <c r="Q66" s="313"/>
      <c r="R66" s="313"/>
      <c r="S66" s="313"/>
      <c r="T66" s="313">
        <v>0</v>
      </c>
      <c r="U66" s="313"/>
    </row>
    <row r="67" spans="3:21" ht="12.75" customHeight="1">
      <c r="C67" s="305" t="s">
        <v>66</v>
      </c>
      <c r="H67" s="313">
        <v>220.762382</v>
      </c>
      <c r="I67" s="313">
        <v>208.5839256</v>
      </c>
      <c r="J67" s="313">
        <v>197.57655600000004</v>
      </c>
      <c r="K67" s="313">
        <v>227.15816628000002</v>
      </c>
      <c r="L67" s="313"/>
      <c r="M67" s="313">
        <v>202.42820056</v>
      </c>
      <c r="N67" s="313">
        <v>203.80688628000001</v>
      </c>
      <c r="O67" s="313">
        <v>236.47522315999998</v>
      </c>
      <c r="P67" s="313">
        <v>294.240981340264</v>
      </c>
      <c r="Q67" s="313"/>
      <c r="R67" s="313">
        <v>286.17608871999994</v>
      </c>
      <c r="S67" s="313">
        <v>317.3426348168</v>
      </c>
      <c r="T67" s="313">
        <v>332.69820059999995</v>
      </c>
      <c r="U67" s="313">
        <v>328.2367740000001</v>
      </c>
    </row>
    <row r="68" spans="4:21" ht="12.75" customHeight="1">
      <c r="D68" s="305" t="s">
        <v>741</v>
      </c>
      <c r="H68" s="313">
        <v>220.762382</v>
      </c>
      <c r="I68" s="313">
        <v>208.5839256</v>
      </c>
      <c r="J68" s="313">
        <v>197.57655600000004</v>
      </c>
      <c r="K68" s="313">
        <v>227.15816628000002</v>
      </c>
      <c r="L68" s="313"/>
      <c r="M68" s="313">
        <v>202.42820056</v>
      </c>
      <c r="N68" s="313">
        <v>203.80688628000001</v>
      </c>
      <c r="O68" s="313">
        <v>236.47522315999998</v>
      </c>
      <c r="P68" s="313">
        <v>294.240981340264</v>
      </c>
      <c r="Q68" s="313"/>
      <c r="R68" s="313">
        <v>286.17608871999994</v>
      </c>
      <c r="S68" s="313">
        <v>317.3426348168</v>
      </c>
      <c r="T68" s="313">
        <v>332.69820059999995</v>
      </c>
      <c r="U68" s="313">
        <v>328.2367740000001</v>
      </c>
    </row>
    <row r="69" spans="4:21" ht="12.75" customHeight="1">
      <c r="D69" s="305" t="s">
        <v>43</v>
      </c>
      <c r="H69" s="313">
        <v>0</v>
      </c>
      <c r="I69" s="313">
        <v>0</v>
      </c>
      <c r="J69" s="313">
        <v>0</v>
      </c>
      <c r="K69" s="313">
        <v>0</v>
      </c>
      <c r="L69" s="313"/>
      <c r="M69" s="313">
        <v>0</v>
      </c>
      <c r="N69" s="313">
        <v>0</v>
      </c>
      <c r="O69" s="313">
        <v>0</v>
      </c>
      <c r="P69" s="313">
        <v>0</v>
      </c>
      <c r="Q69" s="313"/>
      <c r="R69" s="313">
        <v>0</v>
      </c>
      <c r="S69" s="313">
        <v>0</v>
      </c>
      <c r="T69" s="313">
        <v>0</v>
      </c>
      <c r="U69" s="313">
        <v>0</v>
      </c>
    </row>
    <row r="70" spans="8:21" ht="12.75" customHeight="1">
      <c r="H70" s="313"/>
      <c r="I70" s="313"/>
      <c r="J70" s="313"/>
      <c r="K70" s="313"/>
      <c r="L70" s="313"/>
      <c r="M70" s="313"/>
      <c r="N70" s="313"/>
      <c r="O70" s="313"/>
      <c r="P70" s="313"/>
      <c r="Q70" s="313"/>
      <c r="R70" s="313"/>
      <c r="S70" s="313"/>
      <c r="T70" s="313"/>
      <c r="U70" s="313"/>
    </row>
    <row r="71" spans="2:21" ht="12.75" customHeight="1">
      <c r="B71" s="305" t="s">
        <v>422</v>
      </c>
      <c r="H71" s="313">
        <v>250.6322359934875</v>
      </c>
      <c r="I71" s="313">
        <v>178.760843114764</v>
      </c>
      <c r="J71" s="313">
        <v>252.7212922097562</v>
      </c>
      <c r="K71" s="313">
        <v>158.95811154954356</v>
      </c>
      <c r="L71" s="313"/>
      <c r="M71" s="313">
        <v>348.4893018406814</v>
      </c>
      <c r="N71" s="313">
        <v>240.74245695123375</v>
      </c>
      <c r="O71" s="313">
        <v>269.00330019019395</v>
      </c>
      <c r="P71" s="313">
        <v>259.2434645112586</v>
      </c>
      <c r="Q71" s="313"/>
      <c r="R71" s="313">
        <v>321.4428046178829</v>
      </c>
      <c r="S71" s="313">
        <v>264.5523329681092</v>
      </c>
      <c r="T71" s="313">
        <v>217.3239436086592</v>
      </c>
      <c r="U71" s="313">
        <v>246.59801239172754</v>
      </c>
    </row>
    <row r="72" spans="5:21" ht="12.75" customHeight="1">
      <c r="E72" s="305" t="s">
        <v>69</v>
      </c>
      <c r="H72" s="313">
        <v>0.3</v>
      </c>
      <c r="I72" s="313">
        <v>0.3</v>
      </c>
      <c r="J72" s="313">
        <v>0.3</v>
      </c>
      <c r="K72" s="313">
        <v>0.3</v>
      </c>
      <c r="L72" s="313"/>
      <c r="M72" s="313">
        <v>0.3</v>
      </c>
      <c r="N72" s="313">
        <v>0.7</v>
      </c>
      <c r="O72" s="313">
        <v>0.9</v>
      </c>
      <c r="P72" s="313">
        <v>1.2</v>
      </c>
      <c r="Q72" s="313"/>
      <c r="R72" s="313">
        <v>1.3</v>
      </c>
      <c r="S72" s="313">
        <v>1.8</v>
      </c>
      <c r="T72" s="313">
        <v>1.4</v>
      </c>
      <c r="U72" s="313">
        <v>0.9</v>
      </c>
    </row>
    <row r="73" spans="6:21" ht="12.75" customHeight="1">
      <c r="F73" s="305" t="s">
        <v>43</v>
      </c>
      <c r="H73" s="313">
        <v>250.3322359934875</v>
      </c>
      <c r="I73" s="313">
        <v>178.46084311476397</v>
      </c>
      <c r="J73" s="313">
        <v>252.4212922097562</v>
      </c>
      <c r="K73" s="313">
        <v>158.65811154954355</v>
      </c>
      <c r="L73" s="313"/>
      <c r="M73" s="313">
        <v>348.18930184068137</v>
      </c>
      <c r="N73" s="313">
        <v>240.04245695123376</v>
      </c>
      <c r="O73" s="313">
        <v>268.103300190194</v>
      </c>
      <c r="P73" s="313">
        <v>258.0434645112586</v>
      </c>
      <c r="Q73" s="313"/>
      <c r="R73" s="313">
        <v>320.1428046178829</v>
      </c>
      <c r="S73" s="313">
        <v>262.7523329681092</v>
      </c>
      <c r="T73" s="313">
        <v>215.9239436086592</v>
      </c>
      <c r="U73" s="313">
        <v>245.69801239172753</v>
      </c>
    </row>
    <row r="74" spans="8:21" ht="12.75" customHeight="1">
      <c r="H74" s="313"/>
      <c r="I74" s="313"/>
      <c r="J74" s="313"/>
      <c r="K74" s="313"/>
      <c r="L74" s="313"/>
      <c r="M74" s="313"/>
      <c r="N74" s="313"/>
      <c r="O74" s="313"/>
      <c r="P74" s="313"/>
      <c r="Q74" s="313"/>
      <c r="R74" s="313"/>
      <c r="S74" s="313"/>
      <c r="T74" s="313"/>
      <c r="U74" s="313"/>
    </row>
    <row r="75" spans="8:20" ht="12.75" customHeight="1">
      <c r="H75" s="314"/>
      <c r="I75" s="314"/>
      <c r="J75" s="314"/>
      <c r="K75" s="314"/>
      <c r="L75" s="314"/>
      <c r="M75" s="314"/>
      <c r="N75" s="314"/>
      <c r="O75" s="314"/>
      <c r="Q75" s="314"/>
      <c r="R75" s="314"/>
      <c r="S75" s="314"/>
      <c r="T75" s="314"/>
    </row>
    <row r="76" spans="2:20" ht="12.75" customHeight="1">
      <c r="B76" s="305" t="s">
        <v>750</v>
      </c>
      <c r="H76" s="314"/>
      <c r="I76" s="314"/>
      <c r="J76" s="314"/>
      <c r="K76" s="314"/>
      <c r="L76" s="314"/>
      <c r="M76" s="314"/>
      <c r="N76" s="314"/>
      <c r="O76" s="314"/>
      <c r="Q76" s="314"/>
      <c r="R76" s="314"/>
      <c r="S76" s="314"/>
      <c r="T76" s="314"/>
    </row>
    <row r="77" spans="8:20" ht="12.75" customHeight="1">
      <c r="H77" s="314"/>
      <c r="I77" s="314"/>
      <c r="J77" s="314"/>
      <c r="K77" s="314"/>
      <c r="L77" s="314"/>
      <c r="M77" s="314"/>
      <c r="N77" s="314"/>
      <c r="O77" s="314"/>
      <c r="Q77" s="314"/>
      <c r="R77" s="314"/>
      <c r="S77" s="314"/>
      <c r="T77" s="314"/>
    </row>
    <row r="78" spans="1:21" s="189" customFormat="1" ht="12.75" customHeight="1">
      <c r="A78" s="195"/>
      <c r="B78" s="195"/>
      <c r="C78" s="195"/>
      <c r="D78" s="195"/>
      <c r="E78" s="195"/>
      <c r="F78" s="195"/>
      <c r="G78" s="195"/>
      <c r="H78" s="438">
        <v>2009</v>
      </c>
      <c r="I78" s="438"/>
      <c r="J78" s="438"/>
      <c r="K78" s="438"/>
      <c r="L78" s="309"/>
      <c r="M78" s="437">
        <v>2010</v>
      </c>
      <c r="N78" s="437"/>
      <c r="O78" s="437"/>
      <c r="P78" s="437"/>
      <c r="Q78" s="309"/>
      <c r="R78" s="437">
        <v>2011</v>
      </c>
      <c r="S78" s="437"/>
      <c r="T78" s="437"/>
      <c r="U78" s="437"/>
    </row>
    <row r="79" spans="8:21" ht="12.75" customHeight="1">
      <c r="H79" s="322" t="s">
        <v>414</v>
      </c>
      <c r="I79" s="321" t="s">
        <v>355</v>
      </c>
      <c r="J79" s="321" t="s">
        <v>417</v>
      </c>
      <c r="K79" s="321" t="s">
        <v>418</v>
      </c>
      <c r="L79" s="320"/>
      <c r="M79" s="322" t="s">
        <v>414</v>
      </c>
      <c r="N79" s="321" t="s">
        <v>355</v>
      </c>
      <c r="O79" s="321" t="s">
        <v>417</v>
      </c>
      <c r="P79" s="321" t="s">
        <v>418</v>
      </c>
      <c r="Q79" s="320"/>
      <c r="R79" s="322" t="s">
        <v>414</v>
      </c>
      <c r="S79" s="321" t="s">
        <v>355</v>
      </c>
      <c r="T79" s="321" t="s">
        <v>417</v>
      </c>
      <c r="U79" s="321" t="s">
        <v>418</v>
      </c>
    </row>
    <row r="80" spans="8:21" ht="12.75" customHeight="1">
      <c r="H80" s="313"/>
      <c r="I80" s="313"/>
      <c r="J80" s="313"/>
      <c r="K80" s="313"/>
      <c r="L80" s="313"/>
      <c r="M80" s="313"/>
      <c r="N80" s="313"/>
      <c r="O80" s="313"/>
      <c r="P80" s="313"/>
      <c r="Q80" s="313"/>
      <c r="R80" s="313"/>
      <c r="S80" s="313"/>
      <c r="T80" s="313"/>
      <c r="U80" s="313"/>
    </row>
    <row r="81" spans="3:21" ht="12.75" customHeight="1">
      <c r="C81" s="305" t="s">
        <v>72</v>
      </c>
      <c r="H81" s="313">
        <v>90.27374890150213</v>
      </c>
      <c r="I81" s="313">
        <v>536.6173595425033</v>
      </c>
      <c r="J81" s="313">
        <v>63.574573022352006</v>
      </c>
      <c r="K81" s="313">
        <v>529.9414623921599</v>
      </c>
      <c r="L81" s="313"/>
      <c r="M81" s="313">
        <v>168.7791515787534</v>
      </c>
      <c r="N81" s="313">
        <v>997.2862798019904</v>
      </c>
      <c r="O81" s="313">
        <v>308.84326978440777</v>
      </c>
      <c r="P81" s="313">
        <v>789.2965407212121</v>
      </c>
      <c r="Q81" s="313"/>
      <c r="R81" s="313">
        <v>233.2394499955152</v>
      </c>
      <c r="S81" s="313">
        <v>818.4074565565443</v>
      </c>
      <c r="T81" s="313">
        <v>329.40935143066724</v>
      </c>
      <c r="U81" s="313">
        <v>252.58263028322355</v>
      </c>
    </row>
    <row r="82" spans="3:21" ht="12.75" customHeight="1">
      <c r="C82" s="317"/>
      <c r="D82" s="317" t="s">
        <v>73</v>
      </c>
      <c r="H82" s="313">
        <v>75</v>
      </c>
      <c r="I82" s="313">
        <v>491</v>
      </c>
      <c r="J82" s="313">
        <v>51</v>
      </c>
      <c r="K82" s="313">
        <v>504</v>
      </c>
      <c r="L82" s="313"/>
      <c r="M82" s="313">
        <v>149.17610650055002</v>
      </c>
      <c r="N82" s="313">
        <v>959</v>
      </c>
      <c r="O82" s="313">
        <v>289.3043254135</v>
      </c>
      <c r="P82" s="313">
        <v>767.91804142605</v>
      </c>
      <c r="Q82" s="313"/>
      <c r="R82" s="313">
        <v>204.84524472736</v>
      </c>
      <c r="S82" s="313">
        <v>771.90462749463</v>
      </c>
      <c r="T82" s="313">
        <v>302.83461456501</v>
      </c>
      <c r="U82" s="313">
        <v>215.19781100780335</v>
      </c>
    </row>
    <row r="83" spans="3:21" ht="12.75" customHeight="1">
      <c r="C83" s="317"/>
      <c r="D83" s="317" t="s">
        <v>74</v>
      </c>
      <c r="H83" s="313">
        <v>15.273748901502133</v>
      </c>
      <c r="I83" s="313">
        <v>45.61735954250335</v>
      </c>
      <c r="J83" s="313">
        <v>12.574573022352006</v>
      </c>
      <c r="K83" s="313">
        <v>25.941462392159956</v>
      </c>
      <c r="L83" s="313"/>
      <c r="M83" s="313">
        <v>19.603045078203394</v>
      </c>
      <c r="N83" s="313">
        <v>38.28627980199042</v>
      </c>
      <c r="O83" s="313">
        <v>19.538944370907757</v>
      </c>
      <c r="P83" s="313">
        <v>21.3784992951621</v>
      </c>
      <c r="Q83" s="313"/>
      <c r="R83" s="313">
        <v>28.39420526815519</v>
      </c>
      <c r="S83" s="313">
        <v>46.502829061914326</v>
      </c>
      <c r="T83" s="313">
        <v>26.574736865657258</v>
      </c>
      <c r="U83" s="313">
        <v>37.3848192754202</v>
      </c>
    </row>
    <row r="84" spans="8:21" ht="12.75" customHeight="1">
      <c r="H84" s="313"/>
      <c r="I84" s="313"/>
      <c r="J84" s="313"/>
      <c r="K84" s="313"/>
      <c r="L84" s="313"/>
      <c r="M84" s="313"/>
      <c r="N84" s="313"/>
      <c r="O84" s="313"/>
      <c r="P84" s="313"/>
      <c r="Q84" s="313"/>
      <c r="R84" s="313"/>
      <c r="S84" s="313"/>
      <c r="T84" s="313"/>
      <c r="U84" s="313"/>
    </row>
    <row r="85" spans="2:20" ht="12.75" customHeight="1">
      <c r="B85" s="305" t="s">
        <v>749</v>
      </c>
      <c r="H85" s="314"/>
      <c r="I85" s="314"/>
      <c r="J85" s="314"/>
      <c r="K85" s="314"/>
      <c r="L85" s="314"/>
      <c r="M85" s="314"/>
      <c r="N85" s="314"/>
      <c r="O85" s="314"/>
      <c r="Q85" s="314"/>
      <c r="R85" s="314"/>
      <c r="S85" s="314"/>
      <c r="T85" s="314"/>
    </row>
    <row r="86" spans="8:20" ht="12.75" customHeight="1">
      <c r="H86" s="314"/>
      <c r="I86" s="314"/>
      <c r="J86" s="314"/>
      <c r="K86" s="314"/>
      <c r="L86" s="314"/>
      <c r="M86" s="314"/>
      <c r="N86" s="314"/>
      <c r="O86" s="314"/>
      <c r="Q86" s="314"/>
      <c r="R86" s="314"/>
      <c r="S86" s="314"/>
      <c r="T86" s="314"/>
    </row>
    <row r="87" spans="1:21" s="189" customFormat="1" ht="12.75" customHeight="1">
      <c r="A87" s="195"/>
      <c r="B87" s="195"/>
      <c r="C87" s="195"/>
      <c r="D87" s="195"/>
      <c r="E87" s="195"/>
      <c r="F87" s="195"/>
      <c r="G87" s="195"/>
      <c r="H87" s="438">
        <v>2009</v>
      </c>
      <c r="I87" s="438"/>
      <c r="J87" s="438"/>
      <c r="K87" s="438"/>
      <c r="L87" s="309"/>
      <c r="M87" s="437">
        <v>2010</v>
      </c>
      <c r="N87" s="437"/>
      <c r="O87" s="437"/>
      <c r="P87" s="437"/>
      <c r="Q87" s="309"/>
      <c r="R87" s="437">
        <v>2011</v>
      </c>
      <c r="S87" s="437"/>
      <c r="T87" s="437"/>
      <c r="U87" s="437"/>
    </row>
    <row r="88" spans="8:21" ht="12.75" customHeight="1">
      <c r="H88" s="322" t="s">
        <v>414</v>
      </c>
      <c r="I88" s="321" t="s">
        <v>355</v>
      </c>
      <c r="J88" s="321" t="s">
        <v>417</v>
      </c>
      <c r="K88" s="321" t="s">
        <v>418</v>
      </c>
      <c r="L88" s="320"/>
      <c r="M88" s="322" t="s">
        <v>414</v>
      </c>
      <c r="N88" s="321" t="s">
        <v>355</v>
      </c>
      <c r="O88" s="321" t="s">
        <v>417</v>
      </c>
      <c r="P88" s="321" t="s">
        <v>418</v>
      </c>
      <c r="Q88" s="320"/>
      <c r="R88" s="322" t="s">
        <v>414</v>
      </c>
      <c r="S88" s="321" t="s">
        <v>355</v>
      </c>
      <c r="T88" s="321" t="s">
        <v>417</v>
      </c>
      <c r="U88" s="321" t="s">
        <v>418</v>
      </c>
    </row>
    <row r="89" spans="8:21" ht="12.75" customHeight="1">
      <c r="H89" s="313"/>
      <c r="I89" s="313"/>
      <c r="J89" s="313"/>
      <c r="K89" s="313"/>
      <c r="L89" s="313"/>
      <c r="M89" s="313"/>
      <c r="N89" s="313"/>
      <c r="O89" s="313"/>
      <c r="P89" s="313"/>
      <c r="Q89" s="313"/>
      <c r="R89" s="313"/>
      <c r="S89" s="313"/>
      <c r="T89" s="313"/>
      <c r="U89" s="313"/>
    </row>
    <row r="90" spans="3:21" ht="12.75" customHeight="1">
      <c r="C90" s="305" t="s">
        <v>72</v>
      </c>
      <c r="H90" s="313">
        <v>19.8480245464494</v>
      </c>
      <c r="I90" s="313">
        <v>20.07236764625299</v>
      </c>
      <c r="J90" s="313">
        <v>18.17544304900167</v>
      </c>
      <c r="K90" s="313">
        <v>12.82275886119957</v>
      </c>
      <c r="L90" s="313"/>
      <c r="M90" s="313">
        <v>18.738613781427635</v>
      </c>
      <c r="N90" s="313">
        <v>12.334190843770994</v>
      </c>
      <c r="O90" s="313">
        <v>13.772906946442305</v>
      </c>
      <c r="P90" s="313">
        <v>12.129595853663474</v>
      </c>
      <c r="Q90" s="313"/>
      <c r="R90" s="313">
        <v>20.381963392522508</v>
      </c>
      <c r="S90" s="313">
        <v>14.217247517662804</v>
      </c>
      <c r="T90" s="313">
        <v>16.641495264986233</v>
      </c>
      <c r="U90" s="313">
        <v>10.930602949605543</v>
      </c>
    </row>
    <row r="91" spans="4:21" ht="12.75" customHeight="1">
      <c r="D91" s="305" t="s">
        <v>68</v>
      </c>
      <c r="H91" s="313">
        <v>3.549536033354804</v>
      </c>
      <c r="I91" s="313">
        <v>7.671304913103194</v>
      </c>
      <c r="J91" s="313">
        <v>4.2447741642979295</v>
      </c>
      <c r="K91" s="313">
        <v>4.028996863434026</v>
      </c>
      <c r="L91" s="313"/>
      <c r="M91" s="313">
        <v>3.6860866141813187</v>
      </c>
      <c r="N91" s="313">
        <v>3.014913237278118</v>
      </c>
      <c r="O91" s="313">
        <v>2.530141463068034</v>
      </c>
      <c r="P91" s="313">
        <v>2.46496742944966</v>
      </c>
      <c r="Q91" s="313"/>
      <c r="R91" s="313">
        <v>4.750878764633761</v>
      </c>
      <c r="S91" s="313">
        <v>4.218566393143079</v>
      </c>
      <c r="T91" s="313">
        <v>4.784481300980696</v>
      </c>
      <c r="U91" s="313">
        <v>2.6941317143665917</v>
      </c>
    </row>
    <row r="92" spans="4:21" ht="12.75" customHeight="1">
      <c r="D92" s="305" t="s">
        <v>70</v>
      </c>
      <c r="H92" s="313">
        <v>4.005343247258763</v>
      </c>
      <c r="I92" s="313">
        <v>2.6143008764201463</v>
      </c>
      <c r="J92" s="313">
        <v>2.7120941663882108</v>
      </c>
      <c r="K92" s="313">
        <v>1.4161362207073918</v>
      </c>
      <c r="L92" s="313"/>
      <c r="M92" s="313">
        <v>2.7292600642011173</v>
      </c>
      <c r="N92" s="313">
        <v>2.14474840201663</v>
      </c>
      <c r="O92" s="313">
        <v>1.1890418377141256</v>
      </c>
      <c r="P92" s="313">
        <v>1.7818768253900896</v>
      </c>
      <c r="Q92" s="313"/>
      <c r="R92" s="313">
        <v>2.043849980860802</v>
      </c>
      <c r="S92" s="313">
        <v>2.1503684012067397</v>
      </c>
      <c r="T92" s="313">
        <v>2.26163583549446</v>
      </c>
      <c r="U92" s="313">
        <v>1.7836373447452745</v>
      </c>
    </row>
    <row r="93" spans="4:21" ht="12.75" customHeight="1">
      <c r="D93" s="305" t="s">
        <v>71</v>
      </c>
      <c r="H93" s="313">
        <v>12.293145265835834</v>
      </c>
      <c r="I93" s="313">
        <v>9.786761856729646</v>
      </c>
      <c r="J93" s="313">
        <v>11.218574718315534</v>
      </c>
      <c r="K93" s="313">
        <v>7.377625777058153</v>
      </c>
      <c r="L93" s="313"/>
      <c r="M93" s="313">
        <v>12.323267103045199</v>
      </c>
      <c r="N93" s="313">
        <v>7.174529204476245</v>
      </c>
      <c r="O93" s="313">
        <v>10.053723645660146</v>
      </c>
      <c r="P93" s="313">
        <v>7.882751598823725</v>
      </c>
      <c r="Q93" s="313"/>
      <c r="R93" s="313">
        <v>13.587234647027945</v>
      </c>
      <c r="S93" s="313">
        <v>7.848312723312988</v>
      </c>
      <c r="T93" s="313">
        <v>9.59537812851108</v>
      </c>
      <c r="U93" s="313">
        <v>6.452833890493679</v>
      </c>
    </row>
    <row r="94" spans="8:22" ht="12.75" customHeight="1">
      <c r="H94" s="313"/>
      <c r="I94" s="313"/>
      <c r="J94" s="313"/>
      <c r="K94" s="313"/>
      <c r="L94" s="313"/>
      <c r="M94" s="313"/>
      <c r="N94" s="313"/>
      <c r="O94" s="313"/>
      <c r="P94" s="313"/>
      <c r="Q94" s="313"/>
      <c r="R94" s="313"/>
      <c r="S94" s="313"/>
      <c r="T94" s="313"/>
      <c r="U94" s="313"/>
      <c r="V94" s="313"/>
    </row>
    <row r="95" spans="8:22" ht="12.75" customHeight="1">
      <c r="H95" s="313"/>
      <c r="I95" s="313"/>
      <c r="J95" s="313"/>
      <c r="K95" s="313"/>
      <c r="L95" s="313"/>
      <c r="M95" s="313"/>
      <c r="N95" s="313"/>
      <c r="O95" s="313"/>
      <c r="P95" s="313"/>
      <c r="Q95" s="313"/>
      <c r="R95" s="313"/>
      <c r="S95" s="313"/>
      <c r="T95" s="313"/>
      <c r="U95" s="313"/>
      <c r="V95" s="313"/>
    </row>
    <row r="96" spans="1:21" s="189" customFormat="1" ht="12.75" customHeight="1">
      <c r="A96" s="323"/>
      <c r="B96" s="195"/>
      <c r="C96" s="195"/>
      <c r="D96" s="195"/>
      <c r="E96" s="195"/>
      <c r="F96" s="195"/>
      <c r="G96" s="195"/>
      <c r="H96" s="420"/>
      <c r="I96" s="420"/>
      <c r="J96" s="420"/>
      <c r="K96" s="420"/>
      <c r="L96" s="420"/>
      <c r="M96" s="420"/>
      <c r="N96" s="420"/>
      <c r="O96" s="420"/>
      <c r="P96" s="420"/>
      <c r="Q96" s="420"/>
      <c r="R96" s="420"/>
      <c r="S96" s="420"/>
      <c r="T96" s="420"/>
      <c r="U96" s="420"/>
    </row>
    <row r="97" spans="1:21" s="189" customFormat="1" ht="12.75" customHeight="1">
      <c r="A97" s="310"/>
      <c r="B97" s="310" t="s">
        <v>128</v>
      </c>
      <c r="C97" s="220"/>
      <c r="D97" s="220"/>
      <c r="E97" s="220"/>
      <c r="F97" s="220"/>
      <c r="G97" s="220"/>
      <c r="H97" s="238"/>
      <c r="I97" s="238"/>
      <c r="J97" s="238"/>
      <c r="K97" s="238"/>
      <c r="L97" s="239"/>
      <c r="M97" s="239"/>
      <c r="N97" s="239"/>
      <c r="O97" s="239"/>
      <c r="P97" s="239"/>
      <c r="Q97" s="239"/>
      <c r="R97" s="239"/>
      <c r="S97" s="239"/>
      <c r="T97" s="239"/>
      <c r="U97" s="239"/>
    </row>
    <row r="98" spans="1:21" s="189" customFormat="1" ht="12.75" customHeight="1">
      <c r="A98" s="188"/>
      <c r="B98" s="188"/>
      <c r="C98" s="188"/>
      <c r="D98" s="188"/>
      <c r="E98" s="188"/>
      <c r="F98" s="188"/>
      <c r="G98" s="188"/>
      <c r="H98" s="259">
        <v>2009</v>
      </c>
      <c r="I98" s="259"/>
      <c r="J98" s="259"/>
      <c r="K98" s="259"/>
      <c r="L98" s="211"/>
      <c r="M98" s="242">
        <v>2010</v>
      </c>
      <c r="N98" s="221"/>
      <c r="O98" s="221"/>
      <c r="P98" s="221"/>
      <c r="Q98" s="211"/>
      <c r="R98" s="242">
        <v>2011</v>
      </c>
      <c r="S98" s="221"/>
      <c r="T98" s="221"/>
      <c r="U98" s="221"/>
    </row>
    <row r="99" spans="1:21" s="189" customFormat="1" ht="12.75" customHeight="1">
      <c r="A99" s="188"/>
      <c r="B99" s="188"/>
      <c r="C99" s="188"/>
      <c r="D99" s="188"/>
      <c r="E99" s="188"/>
      <c r="F99" s="188"/>
      <c r="G99" s="188"/>
      <c r="H99" s="184" t="s">
        <v>414</v>
      </c>
      <c r="I99" s="184" t="s">
        <v>355</v>
      </c>
      <c r="J99" s="184" t="s">
        <v>417</v>
      </c>
      <c r="K99" s="184" t="s">
        <v>418</v>
      </c>
      <c r="L99" s="192"/>
      <c r="M99" s="184" t="s">
        <v>414</v>
      </c>
      <c r="N99" s="184" t="s">
        <v>355</v>
      </c>
      <c r="O99" s="184" t="s">
        <v>417</v>
      </c>
      <c r="P99" s="184" t="s">
        <v>418</v>
      </c>
      <c r="Q99" s="192"/>
      <c r="R99" s="184" t="s">
        <v>414</v>
      </c>
      <c r="S99" s="184" t="s">
        <v>355</v>
      </c>
      <c r="T99" s="184" t="s">
        <v>417</v>
      </c>
      <c r="U99" s="184" t="s">
        <v>418</v>
      </c>
    </row>
    <row r="100" spans="1:21" s="189" customFormat="1" ht="12.75" customHeight="1">
      <c r="A100" s="222"/>
      <c r="B100" s="222"/>
      <c r="C100" s="222"/>
      <c r="D100" s="222"/>
      <c r="E100" s="222"/>
      <c r="F100" s="222"/>
      <c r="G100" s="222"/>
      <c r="H100" s="186"/>
      <c r="I100" s="186"/>
      <c r="J100" s="186"/>
      <c r="K100" s="186"/>
      <c r="L100" s="186"/>
      <c r="M100" s="186"/>
      <c r="N100" s="186"/>
      <c r="O100" s="186"/>
      <c r="P100" s="186"/>
      <c r="Q100" s="186"/>
      <c r="R100" s="186"/>
      <c r="S100" s="186"/>
      <c r="T100" s="186"/>
      <c r="U100" s="186"/>
    </row>
    <row r="101" spans="1:21" s="189" customFormat="1" ht="12.75" customHeight="1">
      <c r="A101" s="310"/>
      <c r="B101" s="310"/>
      <c r="C101" s="310"/>
      <c r="D101" s="310"/>
      <c r="E101" s="310"/>
      <c r="F101" s="310"/>
      <c r="G101" s="213"/>
      <c r="H101" s="214"/>
      <c r="I101" s="214"/>
      <c r="J101" s="214"/>
      <c r="K101" s="214"/>
      <c r="L101" s="214"/>
      <c r="M101" s="214"/>
      <c r="N101" s="214"/>
      <c r="O101" s="214"/>
      <c r="P101" s="214"/>
      <c r="Q101" s="214"/>
      <c r="R101" s="214"/>
      <c r="S101" s="214"/>
      <c r="T101" s="214"/>
      <c r="U101" s="214"/>
    </row>
    <row r="102" spans="2:21" ht="12.75" customHeight="1">
      <c r="B102" s="305" t="s">
        <v>60</v>
      </c>
      <c r="H102" s="313">
        <v>-1539.2954418042502</v>
      </c>
      <c r="I102" s="313">
        <v>-2472.672387181838</v>
      </c>
      <c r="J102" s="313">
        <v>-2830.6228917464773</v>
      </c>
      <c r="K102" s="313">
        <v>-4551.183596511488</v>
      </c>
      <c r="L102" s="313"/>
      <c r="M102" s="313">
        <v>-3184.9497806114946</v>
      </c>
      <c r="N102" s="313">
        <v>-3159.61939905555</v>
      </c>
      <c r="O102" s="313">
        <v>-4150.702211448096</v>
      </c>
      <c r="P102" s="313">
        <v>-4268.609960262088</v>
      </c>
      <c r="Q102" s="313"/>
      <c r="R102" s="313">
        <v>-3824.3391409475935</v>
      </c>
      <c r="S102" s="313">
        <v>-3706.724327698157</v>
      </c>
      <c r="T102" s="313">
        <v>-2991.120099523316</v>
      </c>
      <c r="U102" s="313">
        <v>-3491.9621284905134</v>
      </c>
    </row>
    <row r="103" spans="8:21" ht="12.75" customHeight="1">
      <c r="H103" s="313"/>
      <c r="I103" s="313"/>
      <c r="J103" s="313"/>
      <c r="K103" s="313"/>
      <c r="L103" s="313"/>
      <c r="M103" s="313"/>
      <c r="N103" s="313"/>
      <c r="O103" s="313"/>
      <c r="P103" s="313"/>
      <c r="Q103" s="313"/>
      <c r="R103" s="313"/>
      <c r="S103" s="313"/>
      <c r="T103" s="313"/>
      <c r="U103" s="313"/>
    </row>
    <row r="104" spans="2:21" ht="12.75" customHeight="1">
      <c r="B104" s="305" t="s">
        <v>420</v>
      </c>
      <c r="H104" s="313">
        <v>-1631.4103097615523</v>
      </c>
      <c r="I104" s="313">
        <v>-2592.877378785889</v>
      </c>
      <c r="J104" s="313">
        <v>-2966.762006184593</v>
      </c>
      <c r="K104" s="313">
        <v>-4654.888956610945</v>
      </c>
      <c r="L104" s="313"/>
      <c r="M104" s="313">
        <v>-3199.051132767584</v>
      </c>
      <c r="N104" s="313">
        <v>-3224.3696671164266</v>
      </c>
      <c r="O104" s="313">
        <v>-4144.228809770164</v>
      </c>
      <c r="P104" s="313">
        <v>-4228.189471183256</v>
      </c>
      <c r="Q104" s="313"/>
      <c r="R104" s="313">
        <v>-3769.781790882238</v>
      </c>
      <c r="S104" s="313">
        <v>-3649.757931011014</v>
      </c>
      <c r="T104" s="313">
        <v>-3035.4899429533702</v>
      </c>
      <c r="U104" s="313">
        <v>-3496.8550430198106</v>
      </c>
    </row>
    <row r="105" spans="3:21" ht="12.75" customHeight="1">
      <c r="C105" s="305" t="s">
        <v>423</v>
      </c>
      <c r="H105" s="313"/>
      <c r="I105" s="313"/>
      <c r="J105" s="313"/>
      <c r="K105" s="313"/>
      <c r="L105" s="313"/>
      <c r="M105" s="313"/>
      <c r="N105" s="313"/>
      <c r="O105" s="313"/>
      <c r="P105" s="313"/>
      <c r="Q105" s="313"/>
      <c r="R105" s="313"/>
      <c r="S105" s="313"/>
      <c r="T105" s="313"/>
      <c r="U105" s="313"/>
    </row>
    <row r="106" spans="3:21" ht="12.75" customHeight="1">
      <c r="C106" s="305" t="s">
        <v>63</v>
      </c>
      <c r="H106" s="313">
        <v>-1591.5592687115522</v>
      </c>
      <c r="I106" s="313">
        <v>-2578.7531079258893</v>
      </c>
      <c r="J106" s="313">
        <v>-2945.261557934593</v>
      </c>
      <c r="K106" s="313">
        <v>-4631.028230440945</v>
      </c>
      <c r="L106" s="313"/>
      <c r="M106" s="313">
        <v>-3174.931956352584</v>
      </c>
      <c r="N106" s="313">
        <v>-3204.4778366814267</v>
      </c>
      <c r="O106" s="313">
        <v>-4112.539920620164</v>
      </c>
      <c r="P106" s="313">
        <v>-4211.837859433255</v>
      </c>
      <c r="Q106" s="313"/>
      <c r="R106" s="313">
        <v>-3750.2843038501114</v>
      </c>
      <c r="S106" s="313">
        <v>-3613.1987783455675</v>
      </c>
      <c r="T106" s="313">
        <v>-3007.384673955728</v>
      </c>
      <c r="U106" s="313">
        <v>-3453.7736481876527</v>
      </c>
    </row>
    <row r="107" spans="4:21" ht="12.75" customHeight="1">
      <c r="D107" s="439" t="s">
        <v>126</v>
      </c>
      <c r="E107" s="439"/>
      <c r="F107" s="439"/>
      <c r="H107" s="313">
        <v>678.4982220207402</v>
      </c>
      <c r="I107" s="313">
        <v>709.6883441483288</v>
      </c>
      <c r="J107" s="313">
        <v>760.5747093636987</v>
      </c>
      <c r="K107" s="313">
        <v>788.3440001762706</v>
      </c>
      <c r="L107" s="313"/>
      <c r="M107" s="313">
        <v>999.5555414273414</v>
      </c>
      <c r="N107" s="313">
        <v>1024.6189546755536</v>
      </c>
      <c r="O107" s="313">
        <v>1062.219132223926</v>
      </c>
      <c r="P107" s="313">
        <v>1083.7602569388816</v>
      </c>
      <c r="Q107" s="313"/>
      <c r="R107" s="313">
        <v>999.5555414273413</v>
      </c>
      <c r="S107" s="313">
        <v>1024.6189546755536</v>
      </c>
      <c r="T107" s="313">
        <v>1062.219132223926</v>
      </c>
      <c r="U107" s="313">
        <v>1083.7602569388816</v>
      </c>
    </row>
    <row r="108" spans="5:21" ht="12.75" customHeight="1">
      <c r="E108" s="439" t="s">
        <v>145</v>
      </c>
      <c r="F108" s="439"/>
      <c r="H108" s="313">
        <v>32.071122869999996</v>
      </c>
      <c r="I108" s="313">
        <v>76.4580761</v>
      </c>
      <c r="J108" s="313">
        <v>67.96319233</v>
      </c>
      <c r="K108" s="313">
        <v>54.404072299999996</v>
      </c>
      <c r="L108" s="313"/>
      <c r="M108" s="313">
        <v>59.22633078999999</v>
      </c>
      <c r="N108" s="313">
        <v>332.1460170099999</v>
      </c>
      <c r="O108" s="313">
        <v>10.99439714</v>
      </c>
      <c r="P108" s="313">
        <v>72.04996607999999</v>
      </c>
      <c r="Q108" s="313"/>
      <c r="R108" s="313">
        <v>36.86823609</v>
      </c>
      <c r="S108" s="313">
        <v>159.97697456999998</v>
      </c>
      <c r="T108" s="313">
        <v>64.17357736</v>
      </c>
      <c r="U108" s="313">
        <v>64.46736176</v>
      </c>
    </row>
    <row r="109" spans="5:21" ht="12.75" customHeight="1">
      <c r="E109" s="439" t="s">
        <v>143</v>
      </c>
      <c r="F109" s="439"/>
      <c r="H109" s="313">
        <v>646.4270991507402</v>
      </c>
      <c r="I109" s="313">
        <v>633.2302680483289</v>
      </c>
      <c r="J109" s="313">
        <v>692.6115170336988</v>
      </c>
      <c r="K109" s="313">
        <v>733.9399278762705</v>
      </c>
      <c r="L109" s="313"/>
      <c r="M109" s="313">
        <v>940.3292106373414</v>
      </c>
      <c r="N109" s="313">
        <v>692.4729376655536</v>
      </c>
      <c r="O109" s="313">
        <v>1051.224735083926</v>
      </c>
      <c r="P109" s="313">
        <v>1011.7102908588816</v>
      </c>
      <c r="Q109" s="313"/>
      <c r="R109" s="313">
        <v>962.6873053373413</v>
      </c>
      <c r="S109" s="313">
        <v>864.6419801055536</v>
      </c>
      <c r="T109" s="313">
        <v>998.0455548639259</v>
      </c>
      <c r="U109" s="313">
        <v>1019.2928951788817</v>
      </c>
    </row>
    <row r="110" spans="4:21" ht="12.75" customHeight="1">
      <c r="D110" s="305" t="s">
        <v>127</v>
      </c>
      <c r="H110" s="313">
        <v>-2270.0574907322925</v>
      </c>
      <c r="I110" s="313">
        <v>-3288.441452074218</v>
      </c>
      <c r="J110" s="313">
        <v>-3705.8362672982917</v>
      </c>
      <c r="K110" s="313">
        <v>-5419.372230617215</v>
      </c>
      <c r="L110" s="313"/>
      <c r="M110" s="313">
        <v>-4174.487497779925</v>
      </c>
      <c r="N110" s="313">
        <v>-4229.09679135698</v>
      </c>
      <c r="O110" s="313">
        <v>-5174.75905284409</v>
      </c>
      <c r="P110" s="313">
        <v>-5295.598116372137</v>
      </c>
      <c r="Q110" s="313"/>
      <c r="R110" s="313">
        <v>-4749.839845277453</v>
      </c>
      <c r="S110" s="313">
        <v>-4637.817733021121</v>
      </c>
      <c r="T110" s="313">
        <v>-4069.603806179654</v>
      </c>
      <c r="U110" s="313">
        <v>-4537.533905126535</v>
      </c>
    </row>
    <row r="111" spans="5:21" ht="12.75" customHeight="1">
      <c r="E111" s="439" t="s">
        <v>740</v>
      </c>
      <c r="F111" s="439"/>
      <c r="H111" s="313">
        <v>-348.0491576505101</v>
      </c>
      <c r="I111" s="313">
        <v>-499.47364173190005</v>
      </c>
      <c r="J111" s="313">
        <v>-236.02889008473</v>
      </c>
      <c r="K111" s="313">
        <v>-3080.83512076718</v>
      </c>
      <c r="L111" s="313"/>
      <c r="M111" s="313">
        <v>-1335.77281123055</v>
      </c>
      <c r="N111" s="313">
        <v>-3694.2667914539597</v>
      </c>
      <c r="O111" s="313">
        <v>-1551.0660499434998</v>
      </c>
      <c r="P111" s="313">
        <v>-4429.447421186051</v>
      </c>
      <c r="Q111" s="313"/>
      <c r="R111" s="313">
        <v>-1565.4651171573598</v>
      </c>
      <c r="S111" s="313">
        <v>-3727.1391107946297</v>
      </c>
      <c r="T111" s="313">
        <v>-1758.1292546950099</v>
      </c>
      <c r="U111" s="313">
        <v>-1354.8206516878033</v>
      </c>
    </row>
    <row r="112" spans="5:21" ht="12.75" customHeight="1">
      <c r="E112" s="439" t="s">
        <v>144</v>
      </c>
      <c r="F112" s="439"/>
      <c r="H112" s="313">
        <v>-1922.0083330817824</v>
      </c>
      <c r="I112" s="313">
        <v>-2788.967810342318</v>
      </c>
      <c r="J112" s="313">
        <v>-3469.8073772135617</v>
      </c>
      <c r="K112" s="313">
        <v>-2338.537109850035</v>
      </c>
      <c r="L112" s="313"/>
      <c r="M112" s="313">
        <v>-2838.7146865493755</v>
      </c>
      <c r="N112" s="313">
        <v>-534.8299999030207</v>
      </c>
      <c r="O112" s="313">
        <v>-3623.69300290059</v>
      </c>
      <c r="P112" s="313">
        <v>-866.1506951860861</v>
      </c>
      <c r="Q112" s="313"/>
      <c r="R112" s="313">
        <v>-3184.374728120093</v>
      </c>
      <c r="S112" s="313">
        <v>-910.6786222264913</v>
      </c>
      <c r="T112" s="313">
        <v>-2311.474551484644</v>
      </c>
      <c r="U112" s="313">
        <v>-3182.713253438731</v>
      </c>
    </row>
    <row r="113" spans="8:21" ht="12.75" customHeight="1">
      <c r="H113" s="313"/>
      <c r="I113" s="313"/>
      <c r="J113" s="313"/>
      <c r="K113" s="313"/>
      <c r="L113" s="313"/>
      <c r="M113" s="313"/>
      <c r="N113" s="313"/>
      <c r="O113" s="313"/>
      <c r="P113" s="313"/>
      <c r="Q113" s="313"/>
      <c r="R113" s="313"/>
      <c r="S113" s="313"/>
      <c r="T113" s="313"/>
      <c r="U113" s="313"/>
    </row>
    <row r="114" spans="3:22" ht="12.75" customHeight="1">
      <c r="C114" s="305" t="s">
        <v>424</v>
      </c>
      <c r="H114" s="313">
        <v>-39.85104105000004</v>
      </c>
      <c r="I114" s="313">
        <v>-14.12427086000002</v>
      </c>
      <c r="J114" s="313">
        <v>-21.500448249999867</v>
      </c>
      <c r="K114" s="313">
        <v>-23.86072616999995</v>
      </c>
      <c r="L114" s="313"/>
      <c r="M114" s="313">
        <v>-24.119176414999963</v>
      </c>
      <c r="N114" s="313">
        <v>-19.89183043499996</v>
      </c>
      <c r="O114" s="313">
        <v>-31.68888915000002</v>
      </c>
      <c r="P114" s="313">
        <v>-16.351611750000053</v>
      </c>
      <c r="Q114" s="313"/>
      <c r="R114" s="313">
        <v>-19.497487032126422</v>
      </c>
      <c r="S114" s="313">
        <v>-36.559152665446774</v>
      </c>
      <c r="T114" s="313">
        <v>-28.10526899764208</v>
      </c>
      <c r="U114" s="313">
        <v>-43.08139483215793</v>
      </c>
      <c r="V114" s="313"/>
    </row>
    <row r="115" spans="8:21" ht="12.75" customHeight="1">
      <c r="H115" s="313"/>
      <c r="I115" s="313"/>
      <c r="J115" s="313"/>
      <c r="K115" s="313"/>
      <c r="L115" s="313"/>
      <c r="M115" s="313"/>
      <c r="N115" s="313"/>
      <c r="O115" s="313"/>
      <c r="P115" s="313"/>
      <c r="Q115" s="313"/>
      <c r="R115" s="313"/>
      <c r="S115" s="313"/>
      <c r="T115" s="313"/>
      <c r="U115" s="313"/>
    </row>
    <row r="116" spans="2:21" ht="12.75" customHeight="1">
      <c r="B116" s="305" t="s">
        <v>421</v>
      </c>
      <c r="H116" s="313">
        <v>150.32432968206925</v>
      </c>
      <c r="I116" s="313">
        <v>97.1828283899403</v>
      </c>
      <c r="J116" s="313">
        <v>254.7327900997288</v>
      </c>
      <c r="K116" s="313">
        <v>158.44015328186518</v>
      </c>
      <c r="L116" s="313"/>
      <c r="M116" s="313">
        <v>262.8403244608536</v>
      </c>
      <c r="N116" s="313">
        <v>205.04418871469235</v>
      </c>
      <c r="O116" s="313">
        <v>166.52673368504628</v>
      </c>
      <c r="P116" s="313">
        <v>125.70390951257542</v>
      </c>
      <c r="Q116" s="313"/>
      <c r="R116" s="313">
        <v>132.5254855373799</v>
      </c>
      <c r="S116" s="313">
        <v>57.88348997495643</v>
      </c>
      <c r="T116" s="313">
        <v>99.75884963670538</v>
      </c>
      <c r="U116" s="313">
        <v>89.79971888839935</v>
      </c>
    </row>
    <row r="117" spans="3:21" ht="12.75" customHeight="1">
      <c r="C117" s="305" t="s">
        <v>62</v>
      </c>
      <c r="H117" s="313">
        <v>187.68269769966946</v>
      </c>
      <c r="I117" s="313">
        <v>113.88212149519609</v>
      </c>
      <c r="J117" s="313">
        <v>264.93401024575076</v>
      </c>
      <c r="K117" s="313">
        <v>218.22759435520126</v>
      </c>
      <c r="L117" s="313"/>
      <c r="M117" s="313">
        <v>304.95631946819196</v>
      </c>
      <c r="N117" s="313">
        <v>262.2723528840276</v>
      </c>
      <c r="O117" s="313">
        <v>258.3500447525412</v>
      </c>
      <c r="P117" s="313">
        <v>273.97530794777833</v>
      </c>
      <c r="Q117" s="313"/>
      <c r="R117" s="313">
        <v>250.6607314127742</v>
      </c>
      <c r="S117" s="313">
        <v>221.42904948771871</v>
      </c>
      <c r="T117" s="313">
        <v>273.65353801878734</v>
      </c>
      <c r="U117" s="313">
        <v>255.6428122167245</v>
      </c>
    </row>
    <row r="118" spans="3:21" ht="12.75" customHeight="1">
      <c r="C118" s="305" t="s">
        <v>65</v>
      </c>
      <c r="H118" s="313"/>
      <c r="I118" s="313"/>
      <c r="J118" s="313"/>
      <c r="K118" s="313"/>
      <c r="L118" s="313"/>
      <c r="M118" s="313"/>
      <c r="N118" s="313"/>
      <c r="O118" s="313">
        <v>0</v>
      </c>
      <c r="P118" s="313"/>
      <c r="Q118" s="313"/>
      <c r="R118" s="313"/>
      <c r="S118" s="313"/>
      <c r="T118" s="313">
        <v>0</v>
      </c>
      <c r="U118" s="313"/>
    </row>
    <row r="119" spans="3:21" ht="12.75" customHeight="1">
      <c r="C119" s="305" t="s">
        <v>66</v>
      </c>
      <c r="H119" s="313">
        <v>-37.35836801760021</v>
      </c>
      <c r="I119" s="313">
        <v>-16.69929310525579</v>
      </c>
      <c r="J119" s="313">
        <v>-10.201220146021953</v>
      </c>
      <c r="K119" s="313">
        <v>-59.78744107333608</v>
      </c>
      <c r="L119" s="313"/>
      <c r="M119" s="313">
        <v>-42.11599500733839</v>
      </c>
      <c r="N119" s="313">
        <v>-57.228164169335265</v>
      </c>
      <c r="O119" s="313">
        <v>-91.8233110674949</v>
      </c>
      <c r="P119" s="313">
        <v>-148.2713984352029</v>
      </c>
      <c r="Q119" s="313"/>
      <c r="R119" s="313">
        <v>-118.13524587539432</v>
      </c>
      <c r="S119" s="313">
        <v>-163.54555951276228</v>
      </c>
      <c r="T119" s="313">
        <v>-173.89468838208197</v>
      </c>
      <c r="U119" s="313">
        <v>-165.84309332832515</v>
      </c>
    </row>
    <row r="120" spans="4:21" ht="12.75" customHeight="1">
      <c r="D120" s="305" t="s">
        <v>741</v>
      </c>
      <c r="H120" s="313">
        <v>-45.218202782951494</v>
      </c>
      <c r="I120" s="313">
        <v>-31.24576569999448</v>
      </c>
      <c r="J120" s="313">
        <v>-18.632945408009448</v>
      </c>
      <c r="K120" s="313">
        <v>-71.30146853357039</v>
      </c>
      <c r="L120" s="313"/>
      <c r="M120" s="313">
        <v>-63.18819367378839</v>
      </c>
      <c r="N120" s="313">
        <v>-71.7229726741219</v>
      </c>
      <c r="O120" s="313">
        <v>-118.5467505791824</v>
      </c>
      <c r="P120" s="313">
        <v>-170.0706937978048</v>
      </c>
      <c r="Q120" s="313"/>
      <c r="R120" s="313">
        <v>-138.65074955468182</v>
      </c>
      <c r="S120" s="313">
        <v>-184.70346648531523</v>
      </c>
      <c r="T120" s="313">
        <v>-195.90890671637493</v>
      </c>
      <c r="U120" s="313">
        <v>-188.10145845666005</v>
      </c>
    </row>
    <row r="121" spans="4:21" ht="12.75" customHeight="1">
      <c r="D121" s="305" t="s">
        <v>43</v>
      </c>
      <c r="H121" s="313">
        <v>7.859834765351278</v>
      </c>
      <c r="I121" s="313">
        <v>14.546472594738688</v>
      </c>
      <c r="J121" s="313">
        <v>8.431725261987495</v>
      </c>
      <c r="K121" s="313">
        <v>11.514027460234306</v>
      </c>
      <c r="L121" s="313"/>
      <c r="M121" s="313">
        <v>21.07219866645</v>
      </c>
      <c r="N121" s="313">
        <v>14.494808504786642</v>
      </c>
      <c r="O121" s="313">
        <v>26.723439511687495</v>
      </c>
      <c r="P121" s="313">
        <v>21.79929536260191</v>
      </c>
      <c r="Q121" s="313"/>
      <c r="R121" s="313">
        <v>20.5155036792875</v>
      </c>
      <c r="S121" s="313">
        <v>21.15790697255294</v>
      </c>
      <c r="T121" s="313">
        <v>22.014218334292973</v>
      </c>
      <c r="U121" s="313">
        <v>22.258365128334887</v>
      </c>
    </row>
    <row r="122" spans="8:21" ht="12.75" customHeight="1">
      <c r="H122" s="313"/>
      <c r="I122" s="313"/>
      <c r="J122" s="313"/>
      <c r="K122" s="313"/>
      <c r="L122" s="313"/>
      <c r="M122" s="313"/>
      <c r="N122" s="313"/>
      <c r="O122" s="313"/>
      <c r="P122" s="313"/>
      <c r="Q122" s="313"/>
      <c r="R122" s="313"/>
      <c r="S122" s="313"/>
      <c r="T122" s="313"/>
      <c r="U122" s="313"/>
    </row>
    <row r="123" spans="2:21" ht="12.75" customHeight="1">
      <c r="B123" s="305" t="s">
        <v>422</v>
      </c>
      <c r="H123" s="313">
        <v>-58.20946172476715</v>
      </c>
      <c r="I123" s="313">
        <v>23.022163214110705</v>
      </c>
      <c r="J123" s="313">
        <v>-118.59367566161349</v>
      </c>
      <c r="K123" s="313">
        <v>-54.734793182409064</v>
      </c>
      <c r="L123" s="313"/>
      <c r="M123" s="313">
        <v>-248.73897230476422</v>
      </c>
      <c r="N123" s="313">
        <v>-140.29392065381535</v>
      </c>
      <c r="O123" s="313">
        <v>-173.00013536297786</v>
      </c>
      <c r="P123" s="313">
        <v>-166.12439859140758</v>
      </c>
      <c r="Q123" s="313"/>
      <c r="R123" s="313">
        <v>-187.08283560273526</v>
      </c>
      <c r="S123" s="313">
        <v>-114.84988666209924</v>
      </c>
      <c r="T123" s="313">
        <v>-55.38900620665106</v>
      </c>
      <c r="U123" s="313">
        <v>-84.90680435910184</v>
      </c>
    </row>
    <row r="124" spans="5:22" ht="12.75" customHeight="1">
      <c r="E124" s="305" t="s">
        <v>69</v>
      </c>
      <c r="H124" s="313">
        <v>132.2501788984132</v>
      </c>
      <c r="I124" s="313">
        <v>104.25981735112444</v>
      </c>
      <c r="J124" s="313">
        <v>94.92169043735369</v>
      </c>
      <c r="K124" s="313">
        <v>81.97388714845842</v>
      </c>
      <c r="L124" s="313"/>
      <c r="M124" s="313">
        <v>72.55698921909264</v>
      </c>
      <c r="N124" s="313">
        <v>82.862827930868</v>
      </c>
      <c r="O124" s="313">
        <v>81.07270764935103</v>
      </c>
      <c r="P124" s="313">
        <v>77.81143225524656</v>
      </c>
      <c r="Q124" s="313"/>
      <c r="R124" s="313">
        <v>78.69530544629214</v>
      </c>
      <c r="S124" s="313">
        <v>90.58294708852426</v>
      </c>
      <c r="T124" s="313">
        <v>100.1479096373013</v>
      </c>
      <c r="U124" s="313">
        <v>99.06273815074508</v>
      </c>
      <c r="V124" s="313"/>
    </row>
    <row r="125" spans="6:22" ht="12.75" customHeight="1">
      <c r="F125" s="305" t="s">
        <v>43</v>
      </c>
      <c r="H125" s="313">
        <v>-190.45964062318035</v>
      </c>
      <c r="I125" s="313">
        <v>-81.23765413701373</v>
      </c>
      <c r="J125" s="313">
        <v>-213.51536609896718</v>
      </c>
      <c r="K125" s="313">
        <v>-136.70868033086748</v>
      </c>
      <c r="L125" s="313"/>
      <c r="M125" s="313">
        <v>-321.2959615238569</v>
      </c>
      <c r="N125" s="313">
        <v>-223.15674858468333</v>
      </c>
      <c r="O125" s="313">
        <v>-254.0728430123289</v>
      </c>
      <c r="P125" s="313">
        <v>-243.93583084665414</v>
      </c>
      <c r="Q125" s="313"/>
      <c r="R125" s="313">
        <v>-265.7781410490274</v>
      </c>
      <c r="S125" s="313">
        <v>-205.4328337506235</v>
      </c>
      <c r="T125" s="313">
        <v>-155.53691584395236</v>
      </c>
      <c r="U125" s="313">
        <v>-183.96954250984692</v>
      </c>
      <c r="V125" s="313"/>
    </row>
    <row r="126" spans="8:22" ht="12.75" customHeight="1">
      <c r="H126" s="313"/>
      <c r="I126" s="313"/>
      <c r="J126" s="313"/>
      <c r="K126" s="313"/>
      <c r="L126" s="313"/>
      <c r="M126" s="313"/>
      <c r="N126" s="313"/>
      <c r="O126" s="313"/>
      <c r="P126" s="313"/>
      <c r="Q126" s="313"/>
      <c r="R126" s="313"/>
      <c r="S126" s="313"/>
      <c r="T126" s="313"/>
      <c r="U126" s="313"/>
      <c r="V126" s="313"/>
    </row>
    <row r="127" spans="8:20" ht="12.75" customHeight="1">
      <c r="H127" s="314"/>
      <c r="I127" s="314"/>
      <c r="J127" s="314"/>
      <c r="K127" s="314"/>
      <c r="L127" s="314"/>
      <c r="M127" s="314"/>
      <c r="N127" s="314"/>
      <c r="O127" s="314"/>
      <c r="Q127" s="314"/>
      <c r="R127" s="314"/>
      <c r="S127" s="314"/>
      <c r="T127" s="314"/>
    </row>
    <row r="128" spans="8:20" ht="12.75" customHeight="1">
      <c r="H128" s="314"/>
      <c r="I128" s="314"/>
      <c r="J128" s="314"/>
      <c r="K128" s="314"/>
      <c r="L128" s="314"/>
      <c r="M128" s="314"/>
      <c r="N128" s="314"/>
      <c r="O128" s="314"/>
      <c r="Q128" s="314"/>
      <c r="R128" s="314"/>
      <c r="S128" s="314"/>
      <c r="T128" s="314"/>
    </row>
    <row r="129" spans="2:20" ht="12.75" customHeight="1">
      <c r="B129" s="305" t="s">
        <v>750</v>
      </c>
      <c r="H129" s="314"/>
      <c r="I129" s="314"/>
      <c r="J129" s="314"/>
      <c r="K129" s="314"/>
      <c r="L129" s="314"/>
      <c r="M129" s="314"/>
      <c r="N129" s="314"/>
      <c r="O129" s="314"/>
      <c r="Q129" s="314"/>
      <c r="R129" s="314"/>
      <c r="S129" s="314"/>
      <c r="T129" s="314"/>
    </row>
    <row r="130" spans="8:20" ht="12.75" customHeight="1">
      <c r="H130" s="314"/>
      <c r="I130" s="314"/>
      <c r="J130" s="314"/>
      <c r="K130" s="314"/>
      <c r="L130" s="314"/>
      <c r="M130" s="314"/>
      <c r="N130" s="314"/>
      <c r="O130" s="314"/>
      <c r="Q130" s="314"/>
      <c r="R130" s="314"/>
      <c r="S130" s="314"/>
      <c r="T130" s="314"/>
    </row>
    <row r="131" spans="1:21" s="189" customFormat="1" ht="12.75" customHeight="1">
      <c r="A131" s="195"/>
      <c r="B131" s="195"/>
      <c r="C131" s="195"/>
      <c r="D131" s="195"/>
      <c r="E131" s="195"/>
      <c r="F131" s="195"/>
      <c r="G131" s="195"/>
      <c r="H131" s="438">
        <v>2009</v>
      </c>
      <c r="I131" s="438"/>
      <c r="J131" s="438"/>
      <c r="K131" s="438"/>
      <c r="L131" s="309"/>
      <c r="M131" s="437">
        <v>2010</v>
      </c>
      <c r="N131" s="437"/>
      <c r="O131" s="437"/>
      <c r="P131" s="437"/>
      <c r="Q131" s="309"/>
      <c r="R131" s="437">
        <v>2011</v>
      </c>
      <c r="S131" s="437"/>
      <c r="T131" s="437"/>
      <c r="U131" s="437"/>
    </row>
    <row r="132" spans="8:21" ht="12.75" customHeight="1">
      <c r="H132" s="322" t="s">
        <v>414</v>
      </c>
      <c r="I132" s="321" t="s">
        <v>355</v>
      </c>
      <c r="J132" s="321" t="s">
        <v>417</v>
      </c>
      <c r="K132" s="321" t="s">
        <v>418</v>
      </c>
      <c r="L132" s="320"/>
      <c r="M132" s="322" t="s">
        <v>414</v>
      </c>
      <c r="N132" s="321" t="s">
        <v>355</v>
      </c>
      <c r="O132" s="321" t="s">
        <v>417</v>
      </c>
      <c r="P132" s="321" t="s">
        <v>418</v>
      </c>
      <c r="Q132" s="320"/>
      <c r="R132" s="322" t="s">
        <v>414</v>
      </c>
      <c r="S132" s="321" t="s">
        <v>355</v>
      </c>
      <c r="T132" s="321" t="s">
        <v>417</v>
      </c>
      <c r="U132" s="321" t="s">
        <v>418</v>
      </c>
    </row>
    <row r="133" spans="8:21" ht="12.75" customHeight="1">
      <c r="H133" s="313"/>
      <c r="I133" s="313"/>
      <c r="J133" s="313"/>
      <c r="K133" s="313"/>
      <c r="L133" s="313"/>
      <c r="M133" s="313"/>
      <c r="N133" s="313"/>
      <c r="O133" s="313"/>
      <c r="P133" s="313"/>
      <c r="Q133" s="313"/>
      <c r="R133" s="313"/>
      <c r="S133" s="313"/>
      <c r="T133" s="313"/>
      <c r="U133" s="313"/>
    </row>
    <row r="134" spans="3:21" ht="12.75" customHeight="1">
      <c r="C134" s="305" t="s">
        <v>72</v>
      </c>
      <c r="H134" s="313">
        <v>-90.27374890150213</v>
      </c>
      <c r="I134" s="313">
        <v>-536.6173595425033</v>
      </c>
      <c r="J134" s="313">
        <v>-63.574573022352006</v>
      </c>
      <c r="K134" s="313">
        <v>-529.9414623921599</v>
      </c>
      <c r="L134" s="313"/>
      <c r="M134" s="313">
        <v>-168.7791515787534</v>
      </c>
      <c r="N134" s="313">
        <v>-997.2862798019904</v>
      </c>
      <c r="O134" s="313">
        <v>-308.84326978440777</v>
      </c>
      <c r="P134" s="313">
        <v>-789.2965407212121</v>
      </c>
      <c r="Q134" s="313"/>
      <c r="R134" s="313">
        <v>-233.2394499955152</v>
      </c>
      <c r="S134" s="313">
        <v>-818.4074565565443</v>
      </c>
      <c r="T134" s="313">
        <v>-329.40935143066724</v>
      </c>
      <c r="U134" s="313">
        <v>-252.58263028322355</v>
      </c>
    </row>
    <row r="135" spans="3:21" ht="12.75" customHeight="1">
      <c r="C135" s="317"/>
      <c r="D135" s="317" t="s">
        <v>73</v>
      </c>
      <c r="H135" s="313">
        <v>-75</v>
      </c>
      <c r="I135" s="313">
        <v>-491</v>
      </c>
      <c r="J135" s="313">
        <v>-51</v>
      </c>
      <c r="K135" s="313">
        <v>-504</v>
      </c>
      <c r="L135" s="313"/>
      <c r="M135" s="313">
        <v>-149.17610650055002</v>
      </c>
      <c r="N135" s="313">
        <v>-959</v>
      </c>
      <c r="O135" s="313">
        <v>-289.3043254135</v>
      </c>
      <c r="P135" s="313">
        <v>-767.91804142605</v>
      </c>
      <c r="Q135" s="313"/>
      <c r="R135" s="313">
        <v>-204.84524472736</v>
      </c>
      <c r="S135" s="313">
        <v>-771.90462749463</v>
      </c>
      <c r="T135" s="313">
        <v>-302.83461456501</v>
      </c>
      <c r="U135" s="313">
        <v>-215.19781100780335</v>
      </c>
    </row>
    <row r="136" spans="3:21" ht="12.75" customHeight="1">
      <c r="C136" s="317"/>
      <c r="D136" s="317" t="s">
        <v>74</v>
      </c>
      <c r="H136" s="313">
        <v>-15.273748901502133</v>
      </c>
      <c r="I136" s="313">
        <v>-45.61735954250335</v>
      </c>
      <c r="J136" s="313">
        <v>-12.574573022352006</v>
      </c>
      <c r="K136" s="313">
        <v>-25.941462392159956</v>
      </c>
      <c r="L136" s="313"/>
      <c r="M136" s="313">
        <v>-19.603045078203394</v>
      </c>
      <c r="N136" s="313">
        <v>-38.28627980199042</v>
      </c>
      <c r="O136" s="313">
        <v>-19.538944370907757</v>
      </c>
      <c r="P136" s="313">
        <v>-21.3784992951621</v>
      </c>
      <c r="Q136" s="313"/>
      <c r="R136" s="313">
        <v>-28.39420526815519</v>
      </c>
      <c r="S136" s="313">
        <v>-46.502829061914326</v>
      </c>
      <c r="T136" s="313">
        <v>-26.574736865657258</v>
      </c>
      <c r="U136" s="313">
        <v>-37.3848192754202</v>
      </c>
    </row>
    <row r="137" spans="8:21" ht="12.75" customHeight="1">
      <c r="H137" s="313"/>
      <c r="I137" s="313"/>
      <c r="J137" s="313"/>
      <c r="K137" s="313"/>
      <c r="L137" s="313"/>
      <c r="M137" s="313"/>
      <c r="N137" s="313"/>
      <c r="O137" s="313"/>
      <c r="P137" s="313"/>
      <c r="Q137" s="313"/>
      <c r="R137" s="313"/>
      <c r="S137" s="313"/>
      <c r="T137" s="313"/>
      <c r="U137" s="313"/>
    </row>
    <row r="138" spans="2:20" ht="12.75" customHeight="1">
      <c r="B138" s="305" t="s">
        <v>749</v>
      </c>
      <c r="H138" s="314"/>
      <c r="I138" s="314"/>
      <c r="J138" s="314"/>
      <c r="K138" s="314"/>
      <c r="L138" s="314"/>
      <c r="M138" s="314"/>
      <c r="N138" s="314"/>
      <c r="O138" s="314"/>
      <c r="Q138" s="314"/>
      <c r="R138" s="314"/>
      <c r="S138" s="314"/>
      <c r="T138" s="314"/>
    </row>
    <row r="139" spans="8:20" ht="12.75" customHeight="1">
      <c r="H139" s="314"/>
      <c r="I139" s="314"/>
      <c r="J139" s="314"/>
      <c r="K139" s="314"/>
      <c r="L139" s="314"/>
      <c r="M139" s="314"/>
      <c r="N139" s="314"/>
      <c r="O139" s="314"/>
      <c r="Q139" s="314"/>
      <c r="R139" s="314"/>
      <c r="S139" s="314"/>
      <c r="T139" s="314"/>
    </row>
    <row r="140" spans="1:21" s="189" customFormat="1" ht="12.75" customHeight="1">
      <c r="A140" s="195"/>
      <c r="B140" s="195"/>
      <c r="C140" s="195"/>
      <c r="D140" s="195"/>
      <c r="E140" s="195"/>
      <c r="F140" s="195"/>
      <c r="G140" s="195"/>
      <c r="H140" s="438">
        <v>2009</v>
      </c>
      <c r="I140" s="438"/>
      <c r="J140" s="438"/>
      <c r="K140" s="438"/>
      <c r="L140" s="309"/>
      <c r="M140" s="437">
        <v>2010</v>
      </c>
      <c r="N140" s="437"/>
      <c r="O140" s="437"/>
      <c r="P140" s="437"/>
      <c r="Q140" s="309"/>
      <c r="R140" s="437">
        <v>2011</v>
      </c>
      <c r="S140" s="437"/>
      <c r="T140" s="437"/>
      <c r="U140" s="437"/>
    </row>
    <row r="141" spans="8:21" ht="12.75" customHeight="1">
      <c r="H141" s="322" t="s">
        <v>414</v>
      </c>
      <c r="I141" s="321" t="s">
        <v>355</v>
      </c>
      <c r="J141" s="321" t="s">
        <v>417</v>
      </c>
      <c r="K141" s="321" t="s">
        <v>418</v>
      </c>
      <c r="L141" s="320"/>
      <c r="M141" s="322" t="s">
        <v>414</v>
      </c>
      <c r="N141" s="321" t="s">
        <v>355</v>
      </c>
      <c r="O141" s="321" t="s">
        <v>417</v>
      </c>
      <c r="P141" s="321" t="s">
        <v>418</v>
      </c>
      <c r="Q141" s="320"/>
      <c r="R141" s="322" t="s">
        <v>414</v>
      </c>
      <c r="S141" s="321" t="s">
        <v>355</v>
      </c>
      <c r="T141" s="321" t="s">
        <v>417</v>
      </c>
      <c r="U141" s="321" t="s">
        <v>418</v>
      </c>
    </row>
    <row r="142" spans="8:21" ht="12.75" customHeight="1">
      <c r="H142" s="313"/>
      <c r="I142" s="313"/>
      <c r="J142" s="313"/>
      <c r="K142" s="313"/>
      <c r="L142" s="313"/>
      <c r="M142" s="313"/>
      <c r="N142" s="313"/>
      <c r="O142" s="313"/>
      <c r="P142" s="313"/>
      <c r="Q142" s="313"/>
      <c r="R142" s="313"/>
      <c r="S142" s="313"/>
      <c r="T142" s="313"/>
      <c r="U142" s="313"/>
    </row>
    <row r="143" spans="3:21" ht="12.75" customHeight="1">
      <c r="C143" s="305" t="s">
        <v>72</v>
      </c>
      <c r="H143" s="313">
        <v>-19.848024546449402</v>
      </c>
      <c r="I143" s="313">
        <v>-20.072367646252985</v>
      </c>
      <c r="J143" s="313">
        <v>-18.17544304900167</v>
      </c>
      <c r="K143" s="313">
        <v>-12.82275886119957</v>
      </c>
      <c r="L143" s="313"/>
      <c r="M143" s="313">
        <v>-18.738613781427635</v>
      </c>
      <c r="N143" s="313">
        <v>-12.334190843770994</v>
      </c>
      <c r="O143" s="313">
        <v>-13.772906946442305</v>
      </c>
      <c r="P143" s="313">
        <v>-12.129595853663474</v>
      </c>
      <c r="Q143" s="313"/>
      <c r="R143" s="313">
        <v>-20.381963392522508</v>
      </c>
      <c r="S143" s="313">
        <v>-14.217247517662807</v>
      </c>
      <c r="T143" s="313">
        <v>-16.641495264986233</v>
      </c>
      <c r="U143" s="313">
        <v>-10.930602949605545</v>
      </c>
    </row>
    <row r="144" spans="4:21" ht="12.75" customHeight="1">
      <c r="D144" s="305" t="s">
        <v>68</v>
      </c>
      <c r="H144" s="313">
        <v>-3.549536033354804</v>
      </c>
      <c r="I144" s="313">
        <v>-7.671304913103194</v>
      </c>
      <c r="J144" s="313">
        <v>-4.2447741642979295</v>
      </c>
      <c r="K144" s="313">
        <v>-4.028996863434026</v>
      </c>
      <c r="L144" s="313"/>
      <c r="M144" s="313">
        <v>-3.6860866141813187</v>
      </c>
      <c r="N144" s="313">
        <v>-3.014913237278118</v>
      </c>
      <c r="O144" s="313">
        <v>-2.530141463068034</v>
      </c>
      <c r="P144" s="313">
        <v>-2.46496742944966</v>
      </c>
      <c r="Q144" s="313"/>
      <c r="R144" s="313">
        <v>-4.750878764633761</v>
      </c>
      <c r="S144" s="313">
        <v>-4.218566393143079</v>
      </c>
      <c r="T144" s="313">
        <v>-4.784481300980696</v>
      </c>
      <c r="U144" s="313">
        <v>-2.6941317143665917</v>
      </c>
    </row>
    <row r="145" spans="4:21" ht="12.75" customHeight="1">
      <c r="D145" s="305" t="s">
        <v>70</v>
      </c>
      <c r="H145" s="313">
        <v>-4.005343247258763</v>
      </c>
      <c r="I145" s="313">
        <v>-2.6143008764201463</v>
      </c>
      <c r="J145" s="313">
        <v>-2.7120941663882108</v>
      </c>
      <c r="K145" s="313">
        <v>-1.4161362207073918</v>
      </c>
      <c r="L145" s="313"/>
      <c r="M145" s="313">
        <v>-2.7292600642011173</v>
      </c>
      <c r="N145" s="313">
        <v>-2.14474840201663</v>
      </c>
      <c r="O145" s="313">
        <v>-1.1890418377141256</v>
      </c>
      <c r="P145" s="313">
        <v>-1.7818768253900896</v>
      </c>
      <c r="Q145" s="313"/>
      <c r="R145" s="313">
        <v>-2.043849980860802</v>
      </c>
      <c r="S145" s="313">
        <v>-2.1503684012067397</v>
      </c>
      <c r="T145" s="313">
        <v>-2.26163583549446</v>
      </c>
      <c r="U145" s="313">
        <v>-1.7836373447452745</v>
      </c>
    </row>
    <row r="146" spans="4:21" ht="12.75" customHeight="1">
      <c r="D146" s="305" t="s">
        <v>71</v>
      </c>
      <c r="H146" s="313">
        <v>-12.293145265835834</v>
      </c>
      <c r="I146" s="313">
        <v>-9.786761856729646</v>
      </c>
      <c r="J146" s="313">
        <v>-11.218574718315534</v>
      </c>
      <c r="K146" s="313">
        <v>-7.377625777058153</v>
      </c>
      <c r="L146" s="313"/>
      <c r="M146" s="313">
        <v>-12.323267103045199</v>
      </c>
      <c r="N146" s="313">
        <v>-7.174529204476245</v>
      </c>
      <c r="O146" s="313">
        <v>-10.053723645660146</v>
      </c>
      <c r="P146" s="313">
        <v>-7.882751598823725</v>
      </c>
      <c r="Q146" s="313"/>
      <c r="R146" s="313">
        <v>-13.587234647027945</v>
      </c>
      <c r="S146" s="313">
        <v>-7.848312723312988</v>
      </c>
      <c r="T146" s="313">
        <v>-9.59537812851108</v>
      </c>
      <c r="U146" s="313">
        <v>-6.452833890493679</v>
      </c>
    </row>
    <row r="147" ht="12.75" customHeight="1"/>
    <row r="148" spans="8:21" ht="12.75" customHeight="1">
      <c r="H148" s="313"/>
      <c r="I148" s="313"/>
      <c r="J148" s="313"/>
      <c r="K148" s="313"/>
      <c r="L148" s="313"/>
      <c r="M148" s="313"/>
      <c r="N148" s="313"/>
      <c r="O148" s="313"/>
      <c r="P148" s="313"/>
      <c r="Q148" s="313"/>
      <c r="R148" s="313"/>
      <c r="S148" s="313"/>
      <c r="T148" s="313"/>
      <c r="U148" s="313"/>
    </row>
    <row r="149" spans="8:21" ht="12.75" customHeight="1">
      <c r="H149" s="313"/>
      <c r="I149" s="313"/>
      <c r="J149" s="313"/>
      <c r="K149" s="313"/>
      <c r="L149" s="313"/>
      <c r="M149" s="313"/>
      <c r="N149" s="313"/>
      <c r="O149" s="313"/>
      <c r="P149" s="313"/>
      <c r="Q149" s="313"/>
      <c r="R149" s="313"/>
      <c r="S149" s="313"/>
      <c r="T149" s="313"/>
      <c r="U149" s="313"/>
    </row>
    <row r="150" spans="8:21" ht="12.75" customHeight="1">
      <c r="H150" s="313"/>
      <c r="I150" s="313"/>
      <c r="J150" s="313"/>
      <c r="K150" s="313"/>
      <c r="L150" s="313"/>
      <c r="M150" s="313"/>
      <c r="N150" s="313"/>
      <c r="O150" s="313"/>
      <c r="P150" s="313"/>
      <c r="Q150" s="313"/>
      <c r="R150" s="313"/>
      <c r="S150" s="313"/>
      <c r="T150" s="313"/>
      <c r="U150" s="313"/>
    </row>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sheetProtection/>
  <mergeCells count="33">
    <mergeCell ref="H1:T1"/>
    <mergeCell ref="E18:F18"/>
    <mergeCell ref="E19:F19"/>
    <mergeCell ref="E21:F21"/>
    <mergeCell ref="B2:U2"/>
    <mergeCell ref="B3:U3"/>
    <mergeCell ref="H4:U4"/>
    <mergeCell ref="D17:F17"/>
    <mergeCell ref="H42:U42"/>
    <mergeCell ref="E22:F22"/>
    <mergeCell ref="M131:P131"/>
    <mergeCell ref="H87:K87"/>
    <mergeCell ref="M87:P87"/>
    <mergeCell ref="R87:U87"/>
    <mergeCell ref="H78:K78"/>
    <mergeCell ref="M78:P78"/>
    <mergeCell ref="R78:U78"/>
    <mergeCell ref="E60:F60"/>
    <mergeCell ref="D55:F55"/>
    <mergeCell ref="E56:F56"/>
    <mergeCell ref="E57:F57"/>
    <mergeCell ref="E59:F59"/>
    <mergeCell ref="E112:F112"/>
    <mergeCell ref="D107:F107"/>
    <mergeCell ref="R131:U131"/>
    <mergeCell ref="E108:F108"/>
    <mergeCell ref="E109:F109"/>
    <mergeCell ref="E111:F111"/>
    <mergeCell ref="H131:K131"/>
    <mergeCell ref="M140:P140"/>
    <mergeCell ref="H140:K140"/>
    <mergeCell ref="R140:U140"/>
    <mergeCell ref="H96:U96"/>
  </mergeCells>
  <printOptions horizontalCentered="1"/>
  <pageMargins left="0.15748031496062992" right="0.15748031496062992" top="0.53" bottom="0.35433070866141736" header="0.39" footer="0"/>
  <pageSetup fitToHeight="0" fitToWidth="0" horizontalDpi="300" verticalDpi="300" orientation="landscape" scale="70" r:id="rId1"/>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B1:Z60"/>
  <sheetViews>
    <sheetView zoomScale="75" zoomScaleNormal="75" zoomScaleSheetLayoutView="75" zoomScalePageLayoutView="0" workbookViewId="0" topLeftCell="A1">
      <selection activeCell="A1" sqref="A1"/>
    </sheetView>
  </sheetViews>
  <sheetFormatPr defaultColWidth="11.421875" defaultRowHeight="12.75"/>
  <cols>
    <col min="1" max="1" width="1.7109375" style="157" customWidth="1"/>
    <col min="2" max="2" width="7.8515625" style="157" customWidth="1"/>
    <col min="3" max="3" width="14.421875" style="157" customWidth="1"/>
    <col min="4" max="4" width="0.42578125" style="157" customWidth="1"/>
    <col min="5" max="8" width="8.140625" style="157" customWidth="1"/>
    <col min="9" max="9" width="1.7109375" style="157" customWidth="1"/>
    <col min="10" max="13" width="8.7109375" style="157" customWidth="1"/>
    <col min="14" max="14" width="1.7109375" style="157" customWidth="1"/>
    <col min="15" max="18" width="8.00390625" style="157" customWidth="1"/>
    <col min="19" max="16384" width="11.421875" style="157" customWidth="1"/>
  </cols>
  <sheetData>
    <row r="1" spans="2:9" ht="15.75">
      <c r="B1" s="418" t="s">
        <v>755</v>
      </c>
      <c r="C1" s="178"/>
      <c r="D1" s="178"/>
      <c r="E1" s="217"/>
      <c r="F1" s="217"/>
      <c r="G1" s="217"/>
      <c r="H1" s="217"/>
      <c r="I1" s="217"/>
    </row>
    <row r="2" spans="2:9" ht="12.75">
      <c r="B2" s="179" t="s">
        <v>756</v>
      </c>
      <c r="C2" s="178"/>
      <c r="D2" s="178"/>
      <c r="E2" s="217"/>
      <c r="F2" s="217"/>
      <c r="G2" s="217"/>
      <c r="H2" s="217"/>
      <c r="I2" s="217"/>
    </row>
    <row r="3" spans="2:3" ht="12.75">
      <c r="B3" s="182" t="s">
        <v>0</v>
      </c>
      <c r="C3" s="226"/>
    </row>
    <row r="5" spans="2:18" s="161" customFormat="1" ht="12.75" customHeight="1">
      <c r="B5" s="324" t="s">
        <v>682</v>
      </c>
      <c r="C5" s="160"/>
      <c r="D5" s="220"/>
      <c r="E5" s="238"/>
      <c r="F5" s="238"/>
      <c r="G5" s="238"/>
      <c r="H5" s="238"/>
      <c r="I5" s="239"/>
      <c r="J5" s="239"/>
      <c r="K5" s="239"/>
      <c r="L5" s="239"/>
      <c r="M5" s="239"/>
      <c r="N5" s="239"/>
      <c r="O5" s="239"/>
      <c r="P5" s="239"/>
      <c r="Q5" s="239"/>
      <c r="R5" s="239"/>
    </row>
    <row r="6" spans="4:18" s="161" customFormat="1" ht="12.75">
      <c r="D6" s="188"/>
      <c r="E6" s="259">
        <v>2009</v>
      </c>
      <c r="F6" s="259"/>
      <c r="G6" s="259"/>
      <c r="H6" s="259"/>
      <c r="I6" s="211"/>
      <c r="J6" s="242">
        <v>2010</v>
      </c>
      <c r="K6" s="221"/>
      <c r="L6" s="221"/>
      <c r="M6" s="221"/>
      <c r="N6" s="211"/>
      <c r="O6" s="242">
        <v>2011</v>
      </c>
      <c r="P6" s="221"/>
      <c r="Q6" s="221"/>
      <c r="R6" s="221"/>
    </row>
    <row r="7" spans="2:18" s="161" customFormat="1" ht="12.75">
      <c r="B7" s="191"/>
      <c r="D7" s="225"/>
      <c r="E7" s="184" t="s">
        <v>414</v>
      </c>
      <c r="F7" s="184" t="s">
        <v>355</v>
      </c>
      <c r="G7" s="184" t="s">
        <v>417</v>
      </c>
      <c r="H7" s="184" t="s">
        <v>418</v>
      </c>
      <c r="I7" s="192"/>
      <c r="J7" s="184" t="s">
        <v>414</v>
      </c>
      <c r="K7" s="184" t="s">
        <v>355</v>
      </c>
      <c r="L7" s="184" t="s">
        <v>417</v>
      </c>
      <c r="M7" s="184" t="s">
        <v>418</v>
      </c>
      <c r="N7" s="192"/>
      <c r="O7" s="184" t="s">
        <v>414</v>
      </c>
      <c r="P7" s="184" t="s">
        <v>355</v>
      </c>
      <c r="Q7" s="184" t="s">
        <v>417</v>
      </c>
      <c r="R7" s="184" t="s">
        <v>418</v>
      </c>
    </row>
    <row r="8" spans="2:18" s="161" customFormat="1" ht="12.75">
      <c r="B8" s="164"/>
      <c r="C8" s="164"/>
      <c r="D8" s="222"/>
      <c r="E8" s="186"/>
      <c r="F8" s="186"/>
      <c r="G8" s="186"/>
      <c r="H8" s="186"/>
      <c r="I8" s="186"/>
      <c r="J8" s="186"/>
      <c r="K8" s="186"/>
      <c r="L8" s="186"/>
      <c r="M8" s="186"/>
      <c r="N8" s="186"/>
      <c r="O8" s="186"/>
      <c r="P8" s="186"/>
      <c r="Q8" s="186"/>
      <c r="R8" s="186"/>
    </row>
    <row r="9" spans="4:18" s="161" customFormat="1" ht="12.75">
      <c r="D9" s="213"/>
      <c r="E9" s="227"/>
      <c r="F9" s="227"/>
      <c r="G9" s="227"/>
      <c r="H9" s="227"/>
      <c r="I9" s="227"/>
      <c r="J9" s="227"/>
      <c r="K9" s="227"/>
      <c r="L9" s="227"/>
      <c r="M9" s="227"/>
      <c r="N9" s="227"/>
      <c r="O9" s="227"/>
      <c r="P9" s="227"/>
      <c r="Q9" s="227"/>
      <c r="R9" s="227"/>
    </row>
    <row r="10" spans="2:18" ht="12.75">
      <c r="B10" s="157" t="s">
        <v>123</v>
      </c>
      <c r="D10" s="189"/>
      <c r="E10" s="175">
        <v>187.61028278241113</v>
      </c>
      <c r="F10" s="175">
        <v>640.1392343050496</v>
      </c>
      <c r="G10" s="175">
        <v>155.84960620025012</v>
      </c>
      <c r="H10" s="175">
        <v>258.3501933868834</v>
      </c>
      <c r="I10" s="175"/>
      <c r="J10" s="175">
        <v>269.7826137374986</v>
      </c>
      <c r="K10" s="175">
        <v>1255.3939680067942</v>
      </c>
      <c r="L10" s="175">
        <v>418.63967704868344</v>
      </c>
      <c r="M10" s="175">
        <v>872.8810860838659</v>
      </c>
      <c r="N10" s="175"/>
      <c r="O10" s="175">
        <v>350.09906362234415</v>
      </c>
      <c r="P10" s="175">
        <v>954.6873362893268</v>
      </c>
      <c r="Q10" s="175">
        <v>438.03010562847595</v>
      </c>
      <c r="R10" s="175">
        <v>360.09315686702837</v>
      </c>
    </row>
    <row r="11" spans="4:18" ht="12.75">
      <c r="D11" s="189"/>
      <c r="E11" s="159"/>
      <c r="F11" s="159"/>
      <c r="G11" s="159"/>
      <c r="H11" s="159"/>
      <c r="I11" s="159"/>
      <c r="J11" s="159"/>
      <c r="K11" s="159"/>
      <c r="L11" s="159"/>
      <c r="M11" s="159"/>
      <c r="N11" s="159"/>
      <c r="O11" s="159"/>
      <c r="P11" s="159"/>
      <c r="Q11" s="159"/>
      <c r="R11" s="159"/>
    </row>
    <row r="12" spans="3:18" s="189" customFormat="1" ht="12.75">
      <c r="C12" s="189" t="s">
        <v>36</v>
      </c>
      <c r="E12" s="171">
        <v>186.90222033031887</v>
      </c>
      <c r="F12" s="171">
        <v>639.4479774902906</v>
      </c>
      <c r="G12" s="171">
        <v>155.1357744908276</v>
      </c>
      <c r="H12" s="171">
        <v>257.5231615893832</v>
      </c>
      <c r="I12" s="171"/>
      <c r="J12" s="171">
        <v>268.2871702130138</v>
      </c>
      <c r="K12" s="171">
        <v>1199.4939680067941</v>
      </c>
      <c r="L12" s="171">
        <v>418.63967704868344</v>
      </c>
      <c r="M12" s="171">
        <v>872.8810860838659</v>
      </c>
      <c r="N12" s="171"/>
      <c r="O12" s="171">
        <v>348.48542389383033</v>
      </c>
      <c r="P12" s="171">
        <v>954.6873362893268</v>
      </c>
      <c r="Q12" s="171">
        <v>438.03010562847595</v>
      </c>
      <c r="R12" s="171">
        <v>360.09315686702837</v>
      </c>
    </row>
    <row r="13" spans="3:18" s="189" customFormat="1" ht="12.75">
      <c r="C13" s="189" t="s">
        <v>37</v>
      </c>
      <c r="E13" s="171">
        <v>0.708062452092258</v>
      </c>
      <c r="F13" s="171">
        <v>0.6912568147590282</v>
      </c>
      <c r="G13" s="171">
        <v>0.713831709422514</v>
      </c>
      <c r="H13" s="171">
        <v>0.8270317975001973</v>
      </c>
      <c r="I13" s="171"/>
      <c r="J13" s="171">
        <v>1.4954435244847972</v>
      </c>
      <c r="K13" s="171">
        <v>55.9</v>
      </c>
      <c r="L13" s="171">
        <v>0</v>
      </c>
      <c r="M13" s="171">
        <v>0</v>
      </c>
      <c r="N13" s="171"/>
      <c r="O13" s="171">
        <v>1.6136397285138315</v>
      </c>
      <c r="P13" s="171">
        <v>0</v>
      </c>
      <c r="Q13" s="171">
        <v>0</v>
      </c>
      <c r="R13" s="171">
        <v>0</v>
      </c>
    </row>
    <row r="14" spans="5:18" s="189" customFormat="1" ht="12.75">
      <c r="E14" s="171"/>
      <c r="F14" s="171"/>
      <c r="G14" s="171"/>
      <c r="H14" s="171"/>
      <c r="I14" s="171"/>
      <c r="J14" s="171"/>
      <c r="K14" s="171"/>
      <c r="L14" s="171"/>
      <c r="M14" s="171"/>
      <c r="N14" s="171"/>
      <c r="O14" s="171"/>
      <c r="P14" s="171"/>
      <c r="Q14" s="171"/>
      <c r="R14" s="171"/>
    </row>
    <row r="15" spans="2:18" s="189" customFormat="1" ht="12.75">
      <c r="B15" s="189" t="s">
        <v>125</v>
      </c>
      <c r="E15" s="171">
        <v>271.0833618800248</v>
      </c>
      <c r="F15" s="171">
        <v>322.21410281843725</v>
      </c>
      <c r="G15" s="171">
        <v>334.15734484851953</v>
      </c>
      <c r="H15" s="171">
        <v>342.8378648785883</v>
      </c>
      <c r="I15" s="171"/>
      <c r="J15" s="171">
        <v>1647.436433179877</v>
      </c>
      <c r="K15" s="171">
        <v>363.98266287180275</v>
      </c>
      <c r="L15" s="171">
        <v>370.56276803599064</v>
      </c>
      <c r="M15" s="171">
        <v>407.4816470884628</v>
      </c>
      <c r="N15" s="171"/>
      <c r="O15" s="171">
        <v>413.83489892631906</v>
      </c>
      <c r="P15" s="171">
        <v>394.6232118444042</v>
      </c>
      <c r="Q15" s="171">
        <v>395.9298539593049</v>
      </c>
      <c r="R15" s="171">
        <v>477.5472593916294</v>
      </c>
    </row>
    <row r="16" spans="5:18" s="189" customFormat="1" ht="12.75">
      <c r="E16" s="171"/>
      <c r="F16" s="171"/>
      <c r="G16" s="171"/>
      <c r="H16" s="171"/>
      <c r="I16" s="171"/>
      <c r="J16" s="171"/>
      <c r="K16" s="171"/>
      <c r="L16" s="171"/>
      <c r="M16" s="171"/>
      <c r="N16" s="171"/>
      <c r="O16" s="171"/>
      <c r="P16" s="171"/>
      <c r="Q16" s="171"/>
      <c r="R16" s="171"/>
    </row>
    <row r="17" spans="3:18" s="189" customFormat="1" ht="12.75">
      <c r="C17" s="189" t="s">
        <v>38</v>
      </c>
      <c r="E17" s="171">
        <v>109.64718789999999</v>
      </c>
      <c r="F17" s="171">
        <v>111.75296218</v>
      </c>
      <c r="G17" s="171">
        <v>115.6212271775</v>
      </c>
      <c r="H17" s="171">
        <v>122.24004629749996</v>
      </c>
      <c r="I17" s="171"/>
      <c r="J17" s="171">
        <v>130.03152798586655</v>
      </c>
      <c r="K17" s="171">
        <v>142.685177365954</v>
      </c>
      <c r="L17" s="171">
        <v>128.78114961450729</v>
      </c>
      <c r="M17" s="171">
        <v>143.2465046899788</v>
      </c>
      <c r="N17" s="171"/>
      <c r="O17" s="171">
        <v>115.26490584745956</v>
      </c>
      <c r="P17" s="171">
        <v>111.45483431307937</v>
      </c>
      <c r="Q17" s="171">
        <v>118.99877607262545</v>
      </c>
      <c r="R17" s="171">
        <v>172.73258886407768</v>
      </c>
    </row>
    <row r="18" spans="3:18" s="189" customFormat="1" ht="12.75">
      <c r="C18" s="189" t="s">
        <v>37</v>
      </c>
      <c r="E18" s="171">
        <v>161.43617398002482</v>
      </c>
      <c r="F18" s="171">
        <v>210.46114063843726</v>
      </c>
      <c r="G18" s="171">
        <v>218.53611767101955</v>
      </c>
      <c r="H18" s="171">
        <v>220.59781858108832</v>
      </c>
      <c r="I18" s="171"/>
      <c r="J18" s="171">
        <v>1517.4049051940106</v>
      </c>
      <c r="K18" s="171">
        <v>221.29748550584873</v>
      </c>
      <c r="L18" s="171">
        <v>241.78161842148333</v>
      </c>
      <c r="M18" s="171">
        <v>264.235142398484</v>
      </c>
      <c r="N18" s="171"/>
      <c r="O18" s="171">
        <v>298.5699930788595</v>
      </c>
      <c r="P18" s="171">
        <v>283.16837753132484</v>
      </c>
      <c r="Q18" s="171">
        <v>276.9310778866795</v>
      </c>
      <c r="R18" s="171">
        <v>304.8146705275517</v>
      </c>
    </row>
    <row r="19" spans="2:18" s="189" customFormat="1" ht="12.75">
      <c r="B19" s="157"/>
      <c r="C19" s="157"/>
      <c r="E19" s="159"/>
      <c r="F19" s="159"/>
      <c r="G19" s="159"/>
      <c r="H19" s="159"/>
      <c r="I19" s="159"/>
      <c r="J19" s="159"/>
      <c r="K19" s="159"/>
      <c r="L19" s="159"/>
      <c r="M19" s="159"/>
      <c r="N19" s="159"/>
      <c r="O19" s="159"/>
      <c r="P19" s="159"/>
      <c r="Q19" s="159"/>
      <c r="R19" s="159"/>
    </row>
    <row r="20" spans="4:18" ht="12.75">
      <c r="D20" s="189"/>
      <c r="E20" s="159"/>
      <c r="F20" s="159"/>
      <c r="G20" s="159"/>
      <c r="H20" s="159"/>
      <c r="I20" s="159"/>
      <c r="J20" s="159"/>
      <c r="K20" s="159"/>
      <c r="L20" s="159"/>
      <c r="M20" s="159"/>
      <c r="N20" s="159"/>
      <c r="O20" s="159"/>
      <c r="P20" s="159"/>
      <c r="Q20" s="159"/>
      <c r="R20" s="159"/>
    </row>
    <row r="21" spans="2:18" ht="12.75">
      <c r="B21" s="164" t="s">
        <v>742</v>
      </c>
      <c r="C21" s="164"/>
      <c r="D21" s="224"/>
      <c r="E21" s="177">
        <v>458.693644662436</v>
      </c>
      <c r="F21" s="177">
        <v>962.3533371234869</v>
      </c>
      <c r="G21" s="177">
        <v>490.0069510487697</v>
      </c>
      <c r="H21" s="177">
        <v>601.1880582654717</v>
      </c>
      <c r="I21" s="177"/>
      <c r="J21" s="177">
        <v>1917.2190469173756</v>
      </c>
      <c r="K21" s="177">
        <v>1619.376630878597</v>
      </c>
      <c r="L21" s="177">
        <v>789.2024450846741</v>
      </c>
      <c r="M21" s="177">
        <v>1280.3627331723287</v>
      </c>
      <c r="N21" s="177"/>
      <c r="O21" s="177">
        <v>763.9339625486632</v>
      </c>
      <c r="P21" s="177">
        <v>1349.3105481337311</v>
      </c>
      <c r="Q21" s="177">
        <v>833.9599595877809</v>
      </c>
      <c r="R21" s="177">
        <v>837.6404162586578</v>
      </c>
    </row>
    <row r="22" spans="2:26" s="215" customFormat="1" ht="12.75">
      <c r="B22" s="157"/>
      <c r="C22" s="157"/>
      <c r="D22" s="189"/>
      <c r="E22" s="159"/>
      <c r="F22" s="159"/>
      <c r="G22" s="159"/>
      <c r="H22" s="159"/>
      <c r="I22" s="159"/>
      <c r="J22" s="157"/>
      <c r="K22" s="157"/>
      <c r="L22" s="157"/>
      <c r="M22" s="157"/>
      <c r="N22" s="157"/>
      <c r="O22" s="157"/>
      <c r="P22" s="157"/>
      <c r="Q22" s="157"/>
      <c r="R22" s="157"/>
      <c r="S22" s="157"/>
      <c r="T22" s="157"/>
      <c r="U22" s="157"/>
      <c r="V22" s="157"/>
      <c r="W22" s="157"/>
      <c r="X22" s="157"/>
      <c r="Y22" s="157"/>
      <c r="Z22" s="157"/>
    </row>
    <row r="23" spans="2:26" s="215" customFormat="1" ht="12.75">
      <c r="B23" s="157"/>
      <c r="C23" s="157"/>
      <c r="D23" s="189"/>
      <c r="E23" s="159"/>
      <c r="F23" s="159"/>
      <c r="G23" s="159"/>
      <c r="H23" s="159"/>
      <c r="I23" s="159"/>
      <c r="J23" s="157"/>
      <c r="K23" s="157"/>
      <c r="L23" s="157"/>
      <c r="M23" s="157"/>
      <c r="N23" s="157"/>
      <c r="O23" s="157"/>
      <c r="P23" s="157"/>
      <c r="Q23" s="157"/>
      <c r="R23" s="157"/>
      <c r="S23" s="157"/>
      <c r="T23" s="157"/>
      <c r="U23" s="157"/>
      <c r="V23" s="157"/>
      <c r="W23" s="157"/>
      <c r="X23" s="157"/>
      <c r="Y23" s="157"/>
      <c r="Z23" s="157"/>
    </row>
    <row r="24" spans="2:26" s="215" customFormat="1" ht="12.75">
      <c r="B24" s="324" t="s">
        <v>683</v>
      </c>
      <c r="C24" s="160"/>
      <c r="D24" s="220"/>
      <c r="E24" s="238"/>
      <c r="F24" s="238"/>
      <c r="G24" s="238"/>
      <c r="H24" s="238"/>
      <c r="I24" s="239"/>
      <c r="J24" s="239"/>
      <c r="K24" s="239"/>
      <c r="L24" s="239"/>
      <c r="M24" s="239"/>
      <c r="N24" s="239"/>
      <c r="O24" s="239"/>
      <c r="P24" s="239"/>
      <c r="Q24" s="239"/>
      <c r="R24" s="239"/>
      <c r="S24" s="157"/>
      <c r="T24" s="157"/>
      <c r="U24" s="157"/>
      <c r="V24" s="157"/>
      <c r="W24" s="157"/>
      <c r="X24" s="157"/>
      <c r="Y24" s="157"/>
      <c r="Z24" s="157"/>
    </row>
    <row r="25" spans="2:26" s="215" customFormat="1" ht="12.75">
      <c r="B25" s="161"/>
      <c r="C25" s="161"/>
      <c r="D25" s="188"/>
      <c r="E25" s="259">
        <v>2009</v>
      </c>
      <c r="F25" s="259"/>
      <c r="G25" s="259"/>
      <c r="H25" s="259"/>
      <c r="I25" s="211"/>
      <c r="J25" s="242">
        <v>2010</v>
      </c>
      <c r="K25" s="221"/>
      <c r="L25" s="221"/>
      <c r="M25" s="221"/>
      <c r="N25" s="211"/>
      <c r="O25" s="242">
        <v>2011</v>
      </c>
      <c r="P25" s="221"/>
      <c r="Q25" s="221"/>
      <c r="R25" s="221"/>
      <c r="S25" s="157"/>
      <c r="T25" s="157"/>
      <c r="U25" s="157"/>
      <c r="V25" s="157"/>
      <c r="W25" s="157"/>
      <c r="X25" s="157"/>
      <c r="Y25" s="157"/>
      <c r="Z25" s="157"/>
    </row>
    <row r="26" spans="2:26" s="215" customFormat="1" ht="12.75">
      <c r="B26" s="191"/>
      <c r="C26" s="161"/>
      <c r="D26" s="225"/>
      <c r="E26" s="184" t="s">
        <v>414</v>
      </c>
      <c r="F26" s="184" t="s">
        <v>355</v>
      </c>
      <c r="G26" s="184" t="s">
        <v>417</v>
      </c>
      <c r="H26" s="184" t="s">
        <v>418</v>
      </c>
      <c r="I26" s="192"/>
      <c r="J26" s="184" t="s">
        <v>414</v>
      </c>
      <c r="K26" s="184" t="s">
        <v>355</v>
      </c>
      <c r="L26" s="184" t="s">
        <v>417</v>
      </c>
      <c r="M26" s="184" t="s">
        <v>418</v>
      </c>
      <c r="N26" s="192"/>
      <c r="O26" s="184" t="s">
        <v>414</v>
      </c>
      <c r="P26" s="184" t="s">
        <v>355</v>
      </c>
      <c r="Q26" s="184" t="s">
        <v>417</v>
      </c>
      <c r="R26" s="184" t="s">
        <v>418</v>
      </c>
      <c r="S26" s="157"/>
      <c r="T26" s="157"/>
      <c r="U26" s="157"/>
      <c r="V26" s="157"/>
      <c r="W26" s="157"/>
      <c r="X26" s="157"/>
      <c r="Y26" s="157"/>
      <c r="Z26" s="157"/>
    </row>
    <row r="27" spans="2:26" s="215" customFormat="1" ht="12.75">
      <c r="B27" s="164"/>
      <c r="C27" s="164"/>
      <c r="D27" s="222"/>
      <c r="E27" s="186"/>
      <c r="F27" s="186"/>
      <c r="G27" s="186"/>
      <c r="H27" s="186"/>
      <c r="I27" s="186"/>
      <c r="J27" s="186"/>
      <c r="K27" s="186"/>
      <c r="L27" s="186"/>
      <c r="M27" s="186"/>
      <c r="N27" s="186"/>
      <c r="O27" s="186"/>
      <c r="P27" s="186"/>
      <c r="Q27" s="186"/>
      <c r="R27" s="186"/>
      <c r="S27" s="157"/>
      <c r="T27" s="157"/>
      <c r="U27" s="157"/>
      <c r="V27" s="157"/>
      <c r="W27" s="157"/>
      <c r="X27" s="157"/>
      <c r="Y27" s="157"/>
      <c r="Z27" s="157"/>
    </row>
    <row r="28" spans="2:26" s="215" customFormat="1" ht="12.75">
      <c r="B28" s="161"/>
      <c r="C28" s="161"/>
      <c r="D28" s="213"/>
      <c r="E28" s="227"/>
      <c r="F28" s="227"/>
      <c r="G28" s="227"/>
      <c r="H28" s="227"/>
      <c r="I28" s="227"/>
      <c r="J28" s="227"/>
      <c r="K28" s="227"/>
      <c r="L28" s="227"/>
      <c r="M28" s="227"/>
      <c r="N28" s="227"/>
      <c r="O28" s="227"/>
      <c r="P28" s="227"/>
      <c r="Q28" s="227"/>
      <c r="R28" s="227"/>
      <c r="S28" s="157"/>
      <c r="T28" s="157"/>
      <c r="U28" s="157"/>
      <c r="V28" s="157"/>
      <c r="W28" s="157"/>
      <c r="X28" s="157"/>
      <c r="Y28" s="157"/>
      <c r="Z28" s="157"/>
    </row>
    <row r="29" spans="2:26" s="215" customFormat="1" ht="12.75">
      <c r="B29" s="157" t="s">
        <v>123</v>
      </c>
      <c r="C29" s="157"/>
      <c r="D29" s="189"/>
      <c r="E29" s="175">
        <v>7.537844370557478</v>
      </c>
      <c r="F29" s="175">
        <v>6.58113365748239</v>
      </c>
      <c r="G29" s="175">
        <v>7.066546330734211</v>
      </c>
      <c r="H29" s="175">
        <v>8.066848678076681</v>
      </c>
      <c r="I29" s="175"/>
      <c r="J29" s="175">
        <v>14.974404916931144</v>
      </c>
      <c r="K29" s="175">
        <v>14.563043182280378</v>
      </c>
      <c r="L29" s="175">
        <v>14.463852102280377</v>
      </c>
      <c r="M29" s="175">
        <v>14.529693172280378</v>
      </c>
      <c r="N29" s="175"/>
      <c r="O29" s="175">
        <v>16.65762393557636</v>
      </c>
      <c r="P29" s="175">
        <v>16.916913190567218</v>
      </c>
      <c r="Q29" s="175">
        <v>16.421734994933495</v>
      </c>
      <c r="R29" s="175">
        <v>15.83560162038723</v>
      </c>
      <c r="S29" s="157"/>
      <c r="T29" s="157"/>
      <c r="U29" s="157"/>
      <c r="V29" s="157"/>
      <c r="W29" s="157"/>
      <c r="X29" s="157"/>
      <c r="Y29" s="157"/>
      <c r="Z29" s="157"/>
    </row>
    <row r="30" spans="2:26" s="215" customFormat="1" ht="12.75">
      <c r="B30" s="157"/>
      <c r="C30" s="157"/>
      <c r="D30" s="189"/>
      <c r="E30" s="159"/>
      <c r="F30" s="159"/>
      <c r="G30" s="159"/>
      <c r="H30" s="159"/>
      <c r="I30" s="159"/>
      <c r="J30" s="159"/>
      <c r="K30" s="159"/>
      <c r="L30" s="159"/>
      <c r="M30" s="159"/>
      <c r="N30" s="159"/>
      <c r="O30" s="159"/>
      <c r="P30" s="159"/>
      <c r="Q30" s="159"/>
      <c r="R30" s="159"/>
      <c r="S30" s="157"/>
      <c r="T30" s="157"/>
      <c r="U30" s="157"/>
      <c r="V30" s="157"/>
      <c r="W30" s="157"/>
      <c r="X30" s="157"/>
      <c r="Y30" s="157"/>
      <c r="Z30" s="157"/>
    </row>
    <row r="31" spans="2:18" ht="12.75">
      <c r="B31" s="189"/>
      <c r="C31" s="189" t="s">
        <v>36</v>
      </c>
      <c r="D31" s="189"/>
      <c r="E31" s="171">
        <v>2.064132999999996</v>
      </c>
      <c r="F31" s="171">
        <v>1.6704746595908766</v>
      </c>
      <c r="G31" s="171">
        <v>2.0563124494662954</v>
      </c>
      <c r="H31" s="171">
        <v>2.1524500362205323</v>
      </c>
      <c r="I31" s="171"/>
      <c r="J31" s="171">
        <v>8.785811990040761</v>
      </c>
      <c r="K31" s="171">
        <v>8.691586795389995</v>
      </c>
      <c r="L31" s="171">
        <v>8.691586795389995</v>
      </c>
      <c r="M31" s="171">
        <v>8.691586795389995</v>
      </c>
      <c r="N31" s="171"/>
      <c r="O31" s="171">
        <v>10.141976216490372</v>
      </c>
      <c r="P31" s="171">
        <v>10.508025783676835</v>
      </c>
      <c r="Q31" s="171">
        <v>10.02417867804311</v>
      </c>
      <c r="R31" s="171">
        <v>9.436018333496847</v>
      </c>
    </row>
    <row r="32" spans="2:18" ht="12.75">
      <c r="B32" s="189"/>
      <c r="C32" s="189" t="s">
        <v>37</v>
      </c>
      <c r="D32" s="189"/>
      <c r="E32" s="171">
        <v>5.473711370557481</v>
      </c>
      <c r="F32" s="171">
        <v>4.910658997891513</v>
      </c>
      <c r="G32" s="171">
        <v>5.010233881267916</v>
      </c>
      <c r="H32" s="171">
        <v>5.914398641856148</v>
      </c>
      <c r="I32" s="171"/>
      <c r="J32" s="171">
        <v>6.188592926890383</v>
      </c>
      <c r="K32" s="171">
        <v>5.871456386890383</v>
      </c>
      <c r="L32" s="171">
        <v>5.772265306890383</v>
      </c>
      <c r="M32" s="171">
        <v>5.838106376890384</v>
      </c>
      <c r="N32" s="171"/>
      <c r="O32" s="171">
        <v>6.5156477190859885</v>
      </c>
      <c r="P32" s="171">
        <v>6.408887406890383</v>
      </c>
      <c r="Q32" s="171">
        <v>6.397556316890383</v>
      </c>
      <c r="R32" s="171">
        <v>6.399583286890383</v>
      </c>
    </row>
    <row r="33" spans="2:18" ht="12.75">
      <c r="B33" s="189"/>
      <c r="C33" s="189"/>
      <c r="D33" s="189"/>
      <c r="E33" s="171"/>
      <c r="F33" s="171"/>
      <c r="G33" s="171"/>
      <c r="H33" s="171"/>
      <c r="I33" s="171"/>
      <c r="J33" s="171"/>
      <c r="K33" s="171"/>
      <c r="L33" s="171"/>
      <c r="M33" s="171"/>
      <c r="N33" s="171"/>
      <c r="O33" s="171"/>
      <c r="P33" s="171"/>
      <c r="Q33" s="171"/>
      <c r="R33" s="171"/>
    </row>
    <row r="34" spans="2:18" ht="12.75">
      <c r="B34" s="189" t="s">
        <v>125</v>
      </c>
      <c r="C34" s="189"/>
      <c r="D34" s="189"/>
      <c r="E34" s="171">
        <v>187.91046800002482</v>
      </c>
      <c r="F34" s="171">
        <v>231.83282785343724</v>
      </c>
      <c r="G34" s="171">
        <v>248.66998340101952</v>
      </c>
      <c r="H34" s="171">
        <v>251.42089256108832</v>
      </c>
      <c r="I34" s="171"/>
      <c r="J34" s="171">
        <v>245.22772598213095</v>
      </c>
      <c r="K34" s="171">
        <v>250.40464397578754</v>
      </c>
      <c r="L34" s="171">
        <v>257.14570952707584</v>
      </c>
      <c r="M34" s="171">
        <v>279.69838306995825</v>
      </c>
      <c r="N34" s="171"/>
      <c r="O34" s="171">
        <v>304.98838916690585</v>
      </c>
      <c r="P34" s="171">
        <v>334.03878047993805</v>
      </c>
      <c r="Q34" s="171">
        <v>335.13182207143313</v>
      </c>
      <c r="R34" s="171">
        <v>326.4305938675637</v>
      </c>
    </row>
    <row r="35" spans="2:18" ht="12.75">
      <c r="B35" s="189"/>
      <c r="C35" s="189"/>
      <c r="D35" s="189"/>
      <c r="E35" s="171"/>
      <c r="F35" s="171"/>
      <c r="G35" s="171"/>
      <c r="H35" s="171"/>
      <c r="I35" s="171"/>
      <c r="J35" s="171"/>
      <c r="K35" s="171"/>
      <c r="L35" s="171"/>
      <c r="M35" s="171"/>
      <c r="N35" s="171"/>
      <c r="O35" s="171"/>
      <c r="P35" s="171"/>
      <c r="Q35" s="171"/>
      <c r="R35" s="171"/>
    </row>
    <row r="36" spans="2:18" ht="12.75">
      <c r="B36" s="189"/>
      <c r="C36" s="189" t="s">
        <v>38</v>
      </c>
      <c r="D36" s="189"/>
      <c r="E36" s="171">
        <v>39.14849727</v>
      </c>
      <c r="F36" s="171">
        <v>44.28227999</v>
      </c>
      <c r="G36" s="171">
        <v>48.87900655999999</v>
      </c>
      <c r="H36" s="171">
        <v>55.78970970999998</v>
      </c>
      <c r="I36" s="171"/>
      <c r="J36" s="171">
        <v>40.75395174327605</v>
      </c>
      <c r="K36" s="171">
        <v>45.73700755993881</v>
      </c>
      <c r="L36" s="171">
        <v>41.45227279559252</v>
      </c>
      <c r="M36" s="171">
        <v>44.24336722147419</v>
      </c>
      <c r="N36" s="171"/>
      <c r="O36" s="171">
        <v>72.72558077804635</v>
      </c>
      <c r="P36" s="171">
        <v>80.12977877861323</v>
      </c>
      <c r="Q36" s="171">
        <v>84.37072130478111</v>
      </c>
      <c r="R36" s="171">
        <v>87.61063962001286</v>
      </c>
    </row>
    <row r="37" spans="2:18" ht="12.75">
      <c r="B37" s="189"/>
      <c r="C37" s="189" t="s">
        <v>37</v>
      </c>
      <c r="D37" s="189"/>
      <c r="E37" s="171">
        <v>148.7619707300248</v>
      </c>
      <c r="F37" s="171">
        <v>187.55054786343723</v>
      </c>
      <c r="G37" s="171">
        <v>199.79097684101953</v>
      </c>
      <c r="H37" s="171">
        <v>195.63118285108834</v>
      </c>
      <c r="I37" s="171"/>
      <c r="J37" s="171">
        <v>204.4737742388549</v>
      </c>
      <c r="K37" s="171">
        <v>204.66763641584873</v>
      </c>
      <c r="L37" s="171">
        <v>215.69343673148333</v>
      </c>
      <c r="M37" s="171">
        <v>235.45501584848404</v>
      </c>
      <c r="N37" s="171"/>
      <c r="O37" s="171">
        <v>232.2628083888595</v>
      </c>
      <c r="P37" s="171">
        <v>253.90900170132483</v>
      </c>
      <c r="Q37" s="171">
        <v>250.761100766652</v>
      </c>
      <c r="R37" s="171">
        <v>238.8199542475508</v>
      </c>
    </row>
    <row r="38" spans="4:18" ht="12.75">
      <c r="D38" s="189"/>
      <c r="E38" s="159"/>
      <c r="F38" s="159"/>
      <c r="G38" s="159"/>
      <c r="H38" s="159"/>
      <c r="I38" s="159"/>
      <c r="J38" s="159"/>
      <c r="K38" s="159"/>
      <c r="L38" s="159"/>
      <c r="M38" s="159"/>
      <c r="N38" s="159"/>
      <c r="O38" s="159"/>
      <c r="P38" s="159"/>
      <c r="Q38" s="159"/>
      <c r="R38" s="159"/>
    </row>
    <row r="39" spans="4:18" ht="12.75">
      <c r="D39" s="189"/>
      <c r="E39" s="159"/>
      <c r="F39" s="159"/>
      <c r="G39" s="159"/>
      <c r="H39" s="159"/>
      <c r="I39" s="159"/>
      <c r="J39" s="159"/>
      <c r="K39" s="159"/>
      <c r="L39" s="159"/>
      <c r="M39" s="159"/>
      <c r="N39" s="159"/>
      <c r="O39" s="159"/>
      <c r="P39" s="159"/>
      <c r="Q39" s="159"/>
      <c r="R39" s="159"/>
    </row>
    <row r="40" spans="2:18" ht="12.75">
      <c r="B40" s="164" t="s">
        <v>742</v>
      </c>
      <c r="C40" s="164"/>
      <c r="D40" s="224"/>
      <c r="E40" s="177">
        <v>195.4483123705823</v>
      </c>
      <c r="F40" s="177">
        <v>238.41396151091962</v>
      </c>
      <c r="G40" s="177">
        <v>255.73652973175373</v>
      </c>
      <c r="H40" s="177">
        <v>259.487741239165</v>
      </c>
      <c r="I40" s="177"/>
      <c r="J40" s="177">
        <v>260.20213089906207</v>
      </c>
      <c r="K40" s="177">
        <v>264.9676871580679</v>
      </c>
      <c r="L40" s="177">
        <v>271.6095616293562</v>
      </c>
      <c r="M40" s="177">
        <v>294.2280762422386</v>
      </c>
      <c r="N40" s="177"/>
      <c r="O40" s="177">
        <v>321.6460131024822</v>
      </c>
      <c r="P40" s="177">
        <v>350.9556936705053</v>
      </c>
      <c r="Q40" s="177">
        <v>351.55355706636664</v>
      </c>
      <c r="R40" s="177">
        <v>342.26619548795094</v>
      </c>
    </row>
    <row r="44" spans="2:18" ht="12.75">
      <c r="B44" s="324" t="s">
        <v>731</v>
      </c>
      <c r="C44" s="160"/>
      <c r="D44" s="220"/>
      <c r="E44" s="238"/>
      <c r="F44" s="238"/>
      <c r="G44" s="238"/>
      <c r="H44" s="238"/>
      <c r="I44" s="239"/>
      <c r="J44" s="239"/>
      <c r="K44" s="239"/>
      <c r="L44" s="239"/>
      <c r="M44" s="239"/>
      <c r="N44" s="239"/>
      <c r="O44" s="239"/>
      <c r="P44" s="239"/>
      <c r="Q44" s="239"/>
      <c r="R44" s="239"/>
    </row>
    <row r="45" spans="2:18" ht="12.75">
      <c r="B45" s="161"/>
      <c r="C45" s="161"/>
      <c r="D45" s="188"/>
      <c r="E45" s="259">
        <v>2009</v>
      </c>
      <c r="F45" s="259"/>
      <c r="G45" s="259"/>
      <c r="H45" s="259"/>
      <c r="I45" s="211"/>
      <c r="J45" s="242">
        <v>2010</v>
      </c>
      <c r="K45" s="221"/>
      <c r="L45" s="221"/>
      <c r="M45" s="221"/>
      <c r="N45" s="211"/>
      <c r="O45" s="242">
        <v>2011</v>
      </c>
      <c r="P45" s="221"/>
      <c r="Q45" s="221"/>
      <c r="R45" s="221"/>
    </row>
    <row r="46" spans="2:18" ht="12.75">
      <c r="B46" s="191"/>
      <c r="C46" s="161"/>
      <c r="D46" s="225"/>
      <c r="E46" s="184" t="s">
        <v>414</v>
      </c>
      <c r="F46" s="184" t="s">
        <v>355</v>
      </c>
      <c r="G46" s="184" t="s">
        <v>417</v>
      </c>
      <c r="H46" s="184" t="s">
        <v>418</v>
      </c>
      <c r="I46" s="192"/>
      <c r="J46" s="184" t="s">
        <v>414</v>
      </c>
      <c r="K46" s="184" t="s">
        <v>355</v>
      </c>
      <c r="L46" s="184" t="s">
        <v>417</v>
      </c>
      <c r="M46" s="184" t="s">
        <v>418</v>
      </c>
      <c r="N46" s="192"/>
      <c r="O46" s="184" t="s">
        <v>414</v>
      </c>
      <c r="P46" s="184" t="s">
        <v>355</v>
      </c>
      <c r="Q46" s="184" t="s">
        <v>417</v>
      </c>
      <c r="R46" s="184" t="s">
        <v>418</v>
      </c>
    </row>
    <row r="47" spans="2:18" ht="12.75">
      <c r="B47" s="164"/>
      <c r="C47" s="164"/>
      <c r="D47" s="222"/>
      <c r="E47" s="186"/>
      <c r="F47" s="186"/>
      <c r="G47" s="186"/>
      <c r="H47" s="186"/>
      <c r="I47" s="186"/>
      <c r="J47" s="186"/>
      <c r="K47" s="186"/>
      <c r="L47" s="186"/>
      <c r="M47" s="186"/>
      <c r="N47" s="186"/>
      <c r="O47" s="186"/>
      <c r="P47" s="186"/>
      <c r="Q47" s="186"/>
      <c r="R47" s="186"/>
    </row>
    <row r="48" spans="2:18" ht="12.75">
      <c r="B48" s="161"/>
      <c r="C48" s="161"/>
      <c r="D48" s="213"/>
      <c r="E48" s="227"/>
      <c r="F48" s="227"/>
      <c r="G48" s="227"/>
      <c r="H48" s="227"/>
      <c r="I48" s="227"/>
      <c r="J48" s="227"/>
      <c r="K48" s="227"/>
      <c r="L48" s="227"/>
      <c r="M48" s="227"/>
      <c r="N48" s="227"/>
      <c r="O48" s="227"/>
      <c r="P48" s="227"/>
      <c r="Q48" s="227"/>
      <c r="R48" s="227"/>
    </row>
    <row r="49" spans="2:18" ht="12.75">
      <c r="B49" s="157" t="s">
        <v>123</v>
      </c>
      <c r="D49" s="189"/>
      <c r="E49" s="175">
        <v>180.07243841185365</v>
      </c>
      <c r="F49" s="175">
        <v>633.5581006475672</v>
      </c>
      <c r="G49" s="175">
        <v>148.7830598695159</v>
      </c>
      <c r="H49" s="175">
        <v>250.28334470880674</v>
      </c>
      <c r="I49" s="175"/>
      <c r="J49" s="175">
        <v>254.80820882056744</v>
      </c>
      <c r="K49" s="175">
        <v>1240.8309248245139</v>
      </c>
      <c r="L49" s="175">
        <v>404.17582494640305</v>
      </c>
      <c r="M49" s="175">
        <v>858.3513929115854</v>
      </c>
      <c r="N49" s="175"/>
      <c r="O49" s="175">
        <v>333.4414396867678</v>
      </c>
      <c r="P49" s="175">
        <v>937.7704230987596</v>
      </c>
      <c r="Q49" s="175">
        <v>421.60837063354245</v>
      </c>
      <c r="R49" s="175">
        <v>344.2575552466411</v>
      </c>
    </row>
    <row r="50" spans="4:18" ht="12.75">
      <c r="D50" s="189"/>
      <c r="E50" s="159"/>
      <c r="F50" s="159"/>
      <c r="G50" s="159"/>
      <c r="H50" s="159"/>
      <c r="I50" s="159"/>
      <c r="J50" s="159"/>
      <c r="K50" s="159"/>
      <c r="L50" s="159"/>
      <c r="M50" s="159"/>
      <c r="N50" s="159"/>
      <c r="O50" s="159"/>
      <c r="P50" s="159"/>
      <c r="Q50" s="159"/>
      <c r="R50" s="159"/>
    </row>
    <row r="51" spans="2:18" ht="12.75">
      <c r="B51" s="189"/>
      <c r="C51" s="189" t="s">
        <v>36</v>
      </c>
      <c r="D51" s="189"/>
      <c r="E51" s="171">
        <v>184.83808733031887</v>
      </c>
      <c r="F51" s="171">
        <v>637.7775028306996</v>
      </c>
      <c r="G51" s="171">
        <v>153.0794620413613</v>
      </c>
      <c r="H51" s="171">
        <v>255.3707115531627</v>
      </c>
      <c r="I51" s="171"/>
      <c r="J51" s="171">
        <v>259.501358222973</v>
      </c>
      <c r="K51" s="171">
        <v>1190.802381211404</v>
      </c>
      <c r="L51" s="171">
        <v>409.94809025329346</v>
      </c>
      <c r="M51" s="171">
        <v>864.1894992884759</v>
      </c>
      <c r="N51" s="171"/>
      <c r="O51" s="171">
        <v>338.34344767733995</v>
      </c>
      <c r="P51" s="171">
        <v>944.1793105056499</v>
      </c>
      <c r="Q51" s="171">
        <v>428.00592695043287</v>
      </c>
      <c r="R51" s="171">
        <v>350.6571385335315</v>
      </c>
    </row>
    <row r="52" spans="2:18" ht="12.75">
      <c r="B52" s="189"/>
      <c r="C52" s="189" t="s">
        <v>37</v>
      </c>
      <c r="D52" s="189"/>
      <c r="E52" s="171">
        <v>-4.7656489184652235</v>
      </c>
      <c r="F52" s="171">
        <v>-4.219402183132485</v>
      </c>
      <c r="G52" s="171">
        <v>-4.296402171845402</v>
      </c>
      <c r="H52" s="171">
        <v>-5.087366844355951</v>
      </c>
      <c r="I52" s="171"/>
      <c r="J52" s="171">
        <v>-4.693149402405586</v>
      </c>
      <c r="K52" s="171">
        <v>50.02854361310962</v>
      </c>
      <c r="L52" s="171">
        <v>-5.772265306890383</v>
      </c>
      <c r="M52" s="171">
        <v>-5.838106376890384</v>
      </c>
      <c r="N52" s="171"/>
      <c r="O52" s="171">
        <v>-4.902007990572157</v>
      </c>
      <c r="P52" s="171">
        <v>-6.408887406890383</v>
      </c>
      <c r="Q52" s="171">
        <v>-6.397556316890383</v>
      </c>
      <c r="R52" s="171">
        <v>-6.399583286890383</v>
      </c>
    </row>
    <row r="53" spans="2:18" ht="12.75">
      <c r="B53" s="189"/>
      <c r="C53" s="189"/>
      <c r="D53" s="189"/>
      <c r="E53" s="171"/>
      <c r="F53" s="171"/>
      <c r="G53" s="171"/>
      <c r="H53" s="171"/>
      <c r="I53" s="171"/>
      <c r="J53" s="171"/>
      <c r="K53" s="171"/>
      <c r="L53" s="171"/>
      <c r="M53" s="171"/>
      <c r="N53" s="171"/>
      <c r="O53" s="171"/>
      <c r="P53" s="171"/>
      <c r="Q53" s="171"/>
      <c r="R53" s="171"/>
    </row>
    <row r="54" spans="2:18" ht="12.75">
      <c r="B54" s="189" t="s">
        <v>125</v>
      </c>
      <c r="C54" s="189"/>
      <c r="D54" s="189"/>
      <c r="E54" s="171">
        <v>83.17289388</v>
      </c>
      <c r="F54" s="171">
        <v>90.38127496500002</v>
      </c>
      <c r="G54" s="171">
        <v>85.4873614475</v>
      </c>
      <c r="H54" s="171">
        <v>91.41697231749995</v>
      </c>
      <c r="I54" s="171"/>
      <c r="J54" s="171">
        <v>1402.208707197746</v>
      </c>
      <c r="K54" s="171">
        <v>113.57801889601521</v>
      </c>
      <c r="L54" s="171">
        <v>113.4170585089148</v>
      </c>
      <c r="M54" s="171">
        <v>127.78326401850455</v>
      </c>
      <c r="N54" s="171"/>
      <c r="O54" s="171">
        <v>108.84650975941321</v>
      </c>
      <c r="P54" s="171">
        <v>60.58443136446613</v>
      </c>
      <c r="Q54" s="171">
        <v>60.79803188787179</v>
      </c>
      <c r="R54" s="171">
        <v>151.1166655240657</v>
      </c>
    </row>
    <row r="55" spans="2:18" ht="12.75">
      <c r="B55" s="189"/>
      <c r="C55" s="189"/>
      <c r="D55" s="189"/>
      <c r="E55" s="171"/>
      <c r="F55" s="171"/>
      <c r="G55" s="171"/>
      <c r="H55" s="171"/>
      <c r="I55" s="171"/>
      <c r="J55" s="171"/>
      <c r="K55" s="171"/>
      <c r="L55" s="171"/>
      <c r="M55" s="171"/>
      <c r="N55" s="171"/>
      <c r="O55" s="171"/>
      <c r="P55" s="171"/>
      <c r="Q55" s="171"/>
      <c r="R55" s="171"/>
    </row>
    <row r="56" spans="2:18" ht="12.75">
      <c r="B56" s="189"/>
      <c r="C56" s="189" t="s">
        <v>38</v>
      </c>
      <c r="D56" s="189"/>
      <c r="E56" s="171">
        <v>70.49869063</v>
      </c>
      <c r="F56" s="171">
        <v>67.47068218999999</v>
      </c>
      <c r="G56" s="171">
        <v>66.74222061750001</v>
      </c>
      <c r="H56" s="171">
        <v>66.45033658749998</v>
      </c>
      <c r="I56" s="171"/>
      <c r="J56" s="171">
        <v>89.2775762425905</v>
      </c>
      <c r="K56" s="171">
        <v>96.94816980601519</v>
      </c>
      <c r="L56" s="171">
        <v>87.32887681891476</v>
      </c>
      <c r="M56" s="171">
        <v>99.0031374685046</v>
      </c>
      <c r="N56" s="171"/>
      <c r="O56" s="171">
        <v>42.53932506941321</v>
      </c>
      <c r="P56" s="171">
        <v>31.325055534466145</v>
      </c>
      <c r="Q56" s="171">
        <v>34.62805476784433</v>
      </c>
      <c r="R56" s="171">
        <v>85.12194924406482</v>
      </c>
    </row>
    <row r="57" spans="2:18" ht="12.75">
      <c r="B57" s="189"/>
      <c r="C57" s="189" t="s">
        <v>37</v>
      </c>
      <c r="D57" s="189"/>
      <c r="E57" s="171">
        <v>12.674203250000005</v>
      </c>
      <c r="F57" s="171">
        <v>22.910592775000026</v>
      </c>
      <c r="G57" s="171">
        <v>18.745140830000025</v>
      </c>
      <c r="H57" s="171">
        <v>24.96663572999998</v>
      </c>
      <c r="I57" s="171"/>
      <c r="J57" s="171">
        <v>1312.9311309551556</v>
      </c>
      <c r="K57" s="171">
        <v>16.629849089999993</v>
      </c>
      <c r="L57" s="171">
        <v>26.08818169</v>
      </c>
      <c r="M57" s="171">
        <v>28.780126549999977</v>
      </c>
      <c r="N57" s="171"/>
      <c r="O57" s="171">
        <v>66.30718469000001</v>
      </c>
      <c r="P57" s="171">
        <v>29.25937583000001</v>
      </c>
      <c r="Q57" s="171">
        <v>26.169977120027482</v>
      </c>
      <c r="R57" s="171">
        <v>65.99471628000089</v>
      </c>
    </row>
    <row r="58" spans="4:18" ht="12.75">
      <c r="D58" s="189"/>
      <c r="E58" s="159"/>
      <c r="F58" s="159"/>
      <c r="G58" s="159"/>
      <c r="H58" s="159"/>
      <c r="I58" s="159"/>
      <c r="J58" s="159"/>
      <c r="K58" s="159"/>
      <c r="L58" s="159"/>
      <c r="M58" s="159"/>
      <c r="N58" s="159"/>
      <c r="O58" s="159"/>
      <c r="P58" s="159"/>
      <c r="Q58" s="159"/>
      <c r="R58" s="159"/>
    </row>
    <row r="59" spans="4:18" ht="12.75">
      <c r="D59" s="189"/>
      <c r="E59" s="159"/>
      <c r="F59" s="159"/>
      <c r="G59" s="159"/>
      <c r="H59" s="159"/>
      <c r="I59" s="159"/>
      <c r="J59" s="159"/>
      <c r="K59" s="159"/>
      <c r="L59" s="159"/>
      <c r="M59" s="159"/>
      <c r="N59" s="159"/>
      <c r="O59" s="159"/>
      <c r="P59" s="159"/>
      <c r="Q59" s="159"/>
      <c r="R59" s="159"/>
    </row>
    <row r="60" spans="2:18" ht="12.75">
      <c r="B60" s="164" t="s">
        <v>742</v>
      </c>
      <c r="C60" s="164"/>
      <c r="D60" s="224"/>
      <c r="E60" s="177">
        <v>263.2453322918537</v>
      </c>
      <c r="F60" s="177">
        <v>723.9393756125672</v>
      </c>
      <c r="G60" s="177">
        <v>234.27042131701594</v>
      </c>
      <c r="H60" s="177">
        <v>341.70031702630666</v>
      </c>
      <c r="I60" s="177"/>
      <c r="J60" s="177">
        <v>1657.0169160183136</v>
      </c>
      <c r="K60" s="177">
        <v>1354.4089437205291</v>
      </c>
      <c r="L60" s="177">
        <v>517.5928834553179</v>
      </c>
      <c r="M60" s="177">
        <v>986.1346569300902</v>
      </c>
      <c r="N60" s="177"/>
      <c r="O60" s="177">
        <v>442.287949446181</v>
      </c>
      <c r="P60" s="177">
        <v>998.3548544632258</v>
      </c>
      <c r="Q60" s="177">
        <v>482.40640252141424</v>
      </c>
      <c r="R60" s="177">
        <v>495.3742207707068</v>
      </c>
    </row>
  </sheetData>
  <sheetProtection/>
  <printOptions horizontalCentered="1"/>
  <pageMargins left="0.15748031496062992" right="0.15748031496062992" top="0.5511811023622047" bottom="1" header="0" footer="0"/>
  <pageSetup fitToHeight="0" fitToWidth="0" horizontalDpi="300" verticalDpi="300" orientation="landscape" scale="80" r:id="rId1"/>
</worksheet>
</file>

<file path=xl/worksheets/sheet12.xml><?xml version="1.0" encoding="utf-8"?>
<worksheet xmlns="http://schemas.openxmlformats.org/spreadsheetml/2006/main" xmlns:r="http://schemas.openxmlformats.org/officeDocument/2006/relationships">
  <dimension ref="A1:AM262"/>
  <sheetViews>
    <sheetView zoomScale="75" zoomScaleNormal="75" zoomScaleSheetLayoutView="75" zoomScalePageLayoutView="0" workbookViewId="0" topLeftCell="A1">
      <selection activeCell="A1" sqref="A1"/>
    </sheetView>
  </sheetViews>
  <sheetFormatPr defaultColWidth="6.28125" defaultRowHeight="12.75"/>
  <cols>
    <col min="1" max="1" width="1.7109375" style="269" customWidth="1"/>
    <col min="2" max="2" width="0.5625" style="269" customWidth="1"/>
    <col min="3" max="3" width="1.7109375" style="280" customWidth="1"/>
    <col min="4" max="7" width="0.42578125" style="280" customWidth="1"/>
    <col min="8" max="8" width="42.421875" style="280" customWidth="1"/>
    <col min="9" max="9" width="1.7109375" style="280" customWidth="1"/>
    <col min="10" max="10" width="8.421875" style="280" customWidth="1"/>
    <col min="11" max="11" width="8.421875" style="269" customWidth="1"/>
    <col min="12" max="14" width="8.421875" style="270" customWidth="1"/>
    <col min="15" max="21" width="8.421875" style="269" customWidth="1"/>
    <col min="22" max="22" width="7.00390625" style="269" customWidth="1"/>
    <col min="23" max="16384" width="6.28125" style="269" customWidth="1"/>
  </cols>
  <sheetData>
    <row r="1" spans="1:10" ht="15.75">
      <c r="A1" s="268"/>
      <c r="C1" s="418" t="s">
        <v>754</v>
      </c>
      <c r="D1" s="268"/>
      <c r="E1" s="268"/>
      <c r="F1" s="268"/>
      <c r="G1" s="268"/>
      <c r="H1" s="268"/>
      <c r="I1" s="268"/>
      <c r="J1" s="268"/>
    </row>
    <row r="2" spans="1:14" s="189" customFormat="1" ht="12.75">
      <c r="A2" s="216"/>
      <c r="B2" s="216"/>
      <c r="C2" s="444" t="s">
        <v>771</v>
      </c>
      <c r="D2" s="444"/>
      <c r="E2" s="444"/>
      <c r="F2" s="444"/>
      <c r="G2" s="444"/>
      <c r="H2" s="444"/>
      <c r="I2" s="444"/>
      <c r="J2" s="444"/>
      <c r="L2" s="271"/>
      <c r="M2" s="271"/>
      <c r="N2" s="271"/>
    </row>
    <row r="3" spans="1:14" s="189" customFormat="1" ht="12.75">
      <c r="A3" s="216"/>
      <c r="B3" s="216"/>
      <c r="C3" s="445" t="s">
        <v>0</v>
      </c>
      <c r="D3" s="445"/>
      <c r="E3" s="445"/>
      <c r="F3" s="445"/>
      <c r="G3" s="445"/>
      <c r="H3" s="445"/>
      <c r="I3" s="445"/>
      <c r="J3" s="445"/>
      <c r="L3" s="271"/>
      <c r="M3" s="271"/>
      <c r="N3" s="271"/>
    </row>
    <row r="4" spans="3:14" s="272" customFormat="1" ht="12">
      <c r="C4" s="273"/>
      <c r="D4" s="273"/>
      <c r="E4" s="273"/>
      <c r="F4" s="273"/>
      <c r="G4" s="273"/>
      <c r="H4" s="273"/>
      <c r="I4" s="273"/>
      <c r="J4" s="274"/>
      <c r="L4" s="446"/>
      <c r="M4" s="446"/>
      <c r="N4" s="446"/>
    </row>
    <row r="5" spans="3:14" ht="12">
      <c r="C5" s="273"/>
      <c r="D5" s="273"/>
      <c r="E5" s="273"/>
      <c r="F5" s="273"/>
      <c r="G5" s="273"/>
      <c r="H5" s="273"/>
      <c r="I5" s="273"/>
      <c r="J5" s="274"/>
      <c r="L5" s="447"/>
      <c r="M5" s="275"/>
      <c r="N5" s="276"/>
    </row>
    <row r="6" spans="3:14" ht="12">
      <c r="C6" s="273"/>
      <c r="D6" s="273"/>
      <c r="E6" s="273"/>
      <c r="F6" s="273"/>
      <c r="G6" s="273"/>
      <c r="H6" s="273"/>
      <c r="I6" s="273"/>
      <c r="J6" s="274"/>
      <c r="L6" s="447"/>
      <c r="M6" s="275"/>
      <c r="N6" s="276"/>
    </row>
    <row r="7" spans="3:21" ht="12.75" customHeight="1">
      <c r="C7" s="274" t="s">
        <v>147</v>
      </c>
      <c r="D7" s="274"/>
      <c r="E7" s="274"/>
      <c r="F7" s="274"/>
      <c r="G7" s="274"/>
      <c r="H7" s="274"/>
      <c r="I7" s="274"/>
      <c r="J7" s="443">
        <v>2009</v>
      </c>
      <c r="K7" s="443"/>
      <c r="L7" s="443"/>
      <c r="M7" s="443"/>
      <c r="N7" s="443">
        <v>2010</v>
      </c>
      <c r="O7" s="443"/>
      <c r="P7" s="443"/>
      <c r="Q7" s="443"/>
      <c r="R7" s="443">
        <v>2011</v>
      </c>
      <c r="S7" s="443"/>
      <c r="T7" s="443"/>
      <c r="U7" s="443"/>
    </row>
    <row r="8" spans="1:21" ht="19.5" customHeight="1">
      <c r="A8" s="272"/>
      <c r="B8" s="272"/>
      <c r="C8" s="277"/>
      <c r="D8" s="277"/>
      <c r="E8" s="277"/>
      <c r="F8" s="277"/>
      <c r="G8" s="277"/>
      <c r="H8" s="277"/>
      <c r="I8" s="277"/>
      <c r="J8" s="278" t="s">
        <v>414</v>
      </c>
      <c r="K8" s="279" t="s">
        <v>355</v>
      </c>
      <c r="L8" s="279" t="s">
        <v>417</v>
      </c>
      <c r="M8" s="279" t="s">
        <v>418</v>
      </c>
      <c r="N8" s="278" t="s">
        <v>414</v>
      </c>
      <c r="O8" s="279" t="s">
        <v>355</v>
      </c>
      <c r="P8" s="279" t="s">
        <v>417</v>
      </c>
      <c r="Q8" s="279" t="s">
        <v>418</v>
      </c>
      <c r="R8" s="278" t="s">
        <v>414</v>
      </c>
      <c r="S8" s="279" t="s">
        <v>355</v>
      </c>
      <c r="T8" s="279" t="s">
        <v>417</v>
      </c>
      <c r="U8" s="279" t="s">
        <v>418</v>
      </c>
    </row>
    <row r="9" spans="10:26" ht="12">
      <c r="J9" s="267"/>
      <c r="K9" s="267"/>
      <c r="L9" s="281"/>
      <c r="M9" s="281"/>
      <c r="N9" s="281"/>
      <c r="O9" s="267"/>
      <c r="P9" s="267"/>
      <c r="Q9" s="267"/>
      <c r="R9" s="267"/>
      <c r="S9" s="267"/>
      <c r="T9" s="267"/>
      <c r="U9" s="267"/>
      <c r="V9" s="267"/>
      <c r="W9" s="267"/>
      <c r="X9" s="267"/>
      <c r="Y9" s="267"/>
      <c r="Z9" s="267"/>
    </row>
    <row r="10" spans="3:26" s="272" customFormat="1" ht="12">
      <c r="C10" s="274"/>
      <c r="D10" s="274"/>
      <c r="E10" s="274"/>
      <c r="F10" s="274"/>
      <c r="G10" s="274"/>
      <c r="H10" s="274"/>
      <c r="I10" s="274"/>
      <c r="J10" s="282"/>
      <c r="K10" s="282"/>
      <c r="L10" s="283"/>
      <c r="M10" s="283"/>
      <c r="N10" s="283"/>
      <c r="O10" s="282"/>
      <c r="P10" s="282"/>
      <c r="Q10" s="282"/>
      <c r="R10" s="282"/>
      <c r="S10" s="282"/>
      <c r="T10" s="282"/>
      <c r="U10" s="282"/>
      <c r="V10" s="282"/>
      <c r="W10" s="282"/>
      <c r="X10" s="282"/>
      <c r="Y10" s="282"/>
      <c r="Z10" s="282"/>
    </row>
    <row r="11" spans="2:39" ht="12">
      <c r="B11" s="284" t="s">
        <v>46</v>
      </c>
      <c r="C11" s="284" t="s">
        <v>380</v>
      </c>
      <c r="D11" s="285"/>
      <c r="E11" s="285"/>
      <c r="F11" s="285"/>
      <c r="G11" s="285"/>
      <c r="H11" s="285"/>
      <c r="J11" s="286">
        <v>631.47544590138</v>
      </c>
      <c r="K11" s="286">
        <v>2520.671339018325</v>
      </c>
      <c r="L11" s="287">
        <v>412.2207606692034</v>
      </c>
      <c r="M11" s="287">
        <v>613.8917554432509</v>
      </c>
      <c r="N11" s="287">
        <v>6914.895328661109</v>
      </c>
      <c r="O11" s="286">
        <v>301.86809527921656</v>
      </c>
      <c r="P11" s="286">
        <v>-597.7516419746516</v>
      </c>
      <c r="Q11" s="286">
        <v>2332.124924204834</v>
      </c>
      <c r="R11" s="286">
        <v>1655.9484580237936</v>
      </c>
      <c r="S11" s="286">
        <v>359.38261765325296</v>
      </c>
      <c r="T11" s="286">
        <v>-4019.472422867612</v>
      </c>
      <c r="U11" s="286">
        <v>-1923.3097704201218</v>
      </c>
      <c r="V11" s="267"/>
      <c r="W11" s="267"/>
      <c r="X11" s="267"/>
      <c r="Y11" s="267"/>
      <c r="Z11" s="267"/>
      <c r="AA11" s="280"/>
      <c r="AB11" s="280"/>
      <c r="AC11" s="280"/>
      <c r="AD11" s="280"/>
      <c r="AE11" s="280"/>
      <c r="AF11" s="280"/>
      <c r="AG11" s="280"/>
      <c r="AH11" s="280"/>
      <c r="AI11" s="280"/>
      <c r="AJ11" s="280"/>
      <c r="AK11" s="280"/>
      <c r="AL11" s="280"/>
      <c r="AM11" s="280"/>
    </row>
    <row r="12" spans="2:26" ht="12">
      <c r="B12" s="284"/>
      <c r="C12" s="285"/>
      <c r="D12" s="285"/>
      <c r="E12" s="285"/>
      <c r="F12" s="285"/>
      <c r="G12" s="285"/>
      <c r="H12" s="285"/>
      <c r="J12" s="267"/>
      <c r="K12" s="267"/>
      <c r="L12" s="281"/>
      <c r="M12" s="281"/>
      <c r="N12" s="281"/>
      <c r="O12" s="267"/>
      <c r="P12" s="267"/>
      <c r="Q12" s="267"/>
      <c r="R12" s="267"/>
      <c r="S12" s="267"/>
      <c r="T12" s="267"/>
      <c r="U12" s="267"/>
      <c r="V12" s="267"/>
      <c r="W12" s="267"/>
      <c r="X12" s="267"/>
      <c r="Y12" s="267"/>
      <c r="Z12" s="267"/>
    </row>
    <row r="13" spans="2:39" ht="12">
      <c r="B13" s="285"/>
      <c r="C13" s="285" t="s">
        <v>14</v>
      </c>
      <c r="D13" s="285"/>
      <c r="E13" s="285"/>
      <c r="F13" s="285"/>
      <c r="G13" s="285"/>
      <c r="H13" s="285"/>
      <c r="J13" s="267">
        <v>-1206.077155276114</v>
      </c>
      <c r="K13" s="267">
        <v>-948.4634699038139</v>
      </c>
      <c r="L13" s="267">
        <v>-1979.4584881704593</v>
      </c>
      <c r="M13" s="267">
        <v>-1520.416276150212</v>
      </c>
      <c r="N13" s="267">
        <v>-2486.11526046712</v>
      </c>
      <c r="O13" s="267">
        <v>-680.4536129461171</v>
      </c>
      <c r="P13" s="267">
        <v>-3106.6774869454716</v>
      </c>
      <c r="Q13" s="267">
        <v>131.2037600573417</v>
      </c>
      <c r="R13" s="267">
        <v>-2174.6290481726346</v>
      </c>
      <c r="S13" s="267">
        <v>220.00437250579466</v>
      </c>
      <c r="T13" s="267">
        <v>-985.1969491015916</v>
      </c>
      <c r="U13" s="267">
        <v>-2537.0610463661983</v>
      </c>
      <c r="V13" s="267"/>
      <c r="W13" s="267"/>
      <c r="X13" s="267"/>
      <c r="Y13" s="267"/>
      <c r="Z13" s="267"/>
      <c r="AA13" s="280"/>
      <c r="AB13" s="280"/>
      <c r="AC13" s="280"/>
      <c r="AD13" s="280"/>
      <c r="AE13" s="280"/>
      <c r="AF13" s="280"/>
      <c r="AG13" s="280"/>
      <c r="AH13" s="280"/>
      <c r="AI13" s="280"/>
      <c r="AJ13" s="280"/>
      <c r="AK13" s="280"/>
      <c r="AL13" s="280"/>
      <c r="AM13" s="280"/>
    </row>
    <row r="14" spans="2:26" ht="12">
      <c r="B14" s="285"/>
      <c r="C14" s="285"/>
      <c r="D14" s="285" t="s">
        <v>400</v>
      </c>
      <c r="E14" s="285"/>
      <c r="F14" s="285"/>
      <c r="G14" s="285"/>
      <c r="H14" s="285"/>
      <c r="J14" s="267">
        <v>2248.403215368111</v>
      </c>
      <c r="K14" s="267">
        <v>777.2371595645369</v>
      </c>
      <c r="L14" s="267">
        <v>1068.7759022888338</v>
      </c>
      <c r="M14" s="267">
        <v>3138.64049041366</v>
      </c>
      <c r="N14" s="267">
        <v>2638.6113824471763</v>
      </c>
      <c r="O14" s="267">
        <v>1817.7336192420194</v>
      </c>
      <c r="P14" s="267">
        <v>2447.2343308112027</v>
      </c>
      <c r="Q14" s="267">
        <v>2327.3482465573043</v>
      </c>
      <c r="R14" s="267">
        <v>2894.9867403520047</v>
      </c>
      <c r="S14" s="267">
        <v>1963.1634081310137</v>
      </c>
      <c r="T14" s="267">
        <v>3115.3359008015204</v>
      </c>
      <c r="U14" s="267">
        <v>3848.6471665713393</v>
      </c>
      <c r="V14" s="267"/>
      <c r="W14" s="267"/>
      <c r="X14" s="267"/>
      <c r="Y14" s="267"/>
      <c r="Z14" s="267"/>
    </row>
    <row r="15" spans="2:26" ht="12">
      <c r="B15" s="285"/>
      <c r="C15" s="285"/>
      <c r="D15" s="285"/>
      <c r="E15" s="285" t="s">
        <v>695</v>
      </c>
      <c r="F15" s="285"/>
      <c r="G15" s="285"/>
      <c r="H15" s="285"/>
      <c r="J15" s="267">
        <v>1331.3695940813877</v>
      </c>
      <c r="K15" s="267">
        <v>724.8866857717499</v>
      </c>
      <c r="L15" s="267">
        <v>558.0619940965576</v>
      </c>
      <c r="M15" s="267">
        <v>2086.0772662965037</v>
      </c>
      <c r="N15" s="267">
        <v>950.7786035388119</v>
      </c>
      <c r="O15" s="267">
        <v>934.0103913618343</v>
      </c>
      <c r="P15" s="267">
        <v>1176.1138849482177</v>
      </c>
      <c r="Q15" s="267">
        <v>846.3673022331366</v>
      </c>
      <c r="R15" s="267">
        <v>149.78560706120038</v>
      </c>
      <c r="S15" s="267">
        <v>1171.0045782047998</v>
      </c>
      <c r="T15" s="267">
        <v>2037.9082536299002</v>
      </c>
      <c r="U15" s="267">
        <v>1505.40359928</v>
      </c>
      <c r="V15" s="267"/>
      <c r="W15" s="267"/>
      <c r="X15" s="267"/>
      <c r="Y15" s="267"/>
      <c r="Z15" s="267"/>
    </row>
    <row r="16" spans="2:26" ht="12">
      <c r="B16" s="285"/>
      <c r="C16" s="285"/>
      <c r="D16" s="285"/>
      <c r="E16" s="285"/>
      <c r="F16" s="285" t="s">
        <v>723</v>
      </c>
      <c r="G16" s="285"/>
      <c r="H16" s="285"/>
      <c r="J16" s="267">
        <v>1331.3695940813877</v>
      </c>
      <c r="K16" s="267">
        <v>724.8866857717499</v>
      </c>
      <c r="L16" s="267">
        <v>558.0619940965576</v>
      </c>
      <c r="M16" s="267">
        <v>2086.0772662965037</v>
      </c>
      <c r="N16" s="267">
        <v>950.7786035388119</v>
      </c>
      <c r="O16" s="267">
        <v>934.0103913618343</v>
      </c>
      <c r="P16" s="267">
        <v>1176.1138849482177</v>
      </c>
      <c r="Q16" s="267">
        <v>846.3673022331366</v>
      </c>
      <c r="R16" s="267">
        <v>149.78560706120038</v>
      </c>
      <c r="S16" s="267">
        <v>1171.0045782047998</v>
      </c>
      <c r="T16" s="267">
        <v>2037.9082536299002</v>
      </c>
      <c r="U16" s="267">
        <v>1505.40359928</v>
      </c>
      <c r="V16" s="267"/>
      <c r="W16" s="267"/>
      <c r="X16" s="267"/>
      <c r="Y16" s="267"/>
      <c r="Z16" s="267"/>
    </row>
    <row r="17" spans="2:26" ht="12">
      <c r="B17" s="285"/>
      <c r="C17" s="285"/>
      <c r="D17" s="285"/>
      <c r="E17" s="285"/>
      <c r="F17" s="285" t="s">
        <v>724</v>
      </c>
      <c r="G17" s="285"/>
      <c r="H17" s="285"/>
      <c r="J17" s="267">
        <v>0</v>
      </c>
      <c r="K17" s="267">
        <v>0</v>
      </c>
      <c r="L17" s="267">
        <v>0</v>
      </c>
      <c r="M17" s="267">
        <v>0</v>
      </c>
      <c r="N17" s="267">
        <v>0</v>
      </c>
      <c r="O17" s="267">
        <v>0</v>
      </c>
      <c r="P17" s="267">
        <v>0</v>
      </c>
      <c r="Q17" s="267">
        <v>0</v>
      </c>
      <c r="R17" s="267">
        <v>0</v>
      </c>
      <c r="S17" s="267">
        <v>0</v>
      </c>
      <c r="T17" s="267">
        <v>0</v>
      </c>
      <c r="U17" s="267">
        <v>0</v>
      </c>
      <c r="V17" s="267"/>
      <c r="W17" s="267"/>
      <c r="X17" s="267"/>
      <c r="Y17" s="267"/>
      <c r="Z17" s="267"/>
    </row>
    <row r="18" spans="2:26" ht="12">
      <c r="B18" s="285"/>
      <c r="C18" s="285"/>
      <c r="D18" s="285"/>
      <c r="E18" s="285" t="s">
        <v>108</v>
      </c>
      <c r="F18" s="285"/>
      <c r="G18" s="285"/>
      <c r="H18" s="285"/>
      <c r="J18" s="267">
        <v>646.4270991507401</v>
      </c>
      <c r="K18" s="267">
        <v>633.2302680483289</v>
      </c>
      <c r="L18" s="267">
        <v>692.6115170336988</v>
      </c>
      <c r="M18" s="267">
        <v>733.9399278762705</v>
      </c>
      <c r="N18" s="267">
        <v>940.3292106373414</v>
      </c>
      <c r="O18" s="267">
        <v>692.4729376655536</v>
      </c>
      <c r="P18" s="267">
        <v>1051.224735083926</v>
      </c>
      <c r="Q18" s="267">
        <v>1011.7102908588815</v>
      </c>
      <c r="R18" s="267">
        <v>962.6873053373413</v>
      </c>
      <c r="S18" s="267">
        <v>864.6419801055536</v>
      </c>
      <c r="T18" s="267">
        <v>998.045554863926</v>
      </c>
      <c r="U18" s="267">
        <v>1019.2928951788817</v>
      </c>
      <c r="V18" s="267"/>
      <c r="W18" s="267"/>
      <c r="X18" s="267"/>
      <c r="Y18" s="267"/>
      <c r="Z18" s="267"/>
    </row>
    <row r="19" spans="2:26" ht="12">
      <c r="B19" s="285"/>
      <c r="C19" s="285"/>
      <c r="D19" s="285"/>
      <c r="E19" s="285"/>
      <c r="F19" s="285"/>
      <c r="G19" s="285"/>
      <c r="H19" s="285"/>
      <c r="J19" s="267"/>
      <c r="K19" s="267"/>
      <c r="L19" s="281"/>
      <c r="M19" s="281"/>
      <c r="N19" s="281"/>
      <c r="O19" s="267"/>
      <c r="P19" s="267"/>
      <c r="Q19" s="267"/>
      <c r="R19" s="267"/>
      <c r="S19" s="267"/>
      <c r="T19" s="267"/>
      <c r="U19" s="267"/>
      <c r="V19" s="267"/>
      <c r="W19" s="267"/>
      <c r="X19" s="267"/>
      <c r="Y19" s="267"/>
      <c r="Z19" s="267"/>
    </row>
    <row r="20" spans="2:26" ht="12">
      <c r="B20" s="285"/>
      <c r="C20" s="285"/>
      <c r="D20" s="285"/>
      <c r="E20" s="285" t="s">
        <v>696</v>
      </c>
      <c r="F20" s="285"/>
      <c r="G20" s="285"/>
      <c r="H20" s="285"/>
      <c r="J20" s="267">
        <v>270.6065221359829</v>
      </c>
      <c r="K20" s="267">
        <v>-580.8797942555419</v>
      </c>
      <c r="L20" s="267">
        <v>-181.89760884142265</v>
      </c>
      <c r="M20" s="267">
        <v>318.62329624088557</v>
      </c>
      <c r="N20" s="267">
        <v>747.5035682710231</v>
      </c>
      <c r="O20" s="267">
        <v>191.2502902146316</v>
      </c>
      <c r="P20" s="267">
        <v>219.89571077905885</v>
      </c>
      <c r="Q20" s="267">
        <v>469.27065346528616</v>
      </c>
      <c r="R20" s="267">
        <v>1782.513827953463</v>
      </c>
      <c r="S20" s="267">
        <v>-72.48315017933965</v>
      </c>
      <c r="T20" s="267">
        <v>79.38209230769394</v>
      </c>
      <c r="U20" s="267">
        <v>1323.9506721124576</v>
      </c>
      <c r="V20" s="267"/>
      <c r="W20" s="267"/>
      <c r="X20" s="267"/>
      <c r="Y20" s="267"/>
      <c r="Z20" s="267"/>
    </row>
    <row r="21" spans="2:26" ht="12">
      <c r="B21" s="285"/>
      <c r="C21" s="285"/>
      <c r="D21" s="285"/>
      <c r="E21" s="285"/>
      <c r="F21" s="285" t="s">
        <v>723</v>
      </c>
      <c r="G21" s="285"/>
      <c r="H21" s="285"/>
      <c r="J21" s="267">
        <v>270.6065221359829</v>
      </c>
      <c r="K21" s="267">
        <v>-580.8797942555419</v>
      </c>
      <c r="L21" s="267">
        <v>-181.89760884142265</v>
      </c>
      <c r="M21" s="267">
        <v>318.62329624088557</v>
      </c>
      <c r="N21" s="267">
        <v>747.5035682710231</v>
      </c>
      <c r="O21" s="267">
        <v>191.2502902146316</v>
      </c>
      <c r="P21" s="267">
        <v>219.89571077905885</v>
      </c>
      <c r="Q21" s="267">
        <v>469.27065346528616</v>
      </c>
      <c r="R21" s="267">
        <v>1782.513827953463</v>
      </c>
      <c r="S21" s="267">
        <v>-72.48315017933965</v>
      </c>
      <c r="T21" s="267">
        <v>79.38209230769394</v>
      </c>
      <c r="U21" s="267">
        <v>1323.9506721124576</v>
      </c>
      <c r="V21" s="267"/>
      <c r="W21" s="267"/>
      <c r="X21" s="267"/>
      <c r="Y21" s="267"/>
      <c r="Z21" s="267"/>
    </row>
    <row r="22" spans="2:26" ht="12">
      <c r="B22" s="285"/>
      <c r="C22" s="285"/>
      <c r="D22" s="285"/>
      <c r="E22" s="285"/>
      <c r="F22" s="285" t="s">
        <v>724</v>
      </c>
      <c r="G22" s="285"/>
      <c r="H22" s="285"/>
      <c r="J22" s="267">
        <v>0</v>
      </c>
      <c r="K22" s="267">
        <v>0</v>
      </c>
      <c r="L22" s="267">
        <v>0</v>
      </c>
      <c r="M22" s="267">
        <v>0</v>
      </c>
      <c r="N22" s="267">
        <v>0</v>
      </c>
      <c r="O22" s="267">
        <v>0</v>
      </c>
      <c r="P22" s="267">
        <v>0</v>
      </c>
      <c r="Q22" s="267">
        <v>0</v>
      </c>
      <c r="R22" s="267">
        <v>0</v>
      </c>
      <c r="S22" s="267">
        <v>0</v>
      </c>
      <c r="T22" s="267">
        <v>0</v>
      </c>
      <c r="U22" s="267">
        <v>0</v>
      </c>
      <c r="V22" s="267"/>
      <c r="W22" s="267"/>
      <c r="X22" s="267"/>
      <c r="Y22" s="267"/>
      <c r="Z22" s="267"/>
    </row>
    <row r="23" spans="2:26" ht="12">
      <c r="B23" s="285"/>
      <c r="C23" s="285"/>
      <c r="D23" s="285"/>
      <c r="E23" s="285"/>
      <c r="F23" s="285"/>
      <c r="G23" s="285"/>
      <c r="H23" s="285"/>
      <c r="J23" s="267"/>
      <c r="K23" s="267"/>
      <c r="L23" s="281"/>
      <c r="M23" s="281"/>
      <c r="N23" s="281"/>
      <c r="O23" s="267"/>
      <c r="P23" s="267"/>
      <c r="Q23" s="267"/>
      <c r="R23" s="267"/>
      <c r="S23" s="267"/>
      <c r="T23" s="267"/>
      <c r="U23" s="267"/>
      <c r="V23" s="267"/>
      <c r="W23" s="267"/>
      <c r="X23" s="267"/>
      <c r="Y23" s="267"/>
      <c r="Z23" s="267"/>
    </row>
    <row r="24" spans="2:26" ht="12">
      <c r="B24" s="285"/>
      <c r="C24" s="285"/>
      <c r="D24" s="285"/>
      <c r="E24" s="285"/>
      <c r="F24" s="285"/>
      <c r="G24" s="285"/>
      <c r="H24" s="285"/>
      <c r="J24" s="267"/>
      <c r="K24" s="267"/>
      <c r="L24" s="281"/>
      <c r="M24" s="281"/>
      <c r="N24" s="281"/>
      <c r="O24" s="267"/>
      <c r="P24" s="267"/>
      <c r="Q24" s="267"/>
      <c r="R24" s="267"/>
      <c r="S24" s="267"/>
      <c r="T24" s="267"/>
      <c r="U24" s="267"/>
      <c r="V24" s="267"/>
      <c r="W24" s="267"/>
      <c r="X24" s="267"/>
      <c r="Y24" s="267"/>
      <c r="Z24" s="267"/>
    </row>
    <row r="25" spans="2:39" ht="12">
      <c r="B25" s="285"/>
      <c r="C25" s="285"/>
      <c r="D25" s="285" t="s">
        <v>8</v>
      </c>
      <c r="E25" s="285"/>
      <c r="F25" s="285"/>
      <c r="G25" s="285"/>
      <c r="H25" s="285"/>
      <c r="J25" s="267">
        <v>3454.480370644225</v>
      </c>
      <c r="K25" s="267">
        <v>1725.7006294683508</v>
      </c>
      <c r="L25" s="267">
        <v>3048.234390459293</v>
      </c>
      <c r="M25" s="267">
        <v>4659.056766563872</v>
      </c>
      <c r="N25" s="267">
        <v>5124.7266429142965</v>
      </c>
      <c r="O25" s="267">
        <v>2498.1872321881365</v>
      </c>
      <c r="P25" s="267">
        <v>5553.911817756674</v>
      </c>
      <c r="Q25" s="267">
        <v>2196.1444864999626</v>
      </c>
      <c r="R25" s="267">
        <v>5069.615788524639</v>
      </c>
      <c r="S25" s="267">
        <v>1743.159035625219</v>
      </c>
      <c r="T25" s="267">
        <v>4100.532849903112</v>
      </c>
      <c r="U25" s="267">
        <v>6385.708212937538</v>
      </c>
      <c r="V25" s="267"/>
      <c r="W25" s="267"/>
      <c r="X25" s="267"/>
      <c r="Y25" s="267"/>
      <c r="Z25" s="267"/>
      <c r="AA25" s="280"/>
      <c r="AB25" s="280"/>
      <c r="AC25" s="280"/>
      <c r="AD25" s="280"/>
      <c r="AE25" s="280"/>
      <c r="AF25" s="280"/>
      <c r="AG25" s="280"/>
      <c r="AH25" s="280"/>
      <c r="AI25" s="280"/>
      <c r="AJ25" s="280"/>
      <c r="AK25" s="280"/>
      <c r="AL25" s="280"/>
      <c r="AM25" s="280"/>
    </row>
    <row r="26" spans="2:26" ht="12">
      <c r="B26" s="285"/>
      <c r="C26" s="285"/>
      <c r="D26" s="285"/>
      <c r="E26" s="285" t="s">
        <v>695</v>
      </c>
      <c r="F26" s="285"/>
      <c r="G26" s="285"/>
      <c r="H26" s="285"/>
      <c r="J26" s="267">
        <v>1292.9990020757566</v>
      </c>
      <c r="K26" s="267">
        <v>-1004.2984200831108</v>
      </c>
      <c r="L26" s="267">
        <v>78.29333621202056</v>
      </c>
      <c r="M26" s="267">
        <v>1538.1576084433775</v>
      </c>
      <c r="N26" s="267">
        <v>1589.293725057957</v>
      </c>
      <c r="O26" s="267">
        <v>-73.39318319876429</v>
      </c>
      <c r="P26" s="267">
        <v>1903.8100968546503</v>
      </c>
      <c r="Q26" s="267">
        <v>1434.4711561061565</v>
      </c>
      <c r="R26" s="267">
        <v>1622.4089229950198</v>
      </c>
      <c r="S26" s="267">
        <v>370.01199540769085</v>
      </c>
      <c r="T26" s="267">
        <v>1354.1198367</v>
      </c>
      <c r="U26" s="267">
        <v>2132.2027311700003</v>
      </c>
      <c r="V26" s="267"/>
      <c r="W26" s="267"/>
      <c r="X26" s="267"/>
      <c r="Y26" s="267"/>
      <c r="Z26" s="267"/>
    </row>
    <row r="27" spans="2:26" ht="12">
      <c r="B27" s="285"/>
      <c r="C27" s="285"/>
      <c r="D27" s="285"/>
      <c r="E27" s="285"/>
      <c r="F27" s="285" t="s">
        <v>725</v>
      </c>
      <c r="G27" s="285"/>
      <c r="H27" s="285"/>
      <c r="J27" s="267">
        <v>0</v>
      </c>
      <c r="K27" s="267">
        <v>0</v>
      </c>
      <c r="L27" s="281">
        <v>0</v>
      </c>
      <c r="M27" s="281">
        <v>0</v>
      </c>
      <c r="N27" s="281">
        <v>0</v>
      </c>
      <c r="O27" s="267">
        <v>0</v>
      </c>
      <c r="P27" s="267">
        <v>0</v>
      </c>
      <c r="Q27" s="267">
        <v>0</v>
      </c>
      <c r="R27" s="267">
        <v>0</v>
      </c>
      <c r="S27" s="267">
        <v>0</v>
      </c>
      <c r="T27" s="267">
        <v>0</v>
      </c>
      <c r="U27" s="267">
        <v>0</v>
      </c>
      <c r="V27" s="267"/>
      <c r="W27" s="267"/>
      <c r="X27" s="267"/>
      <c r="Y27" s="267"/>
      <c r="Z27" s="267"/>
    </row>
    <row r="28" spans="2:26" ht="12">
      <c r="B28" s="285"/>
      <c r="C28" s="285"/>
      <c r="D28" s="285"/>
      <c r="E28" s="285"/>
      <c r="F28" s="285" t="s">
        <v>726</v>
      </c>
      <c r="G28" s="285"/>
      <c r="H28" s="285"/>
      <c r="J28" s="267">
        <v>1292.9990020757566</v>
      </c>
      <c r="K28" s="267">
        <v>-1004.2984200831108</v>
      </c>
      <c r="L28" s="281">
        <v>78.29333621202056</v>
      </c>
      <c r="M28" s="281">
        <v>1538.1576084433775</v>
      </c>
      <c r="N28" s="281">
        <v>1589.293725057957</v>
      </c>
      <c r="O28" s="267">
        <v>-73.39318319876429</v>
      </c>
      <c r="P28" s="267">
        <v>1903.8100968546503</v>
      </c>
      <c r="Q28" s="267">
        <v>1434.4711561061565</v>
      </c>
      <c r="R28" s="267">
        <v>1622.4089229950198</v>
      </c>
      <c r="S28" s="267">
        <v>370.01199540769085</v>
      </c>
      <c r="T28" s="267">
        <v>1354.1198367</v>
      </c>
      <c r="U28" s="267">
        <v>2132.2027311700003</v>
      </c>
      <c r="V28" s="267"/>
      <c r="W28" s="267"/>
      <c r="X28" s="267"/>
      <c r="Y28" s="267"/>
      <c r="Z28" s="267"/>
    </row>
    <row r="29" spans="2:26" ht="12">
      <c r="B29" s="285"/>
      <c r="C29" s="285"/>
      <c r="D29" s="285"/>
      <c r="E29" s="285" t="s">
        <v>109</v>
      </c>
      <c r="F29" s="285"/>
      <c r="G29" s="285"/>
      <c r="H29" s="285"/>
      <c r="J29" s="267">
        <v>1922.0083330817827</v>
      </c>
      <c r="K29" s="267">
        <v>2788.9678103423175</v>
      </c>
      <c r="L29" s="281">
        <v>3469.8073772135617</v>
      </c>
      <c r="M29" s="281">
        <v>2338.537109850035</v>
      </c>
      <c r="N29" s="281">
        <v>2838.7146865493755</v>
      </c>
      <c r="O29" s="267">
        <v>534.8299999030205</v>
      </c>
      <c r="P29" s="267">
        <v>3623.69300290059</v>
      </c>
      <c r="Q29" s="267">
        <v>866.1506951860861</v>
      </c>
      <c r="R29" s="267">
        <v>3184.3747281200936</v>
      </c>
      <c r="S29" s="267">
        <v>910.678622226491</v>
      </c>
      <c r="T29" s="267">
        <v>2311.4745514846445</v>
      </c>
      <c r="U29" s="267">
        <v>3182.7132534387315</v>
      </c>
      <c r="V29" s="267"/>
      <c r="W29" s="267"/>
      <c r="X29" s="267"/>
      <c r="Y29" s="267"/>
      <c r="Z29" s="267"/>
    </row>
    <row r="30" spans="2:26" ht="12">
      <c r="B30" s="285"/>
      <c r="C30" s="285"/>
      <c r="D30" s="285"/>
      <c r="E30" s="285"/>
      <c r="F30" s="285"/>
      <c r="G30" s="285"/>
      <c r="H30" s="285"/>
      <c r="J30" s="267"/>
      <c r="K30" s="267"/>
      <c r="L30" s="281"/>
      <c r="M30" s="281"/>
      <c r="N30" s="281"/>
      <c r="O30" s="267"/>
      <c r="P30" s="267"/>
      <c r="Q30" s="267"/>
      <c r="R30" s="267"/>
      <c r="S30" s="267"/>
      <c r="T30" s="267"/>
      <c r="U30" s="267"/>
      <c r="V30" s="267"/>
      <c r="W30" s="267"/>
      <c r="X30" s="267"/>
      <c r="Y30" s="267"/>
      <c r="Z30" s="267"/>
    </row>
    <row r="31" spans="2:26" ht="12">
      <c r="B31" s="285"/>
      <c r="C31" s="285"/>
      <c r="D31" s="285"/>
      <c r="E31" s="285" t="s">
        <v>696</v>
      </c>
      <c r="F31" s="285"/>
      <c r="G31" s="285"/>
      <c r="H31" s="285"/>
      <c r="J31" s="267">
        <v>239.4730354866856</v>
      </c>
      <c r="K31" s="267">
        <v>-58.96876079085587</v>
      </c>
      <c r="L31" s="267">
        <v>-499.8663229662893</v>
      </c>
      <c r="M31" s="267">
        <v>782.3620482704596</v>
      </c>
      <c r="N31" s="267">
        <v>696.7182313069641</v>
      </c>
      <c r="O31" s="267">
        <v>2036.7504154838805</v>
      </c>
      <c r="P31" s="267">
        <v>26.40871800143418</v>
      </c>
      <c r="Q31" s="267">
        <v>-104.4773647922799</v>
      </c>
      <c r="R31" s="267">
        <v>262.83213740952624</v>
      </c>
      <c r="S31" s="267">
        <v>462.4684179910373</v>
      </c>
      <c r="T31" s="267">
        <v>434.9384617184678</v>
      </c>
      <c r="U31" s="267">
        <v>1070.7922283288062</v>
      </c>
      <c r="V31" s="267"/>
      <c r="W31" s="267"/>
      <c r="X31" s="267"/>
      <c r="Y31" s="267"/>
      <c r="Z31" s="267"/>
    </row>
    <row r="32" spans="2:26" ht="12">
      <c r="B32" s="285"/>
      <c r="C32" s="285"/>
      <c r="D32" s="285"/>
      <c r="E32" s="285"/>
      <c r="F32" s="285" t="s">
        <v>725</v>
      </c>
      <c r="G32" s="285"/>
      <c r="H32" s="285"/>
      <c r="J32" s="267">
        <v>0</v>
      </c>
      <c r="K32" s="267">
        <v>0</v>
      </c>
      <c r="L32" s="281">
        <v>0</v>
      </c>
      <c r="M32" s="281">
        <v>0</v>
      </c>
      <c r="N32" s="281">
        <v>0</v>
      </c>
      <c r="O32" s="267">
        <v>0</v>
      </c>
      <c r="P32" s="267">
        <v>0</v>
      </c>
      <c r="Q32" s="267">
        <v>0</v>
      </c>
      <c r="R32" s="267">
        <v>0</v>
      </c>
      <c r="S32" s="267">
        <v>0</v>
      </c>
      <c r="T32" s="267">
        <v>0</v>
      </c>
      <c r="U32" s="267">
        <v>0</v>
      </c>
      <c r="V32" s="267"/>
      <c r="W32" s="267"/>
      <c r="X32" s="267"/>
      <c r="Y32" s="267"/>
      <c r="Z32" s="267"/>
    </row>
    <row r="33" spans="2:26" ht="12">
      <c r="B33" s="285"/>
      <c r="C33" s="285"/>
      <c r="D33" s="285"/>
      <c r="E33" s="285"/>
      <c r="F33" s="285" t="s">
        <v>726</v>
      </c>
      <c r="G33" s="285"/>
      <c r="H33" s="285"/>
      <c r="J33" s="267">
        <v>239.4730354866856</v>
      </c>
      <c r="K33" s="267">
        <v>-58.96876079085587</v>
      </c>
      <c r="L33" s="281">
        <v>-499.8663229662893</v>
      </c>
      <c r="M33" s="281">
        <v>782.3620482704596</v>
      </c>
      <c r="N33" s="281">
        <v>696.7182313069641</v>
      </c>
      <c r="O33" s="267">
        <v>2036.7504154838805</v>
      </c>
      <c r="P33" s="267">
        <v>26.40871800143418</v>
      </c>
      <c r="Q33" s="267">
        <v>-104.4773647922799</v>
      </c>
      <c r="R33" s="267">
        <v>262.83213740952624</v>
      </c>
      <c r="S33" s="267">
        <v>462.4684179910373</v>
      </c>
      <c r="T33" s="267">
        <v>434.9384617184678</v>
      </c>
      <c r="U33" s="267">
        <v>1070.7922283288062</v>
      </c>
      <c r="V33" s="267"/>
      <c r="W33" s="267"/>
      <c r="X33" s="267"/>
      <c r="Y33" s="267"/>
      <c r="Z33" s="267"/>
    </row>
    <row r="34" spans="2:26" ht="12">
      <c r="B34" s="285"/>
      <c r="C34" s="285"/>
      <c r="D34" s="285"/>
      <c r="E34" s="285"/>
      <c r="F34" s="285"/>
      <c r="G34" s="285"/>
      <c r="H34" s="285"/>
      <c r="J34" s="267"/>
      <c r="K34" s="282"/>
      <c r="L34" s="283"/>
      <c r="M34" s="283"/>
      <c r="N34" s="283"/>
      <c r="O34" s="282"/>
      <c r="P34" s="282"/>
      <c r="Q34" s="282"/>
      <c r="R34" s="282"/>
      <c r="S34" s="282"/>
      <c r="T34" s="282"/>
      <c r="U34" s="282"/>
      <c r="V34" s="267"/>
      <c r="W34" s="267"/>
      <c r="X34" s="267"/>
      <c r="Y34" s="267"/>
      <c r="Z34" s="267"/>
    </row>
    <row r="35" spans="1:21" ht="12">
      <c r="A35" s="278"/>
      <c r="B35" s="288"/>
      <c r="C35" s="288"/>
      <c r="D35" s="288"/>
      <c r="E35" s="288"/>
      <c r="F35" s="288"/>
      <c r="G35" s="288"/>
      <c r="H35" s="288"/>
      <c r="I35" s="277"/>
      <c r="J35" s="269"/>
      <c r="K35" s="278"/>
      <c r="L35" s="279"/>
      <c r="M35" s="279"/>
      <c r="N35" s="279"/>
      <c r="O35" s="278"/>
      <c r="P35" s="278"/>
      <c r="Q35" s="278"/>
      <c r="R35" s="278"/>
      <c r="S35" s="278"/>
      <c r="T35" s="278"/>
      <c r="U35" s="278"/>
    </row>
    <row r="36" spans="3:10" ht="12">
      <c r="C36" s="273"/>
      <c r="D36" s="273"/>
      <c r="E36" s="273"/>
      <c r="F36" s="273"/>
      <c r="G36" s="273"/>
      <c r="H36" s="273"/>
      <c r="I36" s="273"/>
      <c r="J36" s="289"/>
    </row>
    <row r="37" spans="3:10" ht="12">
      <c r="C37" s="273"/>
      <c r="D37" s="273"/>
      <c r="E37" s="273"/>
      <c r="F37" s="273"/>
      <c r="G37" s="273"/>
      <c r="H37" s="273"/>
      <c r="I37" s="273"/>
      <c r="J37" s="274"/>
    </row>
    <row r="38" spans="2:10" ht="12">
      <c r="B38" s="290"/>
      <c r="C38" s="290" t="s">
        <v>147</v>
      </c>
      <c r="D38" s="290"/>
      <c r="E38" s="290"/>
      <c r="F38" s="290"/>
      <c r="G38" s="290"/>
      <c r="H38" s="290"/>
      <c r="I38" s="274"/>
      <c r="J38" s="272"/>
    </row>
    <row r="39" spans="2:21" ht="12">
      <c r="B39" s="288"/>
      <c r="C39" s="288"/>
      <c r="D39" s="288"/>
      <c r="E39" s="288"/>
      <c r="F39" s="288"/>
      <c r="G39" s="288"/>
      <c r="H39" s="288"/>
      <c r="I39" s="277"/>
      <c r="J39" s="278"/>
      <c r="K39" s="278"/>
      <c r="L39" s="279"/>
      <c r="M39" s="279"/>
      <c r="N39" s="279"/>
      <c r="O39" s="278"/>
      <c r="P39" s="278"/>
      <c r="Q39" s="278"/>
      <c r="R39" s="278"/>
      <c r="S39" s="278"/>
      <c r="T39" s="278"/>
      <c r="U39" s="278"/>
    </row>
    <row r="40" spans="2:27" ht="12">
      <c r="B40" s="285"/>
      <c r="C40" s="285"/>
      <c r="D40" s="285"/>
      <c r="E40" s="285"/>
      <c r="F40" s="285"/>
      <c r="G40" s="285"/>
      <c r="H40" s="285"/>
      <c r="J40" s="267"/>
      <c r="K40" s="267"/>
      <c r="L40" s="281"/>
      <c r="M40" s="281"/>
      <c r="N40" s="281"/>
      <c r="O40" s="267"/>
      <c r="P40" s="267"/>
      <c r="Q40" s="267"/>
      <c r="R40" s="267"/>
      <c r="S40" s="267"/>
      <c r="T40" s="267"/>
      <c r="U40" s="267"/>
      <c r="V40" s="267"/>
      <c r="W40" s="267"/>
      <c r="X40" s="267"/>
      <c r="Y40" s="267"/>
      <c r="Z40" s="267"/>
      <c r="AA40" s="267"/>
    </row>
    <row r="41" spans="2:39" ht="12">
      <c r="B41" s="285"/>
      <c r="C41" s="285" t="s">
        <v>18</v>
      </c>
      <c r="D41" s="285"/>
      <c r="E41" s="285"/>
      <c r="F41" s="285"/>
      <c r="G41" s="285"/>
      <c r="H41" s="285"/>
      <c r="J41" s="267">
        <v>-1008.5486375537057</v>
      </c>
      <c r="K41" s="267">
        <v>5359.054228473016</v>
      </c>
      <c r="L41" s="267">
        <v>3284.528254691013</v>
      </c>
      <c r="M41" s="267">
        <v>4763.5412596452525</v>
      </c>
      <c r="N41" s="267">
        <v>2011.1707347882812</v>
      </c>
      <c r="O41" s="267">
        <v>573.5237516987423</v>
      </c>
      <c r="P41" s="267">
        <v>3733.044702695913</v>
      </c>
      <c r="Q41" s="267">
        <v>-236.0701353199156</v>
      </c>
      <c r="R41" s="267">
        <v>-1573.620389893806</v>
      </c>
      <c r="S41" s="267">
        <v>-1110.5785951217115</v>
      </c>
      <c r="T41" s="267">
        <v>-7007.965367004542</v>
      </c>
      <c r="U41" s="267">
        <v>-1415.585051495687</v>
      </c>
      <c r="V41" s="267"/>
      <c r="W41" s="267"/>
      <c r="X41" s="267"/>
      <c r="Y41" s="267"/>
      <c r="Z41" s="267"/>
      <c r="AA41" s="267"/>
      <c r="AB41" s="280"/>
      <c r="AC41" s="280"/>
      <c r="AD41" s="280"/>
      <c r="AE41" s="280"/>
      <c r="AF41" s="280"/>
      <c r="AG41" s="280"/>
      <c r="AH41" s="280"/>
      <c r="AI41" s="280"/>
      <c r="AJ41" s="280"/>
      <c r="AK41" s="280"/>
      <c r="AL41" s="280"/>
      <c r="AM41" s="280"/>
    </row>
    <row r="42" spans="2:27" ht="12">
      <c r="B42" s="285"/>
      <c r="C42" s="285"/>
      <c r="D42" s="285"/>
      <c r="E42" s="285"/>
      <c r="F42" s="285"/>
      <c r="G42" s="285"/>
      <c r="H42" s="285"/>
      <c r="J42" s="267"/>
      <c r="K42" s="267"/>
      <c r="L42" s="281"/>
      <c r="M42" s="281"/>
      <c r="N42" s="281"/>
      <c r="O42" s="267"/>
      <c r="P42" s="267"/>
      <c r="Q42" s="267"/>
      <c r="R42" s="267"/>
      <c r="S42" s="267"/>
      <c r="T42" s="267"/>
      <c r="U42" s="267"/>
      <c r="V42" s="267"/>
      <c r="W42" s="267"/>
      <c r="X42" s="267"/>
      <c r="Y42" s="267"/>
      <c r="Z42" s="267"/>
      <c r="AA42" s="267"/>
    </row>
    <row r="43" spans="2:39" ht="12">
      <c r="B43" s="285"/>
      <c r="C43" s="285"/>
      <c r="D43" s="285" t="s">
        <v>96</v>
      </c>
      <c r="E43" s="285"/>
      <c r="F43" s="285"/>
      <c r="G43" s="285"/>
      <c r="H43" s="285"/>
      <c r="J43" s="267">
        <v>324.08458508364356</v>
      </c>
      <c r="K43" s="267">
        <v>4331.126520697317</v>
      </c>
      <c r="L43" s="267">
        <v>4422.718959437587</v>
      </c>
      <c r="M43" s="267">
        <v>5190.674707804122</v>
      </c>
      <c r="N43" s="267">
        <v>3576.987120051022</v>
      </c>
      <c r="O43" s="267">
        <v>1223.0159210628299</v>
      </c>
      <c r="P43" s="267">
        <v>7779.127139079119</v>
      </c>
      <c r="Q43" s="267">
        <v>2801.0433060883565</v>
      </c>
      <c r="R43" s="267">
        <v>1073.9330199172737</v>
      </c>
      <c r="S43" s="267">
        <v>1507.420566500061</v>
      </c>
      <c r="T43" s="267">
        <v>-5833.587430188665</v>
      </c>
      <c r="U43" s="267">
        <v>2587.5648884531597</v>
      </c>
      <c r="V43" s="267"/>
      <c r="W43" s="267"/>
      <c r="X43" s="267"/>
      <c r="Y43" s="267"/>
      <c r="Z43" s="267"/>
      <c r="AA43" s="267"/>
      <c r="AB43" s="280"/>
      <c r="AC43" s="280"/>
      <c r="AD43" s="280"/>
      <c r="AE43" s="280"/>
      <c r="AF43" s="280"/>
      <c r="AG43" s="280"/>
      <c r="AH43" s="280"/>
      <c r="AI43" s="280"/>
      <c r="AJ43" s="280"/>
      <c r="AK43" s="280"/>
      <c r="AL43" s="280"/>
      <c r="AM43" s="280"/>
    </row>
    <row r="44" spans="2:27" ht="12">
      <c r="B44" s="285"/>
      <c r="C44" s="285"/>
      <c r="D44" s="285"/>
      <c r="E44" s="285" t="s">
        <v>97</v>
      </c>
      <c r="F44" s="285"/>
      <c r="G44" s="285"/>
      <c r="H44" s="285"/>
      <c r="J44" s="267">
        <v>1419.979191383114</v>
      </c>
      <c r="K44" s="267">
        <v>5770.02484000925</v>
      </c>
      <c r="L44" s="267">
        <v>7172.356205383046</v>
      </c>
      <c r="M44" s="267">
        <v>6528.340683860596</v>
      </c>
      <c r="N44" s="267">
        <v>3916.306379385562</v>
      </c>
      <c r="O44" s="267">
        <v>2096.2523733482303</v>
      </c>
      <c r="P44" s="267">
        <v>5225.718109872332</v>
      </c>
      <c r="Q44" s="267">
        <v>854.3602534136998</v>
      </c>
      <c r="R44" s="267">
        <v>1240.6674146247524</v>
      </c>
      <c r="S44" s="267">
        <v>-1951.6953048494504</v>
      </c>
      <c r="T44" s="267">
        <v>-9020.893213840009</v>
      </c>
      <c r="U44" s="267">
        <v>2992.4475400827037</v>
      </c>
      <c r="V44" s="267"/>
      <c r="W44" s="267"/>
      <c r="X44" s="267"/>
      <c r="Y44" s="267"/>
      <c r="Z44" s="267"/>
      <c r="AA44" s="267"/>
    </row>
    <row r="45" spans="2:27" ht="12">
      <c r="B45" s="285"/>
      <c r="C45" s="285"/>
      <c r="D45" s="285"/>
      <c r="E45" s="285"/>
      <c r="F45" s="285" t="s">
        <v>536</v>
      </c>
      <c r="G45" s="285"/>
      <c r="H45" s="285"/>
      <c r="J45" s="267">
        <v>0</v>
      </c>
      <c r="K45" s="267">
        <v>0</v>
      </c>
      <c r="L45" s="267">
        <v>0</v>
      </c>
      <c r="M45" s="267">
        <v>0</v>
      </c>
      <c r="N45" s="267">
        <v>0</v>
      </c>
      <c r="O45" s="267">
        <v>0</v>
      </c>
      <c r="P45" s="267">
        <v>0</v>
      </c>
      <c r="Q45" s="267">
        <v>0</v>
      </c>
      <c r="R45" s="267">
        <v>0</v>
      </c>
      <c r="S45" s="267">
        <v>0</v>
      </c>
      <c r="T45" s="267">
        <v>0</v>
      </c>
      <c r="U45" s="267">
        <v>0</v>
      </c>
      <c r="V45" s="267"/>
      <c r="W45" s="267"/>
      <c r="X45" s="267"/>
      <c r="Y45" s="267"/>
      <c r="Z45" s="267"/>
      <c r="AA45" s="267"/>
    </row>
    <row r="46" spans="2:27" ht="12">
      <c r="B46" s="285"/>
      <c r="C46" s="285"/>
      <c r="D46" s="285"/>
      <c r="E46" s="285"/>
      <c r="F46" s="285" t="s">
        <v>101</v>
      </c>
      <c r="G46" s="285"/>
      <c r="H46" s="285"/>
      <c r="J46" s="267">
        <v>0.5055831700000004</v>
      </c>
      <c r="K46" s="267">
        <v>-0.5399874800000001</v>
      </c>
      <c r="L46" s="267">
        <v>1.2887572321247263</v>
      </c>
      <c r="M46" s="267">
        <v>0</v>
      </c>
      <c r="N46" s="267">
        <v>0</v>
      </c>
      <c r="O46" s="267">
        <v>0</v>
      </c>
      <c r="P46" s="267">
        <v>0</v>
      </c>
      <c r="Q46" s="267">
        <v>0</v>
      </c>
      <c r="R46" s="267">
        <v>0</v>
      </c>
      <c r="S46" s="267">
        <v>0.14556839537810004</v>
      </c>
      <c r="T46" s="267">
        <v>-1.1</v>
      </c>
      <c r="U46" s="267">
        <v>0</v>
      </c>
      <c r="V46" s="267"/>
      <c r="W46" s="267"/>
      <c r="X46" s="267"/>
      <c r="Y46" s="267"/>
      <c r="Z46" s="267"/>
      <c r="AA46" s="267"/>
    </row>
    <row r="47" spans="2:27" ht="12">
      <c r="B47" s="285"/>
      <c r="C47" s="285"/>
      <c r="D47" s="285"/>
      <c r="E47" s="285"/>
      <c r="F47" s="285" t="s">
        <v>99</v>
      </c>
      <c r="G47" s="285"/>
      <c r="H47" s="285"/>
      <c r="J47" s="267">
        <v>0.8405226536243049</v>
      </c>
      <c r="K47" s="267">
        <v>8.770677999999997</v>
      </c>
      <c r="L47" s="267">
        <v>-2.0775270000000035</v>
      </c>
      <c r="M47" s="267">
        <v>4.985308000000003</v>
      </c>
      <c r="N47" s="267">
        <v>-12.499702534059438</v>
      </c>
      <c r="O47" s="267">
        <v>-58.70426902594055</v>
      </c>
      <c r="P47" s="267">
        <v>8.35</v>
      </c>
      <c r="Q47" s="267">
        <v>39.65700000000001</v>
      </c>
      <c r="R47" s="267">
        <v>41.513269025940566</v>
      </c>
      <c r="S47" s="267">
        <v>-36.49626902594056</v>
      </c>
      <c r="T47" s="267">
        <v>-20.022</v>
      </c>
      <c r="U47" s="267">
        <v>-24.002000000000002</v>
      </c>
      <c r="V47" s="267"/>
      <c r="W47" s="267"/>
      <c r="X47" s="267"/>
      <c r="Y47" s="267"/>
      <c r="Z47" s="267"/>
      <c r="AA47" s="267"/>
    </row>
    <row r="48" spans="2:27" ht="12">
      <c r="B48" s="285"/>
      <c r="C48" s="285"/>
      <c r="D48" s="285"/>
      <c r="E48" s="285"/>
      <c r="F48" s="285" t="s">
        <v>113</v>
      </c>
      <c r="G48" s="285"/>
      <c r="H48" s="285"/>
      <c r="J48" s="267">
        <v>1418.6330855594897</v>
      </c>
      <c r="K48" s="267">
        <v>5761.794149489249</v>
      </c>
      <c r="L48" s="267">
        <v>7173.144975150921</v>
      </c>
      <c r="M48" s="267">
        <v>6523.355375860596</v>
      </c>
      <c r="N48" s="267">
        <v>3928.8060819196216</v>
      </c>
      <c r="O48" s="267">
        <v>2154.9566423741708</v>
      </c>
      <c r="P48" s="267">
        <v>5217.368109872332</v>
      </c>
      <c r="Q48" s="267">
        <v>814.7032534136997</v>
      </c>
      <c r="R48" s="267">
        <v>1199.1541455988117</v>
      </c>
      <c r="S48" s="267">
        <v>-1915.344604218888</v>
      </c>
      <c r="T48" s="267">
        <v>-8999.77121384001</v>
      </c>
      <c r="U48" s="267">
        <v>3016.4495400827036</v>
      </c>
      <c r="V48" s="267"/>
      <c r="W48" s="267"/>
      <c r="X48" s="267"/>
      <c r="Y48" s="267"/>
      <c r="Z48" s="267"/>
      <c r="AA48" s="267"/>
    </row>
    <row r="49" spans="2:27" ht="12">
      <c r="B49" s="285"/>
      <c r="C49" s="285"/>
      <c r="D49" s="285"/>
      <c r="E49" s="285" t="s">
        <v>111</v>
      </c>
      <c r="F49" s="285"/>
      <c r="G49" s="285"/>
      <c r="H49" s="285"/>
      <c r="J49" s="267">
        <v>-1095.8946062994705</v>
      </c>
      <c r="K49" s="267">
        <v>-1438.8983193119334</v>
      </c>
      <c r="L49" s="267">
        <v>-2749.637245945459</v>
      </c>
      <c r="M49" s="267">
        <v>-1337.6659760564744</v>
      </c>
      <c r="N49" s="267">
        <v>-339.31925933454005</v>
      </c>
      <c r="O49" s="267">
        <v>-873.2364522854003</v>
      </c>
      <c r="P49" s="267">
        <v>2553.4090292067863</v>
      </c>
      <c r="Q49" s="267">
        <v>1946.683052674657</v>
      </c>
      <c r="R49" s="267">
        <v>-166.7343947074786</v>
      </c>
      <c r="S49" s="267">
        <v>3459.1158713495115</v>
      </c>
      <c r="T49" s="267">
        <v>3187.3057836513435</v>
      </c>
      <c r="U49" s="267">
        <v>-404.88265162954394</v>
      </c>
      <c r="V49" s="267"/>
      <c r="W49" s="267"/>
      <c r="X49" s="267"/>
      <c r="Y49" s="267"/>
      <c r="Z49" s="267"/>
      <c r="AA49" s="267"/>
    </row>
    <row r="50" spans="2:27" ht="12">
      <c r="B50" s="285"/>
      <c r="C50" s="285"/>
      <c r="D50" s="285"/>
      <c r="E50" s="285"/>
      <c r="F50" s="285" t="s">
        <v>98</v>
      </c>
      <c r="G50" s="285"/>
      <c r="H50" s="285"/>
      <c r="J50" s="267">
        <v>126.55711335319029</v>
      </c>
      <c r="K50" s="267">
        <v>-2058.6428905975654</v>
      </c>
      <c r="L50" s="267">
        <v>-1549.7188603997117</v>
      </c>
      <c r="M50" s="267">
        <v>-691.7955907048489</v>
      </c>
      <c r="N50" s="267">
        <v>4.292684953816703</v>
      </c>
      <c r="O50" s="267">
        <v>-670.1393316448585</v>
      </c>
      <c r="P50" s="267">
        <v>1585.82722332015</v>
      </c>
      <c r="Q50" s="267">
        <v>703.4840342621794</v>
      </c>
      <c r="R50" s="267">
        <v>-350.67157256740074</v>
      </c>
      <c r="S50" s="267">
        <v>3505.489134756406</v>
      </c>
      <c r="T50" s="267">
        <v>1658.9072803951444</v>
      </c>
      <c r="U50" s="267">
        <v>-1101.0917662074405</v>
      </c>
      <c r="V50" s="267"/>
      <c r="W50" s="267"/>
      <c r="X50" s="267"/>
      <c r="Y50" s="267"/>
      <c r="Z50" s="267"/>
      <c r="AA50" s="267"/>
    </row>
    <row r="51" spans="2:27" ht="12">
      <c r="B51" s="285"/>
      <c r="C51" s="285"/>
      <c r="D51" s="285"/>
      <c r="E51" s="285"/>
      <c r="F51" s="285"/>
      <c r="G51" s="285" t="s">
        <v>536</v>
      </c>
      <c r="H51" s="285"/>
      <c r="J51" s="267">
        <v>0</v>
      </c>
      <c r="K51" s="267">
        <v>0</v>
      </c>
      <c r="L51" s="267">
        <v>0</v>
      </c>
      <c r="M51" s="267">
        <v>0</v>
      </c>
      <c r="N51" s="267">
        <v>0</v>
      </c>
      <c r="O51" s="267">
        <v>0</v>
      </c>
      <c r="P51" s="267">
        <v>0</v>
      </c>
      <c r="Q51" s="267">
        <v>0</v>
      </c>
      <c r="R51" s="267">
        <v>0</v>
      </c>
      <c r="S51" s="267">
        <v>0</v>
      </c>
      <c r="T51" s="267">
        <v>0</v>
      </c>
      <c r="U51" s="267">
        <v>0</v>
      </c>
      <c r="V51" s="267"/>
      <c r="W51" s="267"/>
      <c r="X51" s="267"/>
      <c r="Y51" s="267"/>
      <c r="Z51" s="267"/>
      <c r="AA51" s="267"/>
    </row>
    <row r="52" spans="2:27" ht="12">
      <c r="B52" s="285"/>
      <c r="C52" s="285"/>
      <c r="D52" s="285"/>
      <c r="E52" s="285"/>
      <c r="F52" s="285"/>
      <c r="G52" s="285" t="s">
        <v>101</v>
      </c>
      <c r="H52" s="285"/>
      <c r="J52" s="267">
        <v>-131.94045021551028</v>
      </c>
      <c r="K52" s="267">
        <v>-2087.773122337713</v>
      </c>
      <c r="L52" s="267">
        <v>-1793.6826309164344</v>
      </c>
      <c r="M52" s="267">
        <v>-883.9269372318813</v>
      </c>
      <c r="N52" s="267">
        <v>-51.88935647739345</v>
      </c>
      <c r="O52" s="267">
        <v>-806.7055243417944</v>
      </c>
      <c r="P52" s="267">
        <v>1465.4477985722897</v>
      </c>
      <c r="Q52" s="267">
        <v>20</v>
      </c>
      <c r="R52" s="267">
        <v>-61.064356477400906</v>
      </c>
      <c r="S52" s="267">
        <v>2848.8168572464056</v>
      </c>
      <c r="T52" s="267">
        <v>1550.892158925144</v>
      </c>
      <c r="U52" s="267">
        <v>-402.12166434744086</v>
      </c>
      <c r="V52" s="267"/>
      <c r="W52" s="267"/>
      <c r="X52" s="267"/>
      <c r="Y52" s="267"/>
      <c r="Z52" s="267"/>
      <c r="AA52" s="267"/>
    </row>
    <row r="53" spans="2:27" ht="12">
      <c r="B53" s="285"/>
      <c r="C53" s="285"/>
      <c r="D53" s="285"/>
      <c r="E53" s="285"/>
      <c r="F53" s="285"/>
      <c r="G53" s="285" t="s">
        <v>99</v>
      </c>
      <c r="H53" s="285"/>
      <c r="J53" s="267">
        <v>-36.67399999999998</v>
      </c>
      <c r="K53" s="267">
        <v>7.822999999999979</v>
      </c>
      <c r="L53" s="267">
        <v>2.7120000000000175</v>
      </c>
      <c r="M53" s="267">
        <v>-14.713000000000022</v>
      </c>
      <c r="N53" s="267">
        <v>-18.98899999999999</v>
      </c>
      <c r="O53" s="267">
        <v>3.4849999999999994</v>
      </c>
      <c r="P53" s="267">
        <v>0.9549999999999983</v>
      </c>
      <c r="Q53" s="267">
        <v>22.403999999999996</v>
      </c>
      <c r="R53" s="267">
        <v>101.76999999999998</v>
      </c>
      <c r="S53" s="267">
        <v>-52.27399999999997</v>
      </c>
      <c r="T53" s="267">
        <v>9.678999999999974</v>
      </c>
      <c r="U53" s="267">
        <v>18.048000000000002</v>
      </c>
      <c r="V53" s="267"/>
      <c r="W53" s="267"/>
      <c r="X53" s="267"/>
      <c r="Y53" s="267"/>
      <c r="Z53" s="267"/>
      <c r="AA53" s="267"/>
    </row>
    <row r="54" spans="2:27" ht="12">
      <c r="B54" s="285"/>
      <c r="C54" s="285"/>
      <c r="D54" s="285"/>
      <c r="E54" s="285"/>
      <c r="F54" s="285"/>
      <c r="G54" s="285" t="s">
        <v>113</v>
      </c>
      <c r="H54" s="285"/>
      <c r="J54" s="267">
        <v>295.17156356870055</v>
      </c>
      <c r="K54" s="267">
        <v>21.307231740147927</v>
      </c>
      <c r="L54" s="267">
        <v>241.25177051672262</v>
      </c>
      <c r="M54" s="267">
        <v>206.84434652703237</v>
      </c>
      <c r="N54" s="267">
        <v>75.17104143121014</v>
      </c>
      <c r="O54" s="267">
        <v>133.0811926969359</v>
      </c>
      <c r="P54" s="267">
        <v>119.42442474786048</v>
      </c>
      <c r="Q54" s="267">
        <v>661.0800342621794</v>
      </c>
      <c r="R54" s="267">
        <v>-391.3772160899998</v>
      </c>
      <c r="S54" s="267">
        <v>708.9462775100005</v>
      </c>
      <c r="T54" s="267">
        <v>98.33612147000031</v>
      </c>
      <c r="U54" s="267">
        <v>-717.0181018599997</v>
      </c>
      <c r="V54" s="267"/>
      <c r="W54" s="267"/>
      <c r="X54" s="267"/>
      <c r="Y54" s="267"/>
      <c r="Z54" s="267"/>
      <c r="AA54" s="267"/>
    </row>
    <row r="55" spans="2:27" ht="12">
      <c r="B55" s="285"/>
      <c r="C55" s="285"/>
      <c r="D55" s="285"/>
      <c r="E55" s="285"/>
      <c r="F55" s="285" t="s">
        <v>112</v>
      </c>
      <c r="G55" s="285"/>
      <c r="H55" s="285"/>
      <c r="J55" s="267">
        <v>-1222.4517196526608</v>
      </c>
      <c r="K55" s="267">
        <v>619.7445712856319</v>
      </c>
      <c r="L55" s="267">
        <v>-1199.9183855457475</v>
      </c>
      <c r="M55" s="267">
        <v>-645.8703853516255</v>
      </c>
      <c r="N55" s="267">
        <v>-343.61194428835677</v>
      </c>
      <c r="O55" s="267">
        <v>-203.0971206405418</v>
      </c>
      <c r="P55" s="267">
        <v>967.5818058866363</v>
      </c>
      <c r="Q55" s="267">
        <v>1243.1990184124775</v>
      </c>
      <c r="R55" s="267">
        <v>183.93717785992214</v>
      </c>
      <c r="S55" s="267">
        <v>-46.37326340689481</v>
      </c>
      <c r="T55" s="267">
        <v>1528.3985032561993</v>
      </c>
      <c r="U55" s="267">
        <v>696.2091145778966</v>
      </c>
      <c r="V55" s="267"/>
      <c r="W55" s="267"/>
      <c r="X55" s="267"/>
      <c r="Y55" s="267"/>
      <c r="Z55" s="267"/>
      <c r="AA55" s="267"/>
    </row>
    <row r="56" spans="2:27" ht="12">
      <c r="B56" s="285"/>
      <c r="C56" s="285"/>
      <c r="D56" s="285"/>
      <c r="E56" s="285"/>
      <c r="F56" s="285"/>
      <c r="G56" s="285" t="s">
        <v>536</v>
      </c>
      <c r="H56" s="285"/>
      <c r="J56" s="267">
        <v>0</v>
      </c>
      <c r="K56" s="267">
        <v>0</v>
      </c>
      <c r="L56" s="267">
        <v>0</v>
      </c>
      <c r="M56" s="267">
        <v>0</v>
      </c>
      <c r="N56" s="267">
        <v>0</v>
      </c>
      <c r="O56" s="267">
        <v>0</v>
      </c>
      <c r="P56" s="267">
        <v>0</v>
      </c>
      <c r="Q56" s="267">
        <v>0</v>
      </c>
      <c r="R56" s="267">
        <v>0</v>
      </c>
      <c r="S56" s="267">
        <v>0</v>
      </c>
      <c r="T56" s="267">
        <v>0</v>
      </c>
      <c r="U56" s="267">
        <v>0</v>
      </c>
      <c r="V56" s="267"/>
      <c r="W56" s="267"/>
      <c r="X56" s="267"/>
      <c r="Y56" s="267"/>
      <c r="Z56" s="267"/>
      <c r="AA56" s="267"/>
    </row>
    <row r="57" spans="2:27" ht="12">
      <c r="B57" s="285"/>
      <c r="C57" s="285"/>
      <c r="D57" s="285"/>
      <c r="E57" s="285"/>
      <c r="F57" s="285"/>
      <c r="G57" s="285" t="s">
        <v>101</v>
      </c>
      <c r="H57" s="285"/>
      <c r="J57" s="267">
        <v>-1277.9922463348944</v>
      </c>
      <c r="K57" s="267">
        <v>515.3485781094535</v>
      </c>
      <c r="L57" s="267">
        <v>-868.5033924680129</v>
      </c>
      <c r="M57" s="267">
        <v>-659.9492104509479</v>
      </c>
      <c r="N57" s="267">
        <v>-107.77405849341085</v>
      </c>
      <c r="O57" s="267">
        <v>-56.673607756800266</v>
      </c>
      <c r="P57" s="267">
        <v>1039.8198356186867</v>
      </c>
      <c r="Q57" s="267">
        <v>1099.3850786517396</v>
      </c>
      <c r="R57" s="267">
        <v>248.34709565992216</v>
      </c>
      <c r="S57" s="267">
        <v>-6.314399736894757</v>
      </c>
      <c r="T57" s="267">
        <v>1559.7824822961993</v>
      </c>
      <c r="U57" s="267">
        <v>621.3926778378968</v>
      </c>
      <c r="V57" s="267"/>
      <c r="W57" s="267"/>
      <c r="X57" s="267"/>
      <c r="Y57" s="267"/>
      <c r="Z57" s="267"/>
      <c r="AA57" s="267"/>
    </row>
    <row r="58" spans="2:27" ht="12">
      <c r="B58" s="285"/>
      <c r="C58" s="285"/>
      <c r="D58" s="285"/>
      <c r="E58" s="285"/>
      <c r="F58" s="285"/>
      <c r="G58" s="285" t="s">
        <v>99</v>
      </c>
      <c r="H58" s="285"/>
      <c r="J58" s="267">
        <v>6.302</v>
      </c>
      <c r="K58" s="267">
        <v>-6.302</v>
      </c>
      <c r="L58" s="267">
        <v>0</v>
      </c>
      <c r="M58" s="267">
        <v>3.500000000000001</v>
      </c>
      <c r="N58" s="267">
        <v>-3.5</v>
      </c>
      <c r="O58" s="267">
        <v>0</v>
      </c>
      <c r="P58" s="267">
        <v>23.5</v>
      </c>
      <c r="Q58" s="267">
        <v>-13</v>
      </c>
      <c r="R58" s="267">
        <v>-10.5</v>
      </c>
      <c r="S58" s="267">
        <v>0</v>
      </c>
      <c r="T58" s="267">
        <v>32</v>
      </c>
      <c r="U58" s="267">
        <v>-32</v>
      </c>
      <c r="V58" s="267"/>
      <c r="W58" s="267"/>
      <c r="X58" s="267"/>
      <c r="Y58" s="267"/>
      <c r="Z58" s="267"/>
      <c r="AA58" s="267"/>
    </row>
    <row r="59" spans="2:27" ht="12">
      <c r="B59" s="285"/>
      <c r="C59" s="285"/>
      <c r="D59" s="285"/>
      <c r="E59" s="285"/>
      <c r="F59" s="285"/>
      <c r="G59" s="285" t="s">
        <v>113</v>
      </c>
      <c r="H59" s="285"/>
      <c r="J59" s="267">
        <v>49.23852668223378</v>
      </c>
      <c r="K59" s="267">
        <v>110.69799317617841</v>
      </c>
      <c r="L59" s="267">
        <v>-331.4149930777346</v>
      </c>
      <c r="M59" s="267">
        <v>10.578825099322444</v>
      </c>
      <c r="N59" s="267">
        <v>-232.33788579494595</v>
      </c>
      <c r="O59" s="267">
        <v>-146.42351288374152</v>
      </c>
      <c r="P59" s="267">
        <v>-95.73802973205045</v>
      </c>
      <c r="Q59" s="267">
        <v>156.81393976073775</v>
      </c>
      <c r="R59" s="267">
        <v>-53.90991780000002</v>
      </c>
      <c r="S59" s="267">
        <v>-40.05886367000005</v>
      </c>
      <c r="T59" s="267">
        <v>-63.383979039999986</v>
      </c>
      <c r="U59" s="267">
        <v>106.81643673999974</v>
      </c>
      <c r="V59" s="267"/>
      <c r="W59" s="267"/>
      <c r="X59" s="267"/>
      <c r="Y59" s="267"/>
      <c r="Z59" s="267"/>
      <c r="AA59" s="267"/>
    </row>
    <row r="60" spans="2:39" ht="12">
      <c r="B60" s="285"/>
      <c r="C60" s="285"/>
      <c r="D60" s="285" t="s">
        <v>110</v>
      </c>
      <c r="E60" s="285"/>
      <c r="F60" s="285"/>
      <c r="G60" s="285"/>
      <c r="H60" s="285"/>
      <c r="J60" s="267">
        <v>1332.6332226373493</v>
      </c>
      <c r="K60" s="267">
        <v>-1027.9277077756997</v>
      </c>
      <c r="L60" s="267">
        <v>1138.190704746574</v>
      </c>
      <c r="M60" s="267">
        <v>427.1334481588691</v>
      </c>
      <c r="N60" s="267">
        <v>1565.8163852627408</v>
      </c>
      <c r="O60" s="267">
        <v>649.4921693640875</v>
      </c>
      <c r="P60" s="267">
        <v>4046.0824363832057</v>
      </c>
      <c r="Q60" s="267">
        <v>3037.113441408272</v>
      </c>
      <c r="R60" s="267">
        <v>2647.5534098110797</v>
      </c>
      <c r="S60" s="267">
        <v>2617.9991616217726</v>
      </c>
      <c r="T60" s="267">
        <v>1174.3779368158764</v>
      </c>
      <c r="U60" s="267">
        <v>4003.1499399488466</v>
      </c>
      <c r="V60" s="267"/>
      <c r="W60" s="267"/>
      <c r="X60" s="267"/>
      <c r="Y60" s="267"/>
      <c r="Z60" s="267"/>
      <c r="AA60" s="267"/>
      <c r="AB60" s="280"/>
      <c r="AC60" s="280"/>
      <c r="AD60" s="280"/>
      <c r="AE60" s="280"/>
      <c r="AF60" s="280"/>
      <c r="AG60" s="280"/>
      <c r="AH60" s="280"/>
      <c r="AI60" s="280"/>
      <c r="AJ60" s="280"/>
      <c r="AK60" s="280"/>
      <c r="AL60" s="280"/>
      <c r="AM60" s="280"/>
    </row>
    <row r="61" spans="2:39" ht="12">
      <c r="B61" s="285"/>
      <c r="C61" s="285"/>
      <c r="D61" s="285"/>
      <c r="E61" s="285" t="s">
        <v>708</v>
      </c>
      <c r="F61" s="285"/>
      <c r="G61" s="285"/>
      <c r="H61" s="285"/>
      <c r="J61" s="267">
        <v>140.3335406373493</v>
      </c>
      <c r="K61" s="267">
        <v>-91.72499832569969</v>
      </c>
      <c r="L61" s="267">
        <v>66.44218874657417</v>
      </c>
      <c r="M61" s="267">
        <v>212.90384245470156</v>
      </c>
      <c r="N61" s="267">
        <v>1114.2383353986136</v>
      </c>
      <c r="O61" s="267">
        <v>55.01231736408747</v>
      </c>
      <c r="P61" s="267">
        <v>15.89274838320567</v>
      </c>
      <c r="Q61" s="267">
        <v>588.4056114882719</v>
      </c>
      <c r="R61" s="267">
        <v>434.0832218110795</v>
      </c>
      <c r="S61" s="267">
        <v>1340.1519102793693</v>
      </c>
      <c r="T61" s="267">
        <v>991.7634588158763</v>
      </c>
      <c r="U61" s="267">
        <v>1710.7302949488464</v>
      </c>
      <c r="V61" s="267"/>
      <c r="W61" s="267"/>
      <c r="X61" s="267"/>
      <c r="Y61" s="267"/>
      <c r="Z61" s="267"/>
      <c r="AA61" s="267"/>
      <c r="AB61" s="280"/>
      <c r="AC61" s="280"/>
      <c r="AD61" s="280"/>
      <c r="AE61" s="280"/>
      <c r="AF61" s="280"/>
      <c r="AG61" s="280"/>
      <c r="AH61" s="280"/>
      <c r="AI61" s="280"/>
      <c r="AJ61" s="280"/>
      <c r="AK61" s="280"/>
      <c r="AL61" s="280"/>
      <c r="AM61" s="280"/>
    </row>
    <row r="62" spans="2:27" ht="12">
      <c r="B62" s="285"/>
      <c r="C62" s="285"/>
      <c r="D62" s="285"/>
      <c r="E62" s="285"/>
      <c r="F62" s="285" t="s">
        <v>99</v>
      </c>
      <c r="G62" s="285"/>
      <c r="H62" s="285"/>
      <c r="J62" s="267">
        <v>-42.61607135717897</v>
      </c>
      <c r="K62" s="267">
        <v>46.2462701518603</v>
      </c>
      <c r="L62" s="281">
        <v>105.15739570679125</v>
      </c>
      <c r="M62" s="281">
        <v>89.5434757768605</v>
      </c>
      <c r="N62" s="281">
        <v>-15.344729179402911</v>
      </c>
      <c r="O62" s="267">
        <v>-8.913946298711856</v>
      </c>
      <c r="P62" s="267">
        <v>-12.74913579285625</v>
      </c>
      <c r="Q62" s="267">
        <v>-73.84902110548086</v>
      </c>
      <c r="R62" s="267">
        <v>-49.35481272119844</v>
      </c>
      <c r="S62" s="267">
        <v>-16.216224029096935</v>
      </c>
      <c r="T62" s="267">
        <v>79.0900434604681</v>
      </c>
      <c r="U62" s="267">
        <v>629.7130296470202</v>
      </c>
      <c r="V62" s="267"/>
      <c r="W62" s="267"/>
      <c r="X62" s="267"/>
      <c r="Y62" s="267"/>
      <c r="Z62" s="267"/>
      <c r="AA62" s="267"/>
    </row>
    <row r="63" spans="2:27" ht="12">
      <c r="B63" s="285"/>
      <c r="C63" s="285"/>
      <c r="D63" s="285"/>
      <c r="E63" s="285"/>
      <c r="F63" s="285" t="s">
        <v>113</v>
      </c>
      <c r="G63" s="285"/>
      <c r="H63" s="285"/>
      <c r="J63" s="267">
        <v>182.94961199452825</v>
      </c>
      <c r="K63" s="267">
        <v>-137.97126847756</v>
      </c>
      <c r="L63" s="281">
        <v>-38.715206960217074</v>
      </c>
      <c r="M63" s="267">
        <v>123.36036667784106</v>
      </c>
      <c r="N63" s="267">
        <v>1129.5830645780165</v>
      </c>
      <c r="O63" s="267">
        <v>63.92626366279933</v>
      </c>
      <c r="P63" s="267">
        <v>28.64188417606192</v>
      </c>
      <c r="Q63" s="267">
        <v>662.2546325937528</v>
      </c>
      <c r="R63" s="267">
        <v>483.4380345322779</v>
      </c>
      <c r="S63" s="267">
        <v>1356.3681343084663</v>
      </c>
      <c r="T63" s="267">
        <v>912.6734153554082</v>
      </c>
      <c r="U63" s="267">
        <v>1081.0172653018262</v>
      </c>
      <c r="V63" s="267"/>
      <c r="W63" s="267"/>
      <c r="X63" s="267"/>
      <c r="Y63" s="267"/>
      <c r="Z63" s="267"/>
      <c r="AA63" s="267"/>
    </row>
    <row r="64" spans="2:39" ht="12">
      <c r="B64" s="285"/>
      <c r="C64" s="285"/>
      <c r="D64" s="285"/>
      <c r="E64" s="285" t="s">
        <v>709</v>
      </c>
      <c r="F64" s="285"/>
      <c r="G64" s="285"/>
      <c r="H64" s="285"/>
      <c r="J64" s="267">
        <v>1192.299682</v>
      </c>
      <c r="K64" s="267">
        <v>-936.2027094499999</v>
      </c>
      <c r="L64" s="267">
        <v>1071.7485159999999</v>
      </c>
      <c r="M64" s="267">
        <v>214.2296057041675</v>
      </c>
      <c r="N64" s="267">
        <v>451.57804986412725</v>
      </c>
      <c r="O64" s="267">
        <v>594.479852</v>
      </c>
      <c r="P64" s="267">
        <v>4030.189688</v>
      </c>
      <c r="Q64" s="267">
        <v>2448.70782992</v>
      </c>
      <c r="R64" s="267">
        <v>2213.4701880000002</v>
      </c>
      <c r="S64" s="267">
        <v>1277.8472513424033</v>
      </c>
      <c r="T64" s="267">
        <v>182.61447800000008</v>
      </c>
      <c r="U64" s="267">
        <v>2292.419645</v>
      </c>
      <c r="V64" s="267"/>
      <c r="W64" s="267"/>
      <c r="X64" s="267"/>
      <c r="Y64" s="267"/>
      <c r="Z64" s="267"/>
      <c r="AA64" s="267"/>
      <c r="AB64" s="280"/>
      <c r="AC64" s="280"/>
      <c r="AD64" s="280"/>
      <c r="AE64" s="280"/>
      <c r="AF64" s="280"/>
      <c r="AG64" s="280"/>
      <c r="AH64" s="280"/>
      <c r="AI64" s="280"/>
      <c r="AJ64" s="280"/>
      <c r="AK64" s="280"/>
      <c r="AL64" s="280"/>
      <c r="AM64" s="280"/>
    </row>
    <row r="65" spans="2:39" ht="12">
      <c r="B65" s="285"/>
      <c r="C65" s="285"/>
      <c r="D65" s="285"/>
      <c r="E65" s="285"/>
      <c r="F65" s="285" t="s">
        <v>98</v>
      </c>
      <c r="G65" s="285"/>
      <c r="H65" s="285"/>
      <c r="J65" s="267">
        <v>1195.4996820000001</v>
      </c>
      <c r="K65" s="267">
        <v>-932.8231579999999</v>
      </c>
      <c r="L65" s="267">
        <v>774.648516</v>
      </c>
      <c r="M65" s="267">
        <v>575.4296057041674</v>
      </c>
      <c r="N65" s="267">
        <v>563.8598768641273</v>
      </c>
      <c r="O65" s="267">
        <v>865.3298520000001</v>
      </c>
      <c r="P65" s="267">
        <v>3216.119448</v>
      </c>
      <c r="Q65" s="267">
        <v>2660.631972</v>
      </c>
      <c r="R65" s="267">
        <v>2242.787609</v>
      </c>
      <c r="S65" s="267">
        <v>1310.7622293424033</v>
      </c>
      <c r="T65" s="267">
        <v>436.3699560000001</v>
      </c>
      <c r="U65" s="267">
        <v>2021.822645</v>
      </c>
      <c r="V65" s="267"/>
      <c r="W65" s="267"/>
      <c r="X65" s="267"/>
      <c r="Y65" s="267"/>
      <c r="Z65" s="267"/>
      <c r="AA65" s="267"/>
      <c r="AB65" s="280"/>
      <c r="AC65" s="280"/>
      <c r="AD65" s="280"/>
      <c r="AE65" s="280"/>
      <c r="AF65" s="280"/>
      <c r="AG65" s="280"/>
      <c r="AH65" s="280"/>
      <c r="AI65" s="280"/>
      <c r="AJ65" s="280"/>
      <c r="AK65" s="280"/>
      <c r="AL65" s="280"/>
      <c r="AM65" s="280"/>
    </row>
    <row r="66" spans="2:39" ht="12">
      <c r="B66" s="285"/>
      <c r="C66" s="285"/>
      <c r="D66" s="285"/>
      <c r="E66" s="285"/>
      <c r="F66" s="285"/>
      <c r="G66" s="285" t="s">
        <v>536</v>
      </c>
      <c r="H66" s="285"/>
      <c r="J66" s="267">
        <v>0</v>
      </c>
      <c r="K66" s="267">
        <v>0</v>
      </c>
      <c r="L66" s="281">
        <v>0</v>
      </c>
      <c r="M66" s="281">
        <v>0</v>
      </c>
      <c r="N66" s="281">
        <v>0</v>
      </c>
      <c r="O66" s="267">
        <v>0</v>
      </c>
      <c r="P66" s="267">
        <v>0</v>
      </c>
      <c r="Q66" s="267">
        <v>0</v>
      </c>
      <c r="R66" s="267">
        <v>106.10000000000001</v>
      </c>
      <c r="S66" s="267">
        <v>812.5999999999999</v>
      </c>
      <c r="T66" s="267">
        <v>-627.3000000000001</v>
      </c>
      <c r="U66" s="267">
        <v>0.10000000000000142</v>
      </c>
      <c r="V66" s="267"/>
      <c r="W66" s="267"/>
      <c r="X66" s="267"/>
      <c r="Y66" s="267"/>
      <c r="Z66" s="267"/>
      <c r="AA66" s="267"/>
      <c r="AB66" s="280"/>
      <c r="AC66" s="280"/>
      <c r="AD66" s="280"/>
      <c r="AE66" s="280"/>
      <c r="AF66" s="280"/>
      <c r="AG66" s="280"/>
      <c r="AH66" s="280"/>
      <c r="AI66" s="280"/>
      <c r="AJ66" s="280"/>
      <c r="AK66" s="280"/>
      <c r="AL66" s="280"/>
      <c r="AM66" s="280"/>
    </row>
    <row r="67" spans="2:39" ht="12">
      <c r="B67" s="285"/>
      <c r="C67" s="285"/>
      <c r="D67" s="285"/>
      <c r="E67" s="285"/>
      <c r="F67" s="285"/>
      <c r="G67" s="285" t="s">
        <v>101</v>
      </c>
      <c r="H67" s="285"/>
      <c r="J67" s="267">
        <v>-6.936747000000004</v>
      </c>
      <c r="K67" s="267">
        <v>-419.465774</v>
      </c>
      <c r="L67" s="281">
        <v>-23.114921999999993</v>
      </c>
      <c r="M67" s="281">
        <v>40.597922</v>
      </c>
      <c r="N67" s="281">
        <v>-12.342922000000002</v>
      </c>
      <c r="O67" s="267">
        <v>33.80992199999999</v>
      </c>
      <c r="P67" s="267">
        <v>1511.4030520000001</v>
      </c>
      <c r="Q67" s="267">
        <v>52.34346699999999</v>
      </c>
      <c r="R67" s="267">
        <v>-54.724461000000005</v>
      </c>
      <c r="S67" s="267">
        <v>119.15663599999999</v>
      </c>
      <c r="T67" s="267">
        <v>1308.7555980000002</v>
      </c>
      <c r="U67" s="267">
        <v>89.54896799999999</v>
      </c>
      <c r="V67" s="267"/>
      <c r="W67" s="267"/>
      <c r="X67" s="267"/>
      <c r="Y67" s="267"/>
      <c r="Z67" s="267"/>
      <c r="AA67" s="267"/>
      <c r="AB67" s="280"/>
      <c r="AC67" s="280"/>
      <c r="AD67" s="280"/>
      <c r="AE67" s="280"/>
      <c r="AF67" s="280"/>
      <c r="AG67" s="280"/>
      <c r="AH67" s="280"/>
      <c r="AI67" s="280"/>
      <c r="AJ67" s="280"/>
      <c r="AK67" s="280"/>
      <c r="AL67" s="280"/>
      <c r="AM67" s="280"/>
    </row>
    <row r="68" spans="2:39" ht="12">
      <c r="B68" s="285"/>
      <c r="C68" s="285"/>
      <c r="D68" s="285"/>
      <c r="E68" s="285"/>
      <c r="F68" s="285"/>
      <c r="G68" s="285" t="s">
        <v>99</v>
      </c>
      <c r="H68" s="285"/>
      <c r="J68" s="267">
        <v>7.622031</v>
      </c>
      <c r="K68" s="267">
        <v>21.985333000000004</v>
      </c>
      <c r="L68" s="281">
        <v>6.523368999999999</v>
      </c>
      <c r="M68" s="281">
        <v>405.51682399999993</v>
      </c>
      <c r="N68" s="281">
        <v>7.647166</v>
      </c>
      <c r="O68" s="267">
        <v>495.342618</v>
      </c>
      <c r="P68" s="267">
        <v>991.0151289999999</v>
      </c>
      <c r="Q68" s="267">
        <v>828.8001599999999</v>
      </c>
      <c r="R68" s="267">
        <v>477.61924400000004</v>
      </c>
      <c r="S68" s="267">
        <v>12.411195000000014</v>
      </c>
      <c r="T68" s="267">
        <v>206.29634300000004</v>
      </c>
      <c r="U68" s="267">
        <v>109.31720500000002</v>
      </c>
      <c r="V68" s="267"/>
      <c r="W68" s="267"/>
      <c r="X68" s="267"/>
      <c r="Y68" s="267"/>
      <c r="Z68" s="267"/>
      <c r="AA68" s="267"/>
      <c r="AB68" s="280"/>
      <c r="AC68" s="280"/>
      <c r="AD68" s="280"/>
      <c r="AE68" s="280"/>
      <c r="AF68" s="280"/>
      <c r="AG68" s="280"/>
      <c r="AH68" s="280"/>
      <c r="AI68" s="280"/>
      <c r="AJ68" s="280"/>
      <c r="AK68" s="280"/>
      <c r="AL68" s="280"/>
      <c r="AM68" s="280"/>
    </row>
    <row r="69" spans="2:39" ht="12">
      <c r="B69" s="285"/>
      <c r="C69" s="285"/>
      <c r="D69" s="285"/>
      <c r="E69" s="285"/>
      <c r="F69" s="285"/>
      <c r="G69" s="285" t="s">
        <v>113</v>
      </c>
      <c r="H69" s="285"/>
      <c r="J69" s="267">
        <v>1194.8143980000002</v>
      </c>
      <c r="K69" s="267">
        <v>-535.342717</v>
      </c>
      <c r="L69" s="267">
        <v>791.240069</v>
      </c>
      <c r="M69" s="267">
        <v>129.31485970416747</v>
      </c>
      <c r="N69" s="267">
        <v>568.5556328641272</v>
      </c>
      <c r="O69" s="267">
        <v>336.17731200000003</v>
      </c>
      <c r="P69" s="267">
        <v>713.7012669999999</v>
      </c>
      <c r="Q69" s="267">
        <v>1779.4883450000002</v>
      </c>
      <c r="R69" s="267">
        <v>1713.792826</v>
      </c>
      <c r="S69" s="267">
        <v>366.59439834240334</v>
      </c>
      <c r="T69" s="267">
        <v>-451.3819850000001</v>
      </c>
      <c r="U69" s="267">
        <v>1822.856472</v>
      </c>
      <c r="V69" s="267"/>
      <c r="W69" s="267"/>
      <c r="X69" s="267"/>
      <c r="Y69" s="267"/>
      <c r="Z69" s="267"/>
      <c r="AA69" s="267"/>
      <c r="AB69" s="280"/>
      <c r="AC69" s="280"/>
      <c r="AD69" s="280"/>
      <c r="AE69" s="280"/>
      <c r="AF69" s="280"/>
      <c r="AG69" s="280"/>
      <c r="AH69" s="280"/>
      <c r="AI69" s="280"/>
      <c r="AJ69" s="280"/>
      <c r="AK69" s="280"/>
      <c r="AL69" s="280"/>
      <c r="AM69" s="280"/>
    </row>
    <row r="70" spans="2:39" ht="12">
      <c r="B70" s="285"/>
      <c r="C70" s="285"/>
      <c r="D70" s="285"/>
      <c r="E70" s="285"/>
      <c r="F70" s="285"/>
      <c r="G70" s="285"/>
      <c r="H70" s="285" t="s">
        <v>47</v>
      </c>
      <c r="J70" s="267">
        <v>628.6734380000001</v>
      </c>
      <c r="K70" s="267">
        <v>-276.23489599999994</v>
      </c>
      <c r="L70" s="281">
        <v>331.158021</v>
      </c>
      <c r="M70" s="281">
        <v>91.610062</v>
      </c>
      <c r="N70" s="281">
        <v>14.83012086412728</v>
      </c>
      <c r="O70" s="267">
        <v>-11.665019999999998</v>
      </c>
      <c r="P70" s="267">
        <v>468.338854</v>
      </c>
      <c r="Q70" s="267">
        <v>1019.726895</v>
      </c>
      <c r="R70" s="267">
        <v>10.14918800000001</v>
      </c>
      <c r="S70" s="267">
        <v>-6.021437000000006</v>
      </c>
      <c r="T70" s="267">
        <v>-14.310729000000023</v>
      </c>
      <c r="U70" s="267">
        <v>1649.1471159999999</v>
      </c>
      <c r="V70" s="267"/>
      <c r="W70" s="267"/>
      <c r="X70" s="267"/>
      <c r="Y70" s="267"/>
      <c r="Z70" s="267"/>
      <c r="AA70" s="267"/>
      <c r="AB70" s="280"/>
      <c r="AC70" s="280"/>
      <c r="AD70" s="280"/>
      <c r="AE70" s="280"/>
      <c r="AF70" s="280"/>
      <c r="AG70" s="280"/>
      <c r="AH70" s="280"/>
      <c r="AI70" s="280"/>
      <c r="AJ70" s="280"/>
      <c r="AK70" s="280"/>
      <c r="AL70" s="280"/>
      <c r="AM70" s="280"/>
    </row>
    <row r="71" spans="2:39" ht="12">
      <c r="B71" s="285"/>
      <c r="C71" s="285"/>
      <c r="D71" s="285"/>
      <c r="E71" s="285"/>
      <c r="F71" s="285"/>
      <c r="G71" s="285"/>
      <c r="H71" s="285" t="s">
        <v>48</v>
      </c>
      <c r="J71" s="267">
        <v>566.1409600000001</v>
      </c>
      <c r="K71" s="267">
        <v>-259.10782100000006</v>
      </c>
      <c r="L71" s="281">
        <v>460.082048</v>
      </c>
      <c r="M71" s="281">
        <v>37.70479770416749</v>
      </c>
      <c r="N71" s="281">
        <v>553.725512</v>
      </c>
      <c r="O71" s="267">
        <v>347.842332</v>
      </c>
      <c r="P71" s="267">
        <v>245.36241299999995</v>
      </c>
      <c r="Q71" s="267">
        <v>759.7614500000001</v>
      </c>
      <c r="R71" s="267">
        <v>1703.643638</v>
      </c>
      <c r="S71" s="267">
        <v>372.61583534240333</v>
      </c>
      <c r="T71" s="267">
        <v>-437.07125600000006</v>
      </c>
      <c r="U71" s="267">
        <v>173.7093560000001</v>
      </c>
      <c r="V71" s="267"/>
      <c r="W71" s="267"/>
      <c r="X71" s="267"/>
      <c r="Y71" s="267"/>
      <c r="Z71" s="267"/>
      <c r="AA71" s="267"/>
      <c r="AB71" s="280"/>
      <c r="AC71" s="280"/>
      <c r="AD71" s="280"/>
      <c r="AE71" s="280"/>
      <c r="AF71" s="280"/>
      <c r="AG71" s="280"/>
      <c r="AH71" s="280"/>
      <c r="AI71" s="280"/>
      <c r="AJ71" s="280"/>
      <c r="AK71" s="280"/>
      <c r="AL71" s="280"/>
      <c r="AM71" s="280"/>
    </row>
    <row r="72" spans="2:39" ht="12">
      <c r="B72" s="285"/>
      <c r="C72" s="285"/>
      <c r="D72" s="285"/>
      <c r="E72" s="285"/>
      <c r="F72" s="285" t="s">
        <v>112</v>
      </c>
      <c r="G72" s="285"/>
      <c r="H72" s="285"/>
      <c r="J72" s="267">
        <v>-3.1999999999999886</v>
      </c>
      <c r="K72" s="267">
        <v>-3.379551450000008</v>
      </c>
      <c r="L72" s="267">
        <v>297.0999999999999</v>
      </c>
      <c r="M72" s="267">
        <v>-361.19999999999993</v>
      </c>
      <c r="N72" s="267">
        <v>-112.28182700000002</v>
      </c>
      <c r="O72" s="267">
        <v>-270.85</v>
      </c>
      <c r="P72" s="267">
        <v>814.07024</v>
      </c>
      <c r="Q72" s="267">
        <v>-211.92414208000002</v>
      </c>
      <c r="R72" s="267">
        <v>-29.317420999999968</v>
      </c>
      <c r="S72" s="267">
        <v>-32.91497799999999</v>
      </c>
      <c r="T72" s="267">
        <v>-253.75547800000004</v>
      </c>
      <c r="U72" s="267">
        <v>270.597</v>
      </c>
      <c r="V72" s="267"/>
      <c r="W72" s="267"/>
      <c r="X72" s="267"/>
      <c r="Y72" s="267"/>
      <c r="Z72" s="267"/>
      <c r="AA72" s="267"/>
      <c r="AB72" s="280"/>
      <c r="AC72" s="280"/>
      <c r="AD72" s="280"/>
      <c r="AE72" s="280"/>
      <c r="AF72" s="280"/>
      <c r="AG72" s="280"/>
      <c r="AH72" s="280"/>
      <c r="AI72" s="280"/>
      <c r="AJ72" s="280"/>
      <c r="AK72" s="280"/>
      <c r="AL72" s="280"/>
      <c r="AM72" s="280"/>
    </row>
    <row r="73" spans="2:39" ht="12">
      <c r="B73" s="285"/>
      <c r="C73" s="285"/>
      <c r="D73" s="285"/>
      <c r="E73" s="285"/>
      <c r="F73" s="285"/>
      <c r="G73" s="285" t="s">
        <v>536</v>
      </c>
      <c r="H73" s="285"/>
      <c r="J73" s="267">
        <v>0</v>
      </c>
      <c r="K73" s="267">
        <v>0</v>
      </c>
      <c r="L73" s="281">
        <v>0</v>
      </c>
      <c r="M73" s="281">
        <v>0</v>
      </c>
      <c r="N73" s="281">
        <v>0</v>
      </c>
      <c r="O73" s="267">
        <v>0</v>
      </c>
      <c r="P73" s="267">
        <v>0</v>
      </c>
      <c r="Q73" s="267">
        <v>0</v>
      </c>
      <c r="R73" s="267">
        <v>-3</v>
      </c>
      <c r="S73" s="267">
        <v>0</v>
      </c>
      <c r="T73" s="267">
        <v>0</v>
      </c>
      <c r="U73" s="267">
        <v>0</v>
      </c>
      <c r="V73" s="267"/>
      <c r="W73" s="267"/>
      <c r="X73" s="267"/>
      <c r="Y73" s="267"/>
      <c r="Z73" s="267"/>
      <c r="AA73" s="267"/>
      <c r="AB73" s="280"/>
      <c r="AC73" s="280"/>
      <c r="AD73" s="280"/>
      <c r="AE73" s="280"/>
      <c r="AF73" s="280"/>
      <c r="AG73" s="280"/>
      <c r="AH73" s="280"/>
      <c r="AI73" s="280"/>
      <c r="AJ73" s="280"/>
      <c r="AK73" s="280"/>
      <c r="AL73" s="280"/>
      <c r="AM73" s="280"/>
    </row>
    <row r="74" spans="2:39" ht="12">
      <c r="B74" s="285"/>
      <c r="C74" s="285"/>
      <c r="D74" s="285"/>
      <c r="E74" s="285"/>
      <c r="F74" s="285"/>
      <c r="G74" s="285" t="s">
        <v>101</v>
      </c>
      <c r="H74" s="285"/>
      <c r="J74" s="267">
        <v>0</v>
      </c>
      <c r="K74" s="267">
        <v>0</v>
      </c>
      <c r="L74" s="281">
        <v>0</v>
      </c>
      <c r="M74" s="281">
        <v>0</v>
      </c>
      <c r="N74" s="281">
        <v>0</v>
      </c>
      <c r="O74" s="267">
        <v>0</v>
      </c>
      <c r="P74" s="267">
        <v>0</v>
      </c>
      <c r="Q74" s="267">
        <v>0</v>
      </c>
      <c r="R74" s="267">
        <v>0</v>
      </c>
      <c r="S74" s="267">
        <v>0</v>
      </c>
      <c r="T74" s="267">
        <v>0</v>
      </c>
      <c r="U74" s="267">
        <v>0</v>
      </c>
      <c r="V74" s="267"/>
      <c r="W74" s="267"/>
      <c r="X74" s="267"/>
      <c r="Y74" s="267"/>
      <c r="Z74" s="267"/>
      <c r="AA74" s="267"/>
      <c r="AB74" s="280"/>
      <c r="AC74" s="280"/>
      <c r="AD74" s="280"/>
      <c r="AE74" s="280"/>
      <c r="AF74" s="280"/>
      <c r="AG74" s="280"/>
      <c r="AH74" s="280"/>
      <c r="AI74" s="280"/>
      <c r="AJ74" s="280"/>
      <c r="AK74" s="280"/>
      <c r="AL74" s="280"/>
      <c r="AM74" s="280"/>
    </row>
    <row r="75" spans="2:39" ht="12">
      <c r="B75" s="285"/>
      <c r="C75" s="285"/>
      <c r="D75" s="285"/>
      <c r="E75" s="285"/>
      <c r="F75" s="285"/>
      <c r="G75" s="285" t="s">
        <v>99</v>
      </c>
      <c r="H75" s="285"/>
      <c r="J75" s="267">
        <v>-3.1999999999999886</v>
      </c>
      <c r="K75" s="267">
        <v>-3.379551450000008</v>
      </c>
      <c r="L75" s="281">
        <v>297.0999999999999</v>
      </c>
      <c r="M75" s="281">
        <v>-361.19999999999993</v>
      </c>
      <c r="N75" s="281">
        <v>-112.28182700000002</v>
      </c>
      <c r="O75" s="267">
        <v>-270.85</v>
      </c>
      <c r="P75" s="267">
        <v>814.07024</v>
      </c>
      <c r="Q75" s="267">
        <v>-211.92414208000002</v>
      </c>
      <c r="R75" s="267">
        <v>-26.317420999999968</v>
      </c>
      <c r="S75" s="267">
        <v>-32.91497799999999</v>
      </c>
      <c r="T75" s="267">
        <v>-253.75547800000004</v>
      </c>
      <c r="U75" s="267">
        <v>270.597</v>
      </c>
      <c r="V75" s="267"/>
      <c r="W75" s="267"/>
      <c r="X75" s="267"/>
      <c r="Y75" s="267"/>
      <c r="Z75" s="267"/>
      <c r="AA75" s="267"/>
      <c r="AB75" s="280"/>
      <c r="AC75" s="280"/>
      <c r="AD75" s="280"/>
      <c r="AE75" s="280"/>
      <c r="AF75" s="280"/>
      <c r="AG75" s="280"/>
      <c r="AH75" s="280"/>
      <c r="AI75" s="280"/>
      <c r="AJ75" s="280"/>
      <c r="AK75" s="280"/>
      <c r="AL75" s="280"/>
      <c r="AM75" s="280"/>
    </row>
    <row r="76" spans="2:39" ht="12">
      <c r="B76" s="285"/>
      <c r="C76" s="285"/>
      <c r="D76" s="285"/>
      <c r="E76" s="285"/>
      <c r="F76" s="285"/>
      <c r="G76" s="285" t="s">
        <v>113</v>
      </c>
      <c r="H76" s="285"/>
      <c r="J76" s="267">
        <v>0</v>
      </c>
      <c r="K76" s="267">
        <v>0</v>
      </c>
      <c r="L76" s="281">
        <v>0</v>
      </c>
      <c r="M76" s="281">
        <v>0</v>
      </c>
      <c r="N76" s="281">
        <v>0</v>
      </c>
      <c r="O76" s="267">
        <v>0</v>
      </c>
      <c r="P76" s="267">
        <v>0</v>
      </c>
      <c r="Q76" s="267">
        <v>0</v>
      </c>
      <c r="R76" s="267">
        <v>0</v>
      </c>
      <c r="S76" s="267">
        <v>0</v>
      </c>
      <c r="T76" s="267">
        <v>0</v>
      </c>
      <c r="U76" s="267">
        <v>0</v>
      </c>
      <c r="V76" s="267"/>
      <c r="W76" s="267"/>
      <c r="X76" s="267"/>
      <c r="Y76" s="267"/>
      <c r="Z76" s="267"/>
      <c r="AA76" s="267"/>
      <c r="AB76" s="280"/>
      <c r="AC76" s="280"/>
      <c r="AD76" s="280"/>
      <c r="AE76" s="280"/>
      <c r="AF76" s="280"/>
      <c r="AG76" s="280"/>
      <c r="AH76" s="280"/>
      <c r="AI76" s="280"/>
      <c r="AJ76" s="280"/>
      <c r="AK76" s="280"/>
      <c r="AL76" s="280"/>
      <c r="AM76" s="280"/>
    </row>
    <row r="77" spans="2:27" ht="12">
      <c r="B77" s="285"/>
      <c r="C77" s="285"/>
      <c r="D77" s="285"/>
      <c r="E77" s="285"/>
      <c r="F77" s="285"/>
      <c r="G77" s="285"/>
      <c r="H77" s="285"/>
      <c r="J77" s="267"/>
      <c r="K77" s="267"/>
      <c r="L77" s="281"/>
      <c r="M77" s="281"/>
      <c r="N77" s="281"/>
      <c r="O77" s="267"/>
      <c r="P77" s="267"/>
      <c r="Q77" s="267"/>
      <c r="R77" s="267"/>
      <c r="S77" s="267"/>
      <c r="T77" s="267"/>
      <c r="U77" s="267"/>
      <c r="V77" s="267"/>
      <c r="W77" s="267"/>
      <c r="X77" s="267"/>
      <c r="Y77" s="267"/>
      <c r="Z77" s="267"/>
      <c r="AA77" s="267"/>
    </row>
    <row r="78" spans="2:39" ht="12">
      <c r="B78" s="285"/>
      <c r="C78" s="284" t="s">
        <v>399</v>
      </c>
      <c r="D78" s="284" t="s">
        <v>269</v>
      </c>
      <c r="E78" s="285"/>
      <c r="F78" s="285"/>
      <c r="G78" s="285"/>
      <c r="H78" s="285"/>
      <c r="J78" s="267">
        <v>225.39095486097813</v>
      </c>
      <c r="K78" s="267">
        <v>616.0466788676524</v>
      </c>
      <c r="L78" s="267">
        <v>179.4736525647877</v>
      </c>
      <c r="M78" s="267">
        <v>27.691981276835577</v>
      </c>
      <c r="N78" s="267">
        <v>497.7576260653466</v>
      </c>
      <c r="O78" s="267">
        <v>-157.09559063621896</v>
      </c>
      <c r="P78" s="267">
        <v>232.60246247031478</v>
      </c>
      <c r="Q78" s="267">
        <v>360.4246665224596</v>
      </c>
      <c r="R78" s="267">
        <v>682.6397003848615</v>
      </c>
      <c r="S78" s="267">
        <v>239.30798266969668</v>
      </c>
      <c r="T78" s="267">
        <v>505.5261510092473</v>
      </c>
      <c r="U78" s="267">
        <v>990.749485105614</v>
      </c>
      <c r="V78" s="267"/>
      <c r="W78" s="267"/>
      <c r="X78" s="267"/>
      <c r="Y78" s="267"/>
      <c r="Z78" s="267"/>
      <c r="AA78" s="267"/>
      <c r="AB78" s="280"/>
      <c r="AC78" s="280"/>
      <c r="AD78" s="280"/>
      <c r="AE78" s="280"/>
      <c r="AF78" s="280"/>
      <c r="AG78" s="280"/>
      <c r="AH78" s="280"/>
      <c r="AI78" s="280"/>
      <c r="AJ78" s="280"/>
      <c r="AK78" s="280"/>
      <c r="AL78" s="280"/>
      <c r="AM78" s="280"/>
    </row>
    <row r="79" spans="2:27" ht="12">
      <c r="B79" s="285"/>
      <c r="C79" s="284"/>
      <c r="D79" s="285" t="s">
        <v>400</v>
      </c>
      <c r="E79" s="285"/>
      <c r="F79" s="285"/>
      <c r="G79" s="285"/>
      <c r="H79" s="285"/>
      <c r="J79" s="267">
        <v>-2836.473596156137</v>
      </c>
      <c r="K79" s="267">
        <v>-1865.3061478789757</v>
      </c>
      <c r="L79" s="267">
        <v>-1478.6597077915535</v>
      </c>
      <c r="M79" s="267">
        <v>-2071.7666269306383</v>
      </c>
      <c r="N79" s="267">
        <v>-1823.0748564258013</v>
      </c>
      <c r="O79" s="267">
        <v>-1979.0300047963556</v>
      </c>
      <c r="P79" s="267">
        <v>-1962.8209257762594</v>
      </c>
      <c r="Q79" s="267">
        <v>-2903.133061719768</v>
      </c>
      <c r="R79" s="267">
        <v>-3046.6576889515622</v>
      </c>
      <c r="S79" s="267">
        <v>-2989.350635912686</v>
      </c>
      <c r="T79" s="267">
        <v>-2814.21718373426</v>
      </c>
      <c r="U79" s="267">
        <v>-3419.9442256114585</v>
      </c>
      <c r="V79" s="267"/>
      <c r="W79" s="267"/>
      <c r="X79" s="267"/>
      <c r="Y79" s="267"/>
      <c r="Z79" s="267"/>
      <c r="AA79" s="267"/>
    </row>
    <row r="80" spans="2:27" ht="12">
      <c r="B80" s="285"/>
      <c r="C80" s="285"/>
      <c r="D80" s="285"/>
      <c r="E80" s="285"/>
      <c r="F80" s="285" t="s">
        <v>537</v>
      </c>
      <c r="G80" s="285"/>
      <c r="H80" s="285"/>
      <c r="J80" s="267">
        <v>0</v>
      </c>
      <c r="K80" s="267">
        <v>0</v>
      </c>
      <c r="L80" s="267">
        <v>0</v>
      </c>
      <c r="M80" s="267">
        <v>0</v>
      </c>
      <c r="N80" s="267">
        <v>0</v>
      </c>
      <c r="O80" s="267">
        <v>0</v>
      </c>
      <c r="P80" s="267">
        <v>0</v>
      </c>
      <c r="Q80" s="267">
        <v>0</v>
      </c>
      <c r="R80" s="267">
        <v>0</v>
      </c>
      <c r="S80" s="267">
        <v>0</v>
      </c>
      <c r="T80" s="267">
        <v>0</v>
      </c>
      <c r="U80" s="267">
        <v>0</v>
      </c>
      <c r="V80" s="267"/>
      <c r="W80" s="267"/>
      <c r="X80" s="267"/>
      <c r="Y80" s="267"/>
      <c r="Z80" s="267"/>
      <c r="AA80" s="267"/>
    </row>
    <row r="81" spans="2:27" ht="12">
      <c r="B81" s="285"/>
      <c r="C81" s="285"/>
      <c r="D81" s="285"/>
      <c r="E81" s="285"/>
      <c r="F81" s="285" t="s">
        <v>123</v>
      </c>
      <c r="G81" s="285"/>
      <c r="H81" s="285"/>
      <c r="J81" s="267">
        <v>0</v>
      </c>
      <c r="K81" s="267">
        <v>0</v>
      </c>
      <c r="L81" s="267">
        <v>0</v>
      </c>
      <c r="M81" s="267">
        <v>0</v>
      </c>
      <c r="N81" s="267">
        <v>0</v>
      </c>
      <c r="O81" s="267">
        <v>0</v>
      </c>
      <c r="P81" s="267">
        <v>0</v>
      </c>
      <c r="Q81" s="267">
        <v>0</v>
      </c>
      <c r="R81" s="267">
        <v>0</v>
      </c>
      <c r="S81" s="267">
        <v>0</v>
      </c>
      <c r="T81" s="267">
        <v>0</v>
      </c>
      <c r="U81" s="267">
        <v>0</v>
      </c>
      <c r="V81" s="267"/>
      <c r="W81" s="267"/>
      <c r="X81" s="267"/>
      <c r="Y81" s="267"/>
      <c r="Z81" s="267"/>
      <c r="AA81" s="267"/>
    </row>
    <row r="82" spans="2:27" ht="12">
      <c r="B82" s="285"/>
      <c r="C82" s="285"/>
      <c r="D82" s="285"/>
      <c r="E82" s="285"/>
      <c r="F82" s="285" t="s">
        <v>124</v>
      </c>
      <c r="G82" s="285"/>
      <c r="H82" s="285"/>
      <c r="J82" s="267">
        <v>-977.7740711986366</v>
      </c>
      <c r="K82" s="267">
        <v>-849.8524841443757</v>
      </c>
      <c r="L82" s="267">
        <v>-765.4576144394537</v>
      </c>
      <c r="M82" s="267">
        <v>-1446.9282714630385</v>
      </c>
      <c r="N82" s="267">
        <v>-899.7184623466012</v>
      </c>
      <c r="O82" s="267">
        <v>-839.1031374013386</v>
      </c>
      <c r="P82" s="267">
        <v>-1179.1336160416279</v>
      </c>
      <c r="Q82" s="267">
        <v>-1368.690639940169</v>
      </c>
      <c r="R82" s="267">
        <v>-1376.2110011798623</v>
      </c>
      <c r="S82" s="267">
        <v>-1419.4826606823858</v>
      </c>
      <c r="T82" s="267">
        <v>-1523.87572165856</v>
      </c>
      <c r="U82" s="267">
        <v>-1763.3109955627574</v>
      </c>
      <c r="V82" s="267"/>
      <c r="W82" s="267"/>
      <c r="X82" s="267"/>
      <c r="Y82" s="267"/>
      <c r="Z82" s="267"/>
      <c r="AA82" s="267"/>
    </row>
    <row r="83" spans="2:27" ht="12">
      <c r="B83" s="285"/>
      <c r="C83" s="285"/>
      <c r="D83" s="285"/>
      <c r="E83" s="285"/>
      <c r="F83" s="285" t="s">
        <v>125</v>
      </c>
      <c r="G83" s="285"/>
      <c r="H83" s="285"/>
      <c r="J83" s="267">
        <v>-1858.6995249575002</v>
      </c>
      <c r="K83" s="267">
        <v>-1015.4536637346</v>
      </c>
      <c r="L83" s="267">
        <v>-713.2020933521</v>
      </c>
      <c r="M83" s="267">
        <v>-624.8383554675999</v>
      </c>
      <c r="N83" s="267">
        <v>-923.3563940792001</v>
      </c>
      <c r="O83" s="267">
        <v>-1139.9268673950169</v>
      </c>
      <c r="P83" s="267">
        <v>-783.6873097346315</v>
      </c>
      <c r="Q83" s="267">
        <v>-1534.4424217795995</v>
      </c>
      <c r="R83" s="267">
        <v>-1670.4466877717</v>
      </c>
      <c r="S83" s="267">
        <v>-1569.8679752303</v>
      </c>
      <c r="T83" s="267">
        <v>-1290.3414620756998</v>
      </c>
      <c r="U83" s="267">
        <v>-1656.633230048701</v>
      </c>
      <c r="V83" s="267"/>
      <c r="W83" s="267"/>
      <c r="X83" s="267"/>
      <c r="Y83" s="267"/>
      <c r="Z83" s="267"/>
      <c r="AA83" s="267"/>
    </row>
    <row r="84" spans="2:27" ht="12">
      <c r="B84" s="285"/>
      <c r="C84" s="285"/>
      <c r="D84" s="285"/>
      <c r="E84" s="285"/>
      <c r="F84" s="285"/>
      <c r="G84" s="285"/>
      <c r="H84" s="285" t="s">
        <v>47</v>
      </c>
      <c r="J84" s="267">
        <v>-487.70050396</v>
      </c>
      <c r="K84" s="267">
        <v>-354.39219275</v>
      </c>
      <c r="L84" s="267">
        <v>-325.63466525</v>
      </c>
      <c r="M84" s="267">
        <v>-219.99522409999997</v>
      </c>
      <c r="N84" s="267">
        <v>-278.30787795000003</v>
      </c>
      <c r="O84" s="267">
        <v>-289.28839910500005</v>
      </c>
      <c r="P84" s="267">
        <v>-270.17713725600004</v>
      </c>
      <c r="Q84" s="267">
        <v>-241.44625661950002</v>
      </c>
      <c r="R84" s="267">
        <v>-303.08164006999993</v>
      </c>
      <c r="S84" s="267">
        <v>-172.23151086250002</v>
      </c>
      <c r="T84" s="267">
        <v>-301.9020987625</v>
      </c>
      <c r="U84" s="267">
        <v>-302.81756408499996</v>
      </c>
      <c r="V84" s="267"/>
      <c r="W84" s="267"/>
      <c r="X84" s="267"/>
      <c r="Y84" s="267"/>
      <c r="Z84" s="267"/>
      <c r="AA84" s="267"/>
    </row>
    <row r="85" spans="2:27" ht="12">
      <c r="B85" s="285"/>
      <c r="C85" s="285"/>
      <c r="D85" s="285"/>
      <c r="E85" s="285"/>
      <c r="F85" s="285"/>
      <c r="G85" s="285"/>
      <c r="H85" s="285" t="s">
        <v>48</v>
      </c>
      <c r="J85" s="267">
        <v>-1370.9990209975</v>
      </c>
      <c r="K85" s="267">
        <v>-661.0614709846001</v>
      </c>
      <c r="L85" s="267">
        <v>-387.56742810209994</v>
      </c>
      <c r="M85" s="267">
        <v>-404.8431313675999</v>
      </c>
      <c r="N85" s="267">
        <v>-645.0485161292</v>
      </c>
      <c r="O85" s="267">
        <v>-850.6384682900168</v>
      </c>
      <c r="P85" s="267">
        <v>-513.5101724786315</v>
      </c>
      <c r="Q85" s="267">
        <v>-1292.9961651600995</v>
      </c>
      <c r="R85" s="267">
        <v>-1367.3650477017</v>
      </c>
      <c r="S85" s="267">
        <v>-1397.6364643678</v>
      </c>
      <c r="T85" s="267">
        <v>-988.4393633131999</v>
      </c>
      <c r="U85" s="267">
        <v>-1353.8156659637011</v>
      </c>
      <c r="V85" s="267"/>
      <c r="W85" s="267"/>
      <c r="X85" s="267"/>
      <c r="Y85" s="267"/>
      <c r="Z85" s="267"/>
      <c r="AA85" s="267"/>
    </row>
    <row r="86" spans="2:27" ht="12">
      <c r="B86" s="285"/>
      <c r="C86" s="285"/>
      <c r="D86" s="285" t="s">
        <v>8</v>
      </c>
      <c r="E86" s="285"/>
      <c r="F86" s="285"/>
      <c r="G86" s="285"/>
      <c r="H86" s="285"/>
      <c r="J86" s="267">
        <v>-3061.864551017115</v>
      </c>
      <c r="K86" s="267">
        <v>-2481.352826746628</v>
      </c>
      <c r="L86" s="267">
        <v>-1658.1333603563412</v>
      </c>
      <c r="M86" s="267">
        <v>-2099.458608207474</v>
      </c>
      <c r="N86" s="267">
        <v>-2320.832482491148</v>
      </c>
      <c r="O86" s="267">
        <v>-1821.9344141601366</v>
      </c>
      <c r="P86" s="267">
        <v>-2195.423388246574</v>
      </c>
      <c r="Q86" s="267">
        <v>-3263.5577282422278</v>
      </c>
      <c r="R86" s="267">
        <v>-3729.2973893364237</v>
      </c>
      <c r="S86" s="267">
        <v>-3228.6586185823826</v>
      </c>
      <c r="T86" s="267">
        <v>-3319.743334743507</v>
      </c>
      <c r="U86" s="267">
        <v>-4410.6937107170725</v>
      </c>
      <c r="V86" s="267"/>
      <c r="W86" s="267"/>
      <c r="X86" s="267"/>
      <c r="Y86" s="267"/>
      <c r="Z86" s="267"/>
      <c r="AA86" s="267"/>
    </row>
    <row r="87" spans="2:27" ht="12">
      <c r="B87" s="285"/>
      <c r="C87" s="285"/>
      <c r="D87" s="285"/>
      <c r="E87" s="285"/>
      <c r="F87" s="285" t="s">
        <v>537</v>
      </c>
      <c r="G87" s="285"/>
      <c r="H87" s="285"/>
      <c r="J87" s="267">
        <v>0</v>
      </c>
      <c r="K87" s="267">
        <v>0</v>
      </c>
      <c r="L87" s="281">
        <v>0</v>
      </c>
      <c r="M87" s="281">
        <v>0</v>
      </c>
      <c r="N87" s="281">
        <v>0</v>
      </c>
      <c r="O87" s="267">
        <v>0</v>
      </c>
      <c r="P87" s="267">
        <v>0</v>
      </c>
      <c r="Q87" s="267">
        <v>0</v>
      </c>
      <c r="R87" s="267">
        <v>0</v>
      </c>
      <c r="S87" s="267">
        <v>0</v>
      </c>
      <c r="T87" s="267">
        <v>0</v>
      </c>
      <c r="U87" s="267">
        <v>0</v>
      </c>
      <c r="V87" s="267"/>
      <c r="W87" s="267"/>
      <c r="X87" s="267"/>
      <c r="Y87" s="267"/>
      <c r="Z87" s="267"/>
      <c r="AA87" s="267"/>
    </row>
    <row r="88" spans="2:27" ht="12">
      <c r="B88" s="285"/>
      <c r="C88" s="285"/>
      <c r="D88" s="285"/>
      <c r="E88" s="285"/>
      <c r="F88" s="285" t="s">
        <v>123</v>
      </c>
      <c r="G88" s="285"/>
      <c r="H88" s="285"/>
      <c r="J88" s="267">
        <v>0</v>
      </c>
      <c r="K88" s="267">
        <v>0</v>
      </c>
      <c r="L88" s="281">
        <v>0</v>
      </c>
      <c r="M88" s="281">
        <v>0</v>
      </c>
      <c r="N88" s="281">
        <v>0</v>
      </c>
      <c r="O88" s="267">
        <v>0</v>
      </c>
      <c r="P88" s="267">
        <v>0</v>
      </c>
      <c r="Q88" s="267">
        <v>0</v>
      </c>
      <c r="R88" s="267">
        <v>0</v>
      </c>
      <c r="S88" s="267">
        <v>0</v>
      </c>
      <c r="T88" s="267">
        <v>0</v>
      </c>
      <c r="U88" s="267">
        <v>0</v>
      </c>
      <c r="V88" s="267"/>
      <c r="W88" s="267"/>
      <c r="X88" s="267"/>
      <c r="Y88" s="267"/>
      <c r="Z88" s="267"/>
      <c r="AA88" s="267"/>
    </row>
    <row r="89" spans="2:27" ht="12">
      <c r="B89" s="285"/>
      <c r="C89" s="285"/>
      <c r="D89" s="285"/>
      <c r="E89" s="285"/>
      <c r="F89" s="285" t="s">
        <v>124</v>
      </c>
      <c r="G89" s="285"/>
      <c r="H89" s="285"/>
      <c r="J89" s="267">
        <v>-1179.1177239537287</v>
      </c>
      <c r="K89" s="267">
        <v>-1115.9109610685596</v>
      </c>
      <c r="L89" s="281">
        <v>-739.4437913199762</v>
      </c>
      <c r="M89" s="281">
        <v>-1221.566327173035</v>
      </c>
      <c r="N89" s="281">
        <v>-903.6102488630402</v>
      </c>
      <c r="O89" s="267">
        <v>-671.253905240123</v>
      </c>
      <c r="P89" s="267">
        <v>-1030.6053783277225</v>
      </c>
      <c r="Q89" s="267">
        <v>-1176.6142991639358</v>
      </c>
      <c r="R89" s="267">
        <v>-1391.1622487300579</v>
      </c>
      <c r="S89" s="267">
        <v>-1341.437237747267</v>
      </c>
      <c r="T89" s="267">
        <v>-1595.5266279727443</v>
      </c>
      <c r="U89" s="267">
        <v>-1809.5804017657524</v>
      </c>
      <c r="V89" s="267"/>
      <c r="W89" s="267"/>
      <c r="X89" s="267"/>
      <c r="Y89" s="267"/>
      <c r="Z89" s="267"/>
      <c r="AA89" s="267"/>
    </row>
    <row r="90" spans="2:27" ht="12">
      <c r="B90" s="285"/>
      <c r="C90" s="285"/>
      <c r="D90" s="285"/>
      <c r="E90" s="285"/>
      <c r="F90" s="285" t="s">
        <v>125</v>
      </c>
      <c r="G90" s="285"/>
      <c r="H90" s="285"/>
      <c r="J90" s="267">
        <v>-1882.7468270633863</v>
      </c>
      <c r="K90" s="267">
        <v>-1365.4418656780683</v>
      </c>
      <c r="L90" s="267">
        <v>-918.689569036365</v>
      </c>
      <c r="M90" s="267">
        <v>-877.892281034439</v>
      </c>
      <c r="N90" s="267">
        <v>-1417.2222336281075</v>
      </c>
      <c r="O90" s="267">
        <v>-1150.6805089200136</v>
      </c>
      <c r="P90" s="267">
        <v>-1164.8180099188517</v>
      </c>
      <c r="Q90" s="267">
        <v>-2086.943429078292</v>
      </c>
      <c r="R90" s="267">
        <v>-2338.135140606366</v>
      </c>
      <c r="S90" s="267">
        <v>-1887.2213808351153</v>
      </c>
      <c r="T90" s="267">
        <v>-1724.2167067707628</v>
      </c>
      <c r="U90" s="267">
        <v>-2601.11330895132</v>
      </c>
      <c r="V90" s="267"/>
      <c r="W90" s="267"/>
      <c r="X90" s="267"/>
      <c r="Y90" s="267"/>
      <c r="Z90" s="267"/>
      <c r="AA90" s="267"/>
    </row>
    <row r="91" spans="2:27" ht="12">
      <c r="B91" s="285"/>
      <c r="C91" s="285"/>
      <c r="D91" s="285"/>
      <c r="E91" s="285"/>
      <c r="F91" s="285"/>
      <c r="G91" s="285"/>
      <c r="H91" s="285" t="s">
        <v>47</v>
      </c>
      <c r="J91" s="267">
        <v>-371.0843449</v>
      </c>
      <c r="K91" s="267">
        <v>-397.85383625000003</v>
      </c>
      <c r="L91" s="281">
        <v>-444.31755225</v>
      </c>
      <c r="M91" s="281">
        <v>-427.60038335819996</v>
      </c>
      <c r="N91" s="281">
        <v>-654.7943169499999</v>
      </c>
      <c r="O91" s="267">
        <v>-506.07368291499995</v>
      </c>
      <c r="P91" s="267">
        <v>-557.027685386</v>
      </c>
      <c r="Q91" s="267">
        <v>-608.5214128425</v>
      </c>
      <c r="R91" s="267">
        <v>-810.5480546599999</v>
      </c>
      <c r="S91" s="267">
        <v>-585.2992472475</v>
      </c>
      <c r="T91" s="267">
        <v>-589.4781279125001</v>
      </c>
      <c r="U91" s="267">
        <v>-524.623001475</v>
      </c>
      <c r="V91" s="267"/>
      <c r="W91" s="267"/>
      <c r="X91" s="267"/>
      <c r="Y91" s="267"/>
      <c r="Z91" s="267"/>
      <c r="AA91" s="267"/>
    </row>
    <row r="92" spans="2:27" ht="12">
      <c r="B92" s="285"/>
      <c r="C92" s="285"/>
      <c r="D92" s="285"/>
      <c r="E92" s="285"/>
      <c r="F92" s="285"/>
      <c r="G92" s="285"/>
      <c r="H92" s="285" t="s">
        <v>48</v>
      </c>
      <c r="J92" s="267">
        <v>-1511.6624821633861</v>
      </c>
      <c r="K92" s="267">
        <v>-967.5880294280682</v>
      </c>
      <c r="L92" s="281">
        <v>-474.372016786365</v>
      </c>
      <c r="M92" s="281">
        <v>-450.291897676239</v>
      </c>
      <c r="N92" s="281">
        <v>-762.4279166781075</v>
      </c>
      <c r="O92" s="267">
        <v>-644.6068260050137</v>
      </c>
      <c r="P92" s="267">
        <v>-607.7903245328516</v>
      </c>
      <c r="Q92" s="267">
        <v>-1478.422016235792</v>
      </c>
      <c r="R92" s="267">
        <v>-1527.5870859463657</v>
      </c>
      <c r="S92" s="267">
        <v>-1301.9221335876152</v>
      </c>
      <c r="T92" s="267">
        <v>-1134.7385788582628</v>
      </c>
      <c r="U92" s="267">
        <v>-2076.49030747632</v>
      </c>
      <c r="V92" s="267"/>
      <c r="W92" s="267"/>
      <c r="X92" s="267"/>
      <c r="Y92" s="267"/>
      <c r="Z92" s="267"/>
      <c r="AA92" s="267"/>
    </row>
    <row r="93" spans="2:27" ht="12">
      <c r="B93" s="285"/>
      <c r="C93" s="285"/>
      <c r="D93" s="285"/>
      <c r="E93" s="285"/>
      <c r="F93" s="285"/>
      <c r="G93" s="285"/>
      <c r="H93" s="285"/>
      <c r="J93" s="267"/>
      <c r="K93" s="267"/>
      <c r="L93" s="281"/>
      <c r="M93" s="281"/>
      <c r="N93" s="281"/>
      <c r="O93" s="267"/>
      <c r="P93" s="267"/>
      <c r="Q93" s="267"/>
      <c r="R93" s="267"/>
      <c r="S93" s="267"/>
      <c r="T93" s="267"/>
      <c r="U93" s="267"/>
      <c r="V93" s="267"/>
      <c r="W93" s="267"/>
      <c r="X93" s="267"/>
      <c r="Y93" s="267"/>
      <c r="Z93" s="267"/>
      <c r="AA93" s="267"/>
    </row>
    <row r="94" spans="1:21" ht="12">
      <c r="A94" s="278"/>
      <c r="B94" s="288"/>
      <c r="C94" s="288"/>
      <c r="D94" s="288"/>
      <c r="E94" s="288"/>
      <c r="F94" s="288"/>
      <c r="G94" s="288"/>
      <c r="H94" s="288"/>
      <c r="I94" s="277"/>
      <c r="J94" s="269"/>
      <c r="K94" s="278"/>
      <c r="L94" s="279"/>
      <c r="M94" s="279"/>
      <c r="N94" s="279"/>
      <c r="O94" s="278"/>
      <c r="P94" s="278"/>
      <c r="Q94" s="278"/>
      <c r="R94" s="278"/>
      <c r="S94" s="278"/>
      <c r="T94" s="278"/>
      <c r="U94" s="278"/>
    </row>
    <row r="95" spans="3:21" ht="12">
      <c r="C95" s="291"/>
      <c r="D95" s="291"/>
      <c r="E95" s="291"/>
      <c r="F95" s="291"/>
      <c r="G95" s="291"/>
      <c r="H95" s="291"/>
      <c r="I95" s="291"/>
      <c r="J95" s="289"/>
      <c r="K95" s="292"/>
      <c r="L95" s="293"/>
      <c r="M95" s="293"/>
      <c r="N95" s="293"/>
      <c r="O95" s="292"/>
      <c r="P95" s="292"/>
      <c r="Q95" s="292"/>
      <c r="R95" s="292"/>
      <c r="S95" s="292"/>
      <c r="T95" s="292"/>
      <c r="U95" s="292"/>
    </row>
    <row r="96" spans="3:21" ht="12">
      <c r="C96" s="273"/>
      <c r="D96" s="273"/>
      <c r="E96" s="273"/>
      <c r="F96" s="273"/>
      <c r="G96" s="273"/>
      <c r="H96" s="273"/>
      <c r="I96" s="273"/>
      <c r="J96" s="274"/>
      <c r="K96" s="272"/>
      <c r="L96" s="294"/>
      <c r="M96" s="294"/>
      <c r="N96" s="294"/>
      <c r="O96" s="272"/>
      <c r="P96" s="272"/>
      <c r="Q96" s="272"/>
      <c r="R96" s="272"/>
      <c r="S96" s="272"/>
      <c r="T96" s="272"/>
      <c r="U96" s="272"/>
    </row>
    <row r="97" spans="2:21" ht="12">
      <c r="B97" s="290"/>
      <c r="C97" s="290" t="s">
        <v>147</v>
      </c>
      <c r="D97" s="290"/>
      <c r="E97" s="290"/>
      <c r="F97" s="290"/>
      <c r="G97" s="290"/>
      <c r="H97" s="290"/>
      <c r="I97" s="274"/>
      <c r="J97" s="272"/>
      <c r="K97" s="272"/>
      <c r="L97" s="294"/>
      <c r="M97" s="294"/>
      <c r="N97" s="294"/>
      <c r="O97" s="272"/>
      <c r="P97" s="272"/>
      <c r="Q97" s="272"/>
      <c r="R97" s="272"/>
      <c r="S97" s="272"/>
      <c r="T97" s="272"/>
      <c r="U97" s="272"/>
    </row>
    <row r="98" spans="2:21" ht="12">
      <c r="B98" s="288"/>
      <c r="C98" s="288"/>
      <c r="D98" s="288"/>
      <c r="E98" s="288"/>
      <c r="F98" s="288"/>
      <c r="G98" s="288"/>
      <c r="H98" s="288"/>
      <c r="I98" s="277"/>
      <c r="J98" s="278"/>
      <c r="K98" s="278"/>
      <c r="L98" s="279"/>
      <c r="M98" s="279"/>
      <c r="N98" s="279"/>
      <c r="O98" s="278"/>
      <c r="P98" s="278"/>
      <c r="Q98" s="278"/>
      <c r="R98" s="278"/>
      <c r="S98" s="278"/>
      <c r="T98" s="278"/>
      <c r="U98" s="278"/>
    </row>
    <row r="99" spans="2:29" ht="12">
      <c r="B99" s="285"/>
      <c r="C99" s="285"/>
      <c r="D99" s="285"/>
      <c r="E99" s="285"/>
      <c r="F99" s="285"/>
      <c r="G99" s="285"/>
      <c r="H99" s="285"/>
      <c r="J99" s="267"/>
      <c r="K99" s="282"/>
      <c r="L99" s="283"/>
      <c r="M99" s="283"/>
      <c r="N99" s="283"/>
      <c r="O99" s="282"/>
      <c r="P99" s="282"/>
      <c r="Q99" s="282"/>
      <c r="R99" s="282"/>
      <c r="S99" s="282"/>
      <c r="T99" s="282"/>
      <c r="U99" s="282"/>
      <c r="V99" s="267"/>
      <c r="W99" s="267"/>
      <c r="X99" s="267"/>
      <c r="Y99" s="267"/>
      <c r="Z99" s="267"/>
      <c r="AA99" s="267"/>
      <c r="AB99" s="267"/>
      <c r="AC99" s="267"/>
    </row>
    <row r="100" spans="2:29" ht="12">
      <c r="B100" s="285"/>
      <c r="C100" s="285"/>
      <c r="D100" s="285"/>
      <c r="E100" s="285"/>
      <c r="F100" s="285"/>
      <c r="G100" s="285"/>
      <c r="H100" s="285"/>
      <c r="J100" s="267"/>
      <c r="K100" s="282"/>
      <c r="L100" s="283"/>
      <c r="M100" s="283"/>
      <c r="N100" s="283"/>
      <c r="O100" s="282"/>
      <c r="P100" s="282"/>
      <c r="Q100" s="282"/>
      <c r="R100" s="282"/>
      <c r="S100" s="282"/>
      <c r="T100" s="282"/>
      <c r="U100" s="282"/>
      <c r="V100" s="267"/>
      <c r="W100" s="267"/>
      <c r="X100" s="267"/>
      <c r="Y100" s="267"/>
      <c r="Z100" s="267"/>
      <c r="AA100" s="267"/>
      <c r="AB100" s="267"/>
      <c r="AC100" s="267"/>
    </row>
    <row r="101" spans="2:39" ht="12">
      <c r="B101" s="285"/>
      <c r="C101" s="285" t="s">
        <v>49</v>
      </c>
      <c r="D101" s="285"/>
      <c r="E101" s="285"/>
      <c r="F101" s="285"/>
      <c r="G101" s="285"/>
      <c r="H101" s="285"/>
      <c r="J101" s="282">
        <v>2161.0660955985236</v>
      </c>
      <c r="K101" s="282">
        <v>-2043.220292856384</v>
      </c>
      <c r="L101" s="282">
        <v>-3189.6205472864217</v>
      </c>
      <c r="M101" s="282">
        <v>-2190.476334129507</v>
      </c>
      <c r="N101" s="282">
        <v>6036.5584619679785</v>
      </c>
      <c r="O101" s="282">
        <v>215.8385983166366</v>
      </c>
      <c r="P101" s="282">
        <v>-1489.8833253111632</v>
      </c>
      <c r="Q101" s="282">
        <v>291.47436431258996</v>
      </c>
      <c r="R101" s="282">
        <v>1813.223914010155</v>
      </c>
      <c r="S101" s="282">
        <v>-1941.091981162373</v>
      </c>
      <c r="T101" s="282">
        <v>-182.16132556393063</v>
      </c>
      <c r="U101" s="282">
        <v>-3641.108421976448</v>
      </c>
      <c r="V101" s="267"/>
      <c r="W101" s="267"/>
      <c r="X101" s="267"/>
      <c r="Y101" s="267"/>
      <c r="Z101" s="267"/>
      <c r="AA101" s="267"/>
      <c r="AB101" s="267"/>
      <c r="AC101" s="267"/>
      <c r="AD101" s="280"/>
      <c r="AE101" s="280"/>
      <c r="AF101" s="280"/>
      <c r="AG101" s="280"/>
      <c r="AH101" s="280"/>
      <c r="AI101" s="280"/>
      <c r="AJ101" s="280"/>
      <c r="AK101" s="280"/>
      <c r="AL101" s="280"/>
      <c r="AM101" s="280"/>
    </row>
    <row r="102" spans="2:29" ht="12">
      <c r="B102" s="285"/>
      <c r="C102" s="285"/>
      <c r="D102" s="285" t="s">
        <v>96</v>
      </c>
      <c r="E102" s="285"/>
      <c r="F102" s="285"/>
      <c r="G102" s="285"/>
      <c r="H102" s="285"/>
      <c r="J102" s="282">
        <v>493.01115903231477</v>
      </c>
      <c r="K102" s="282">
        <v>-2959.858600768175</v>
      </c>
      <c r="L102" s="283">
        <v>308.7746832257094</v>
      </c>
      <c r="M102" s="283">
        <v>2769.824661080957</v>
      </c>
      <c r="N102" s="283">
        <v>6357.036793842697</v>
      </c>
      <c r="O102" s="282">
        <v>0.9641257770928178</v>
      </c>
      <c r="P102" s="282">
        <v>-235.4560673364806</v>
      </c>
      <c r="Q102" s="282">
        <v>571.6128190954114</v>
      </c>
      <c r="R102" s="282">
        <v>4109.001119917001</v>
      </c>
      <c r="S102" s="282">
        <v>443.6908066551323</v>
      </c>
      <c r="T102" s="282">
        <v>793.9370946595004</v>
      </c>
      <c r="U102" s="282">
        <v>-2849.1095860416435</v>
      </c>
      <c r="V102" s="267"/>
      <c r="W102" s="267"/>
      <c r="X102" s="267"/>
      <c r="Y102" s="267"/>
      <c r="Z102" s="267"/>
      <c r="AA102" s="267"/>
      <c r="AB102" s="267"/>
      <c r="AC102" s="267"/>
    </row>
    <row r="103" spans="2:29" ht="12">
      <c r="B103" s="285"/>
      <c r="C103" s="285"/>
      <c r="D103" s="285"/>
      <c r="E103" s="285" t="s">
        <v>100</v>
      </c>
      <c r="F103" s="285"/>
      <c r="G103" s="285"/>
      <c r="H103" s="285"/>
      <c r="J103" s="282">
        <v>-282.71897509628343</v>
      </c>
      <c r="K103" s="282">
        <v>476.20423330644985</v>
      </c>
      <c r="L103" s="283">
        <v>302.416121197808</v>
      </c>
      <c r="M103" s="283">
        <v>870.4667629830415</v>
      </c>
      <c r="N103" s="283">
        <v>-47.73978689788328</v>
      </c>
      <c r="O103" s="282">
        <v>75.7455458319314</v>
      </c>
      <c r="P103" s="282">
        <v>1219.7808198734474</v>
      </c>
      <c r="Q103" s="282">
        <v>1265.1192136507034</v>
      </c>
      <c r="R103" s="282">
        <v>1193.5313338492324</v>
      </c>
      <c r="S103" s="282">
        <v>202.76830049634555</v>
      </c>
      <c r="T103" s="282">
        <v>-881.0444286797715</v>
      </c>
      <c r="U103" s="282">
        <v>814.9852617398315</v>
      </c>
      <c r="V103" s="267"/>
      <c r="W103" s="267"/>
      <c r="X103" s="267"/>
      <c r="Y103" s="267"/>
      <c r="Z103" s="267"/>
      <c r="AA103" s="267"/>
      <c r="AB103" s="267"/>
      <c r="AC103" s="267"/>
    </row>
    <row r="104" spans="2:29" ht="12">
      <c r="B104" s="285"/>
      <c r="C104" s="285"/>
      <c r="D104" s="285"/>
      <c r="E104" s="285"/>
      <c r="F104" s="285" t="s">
        <v>101</v>
      </c>
      <c r="G104" s="285"/>
      <c r="H104" s="285"/>
      <c r="J104" s="282">
        <v>0</v>
      </c>
      <c r="K104" s="282">
        <v>0</v>
      </c>
      <c r="L104" s="283">
        <v>0</v>
      </c>
      <c r="M104" s="283">
        <v>0</v>
      </c>
      <c r="N104" s="283">
        <v>0</v>
      </c>
      <c r="O104" s="282">
        <v>0</v>
      </c>
      <c r="P104" s="282">
        <v>0</v>
      </c>
      <c r="Q104" s="282">
        <v>0</v>
      </c>
      <c r="R104" s="282">
        <v>0</v>
      </c>
      <c r="S104" s="282">
        <v>0</v>
      </c>
      <c r="T104" s="282">
        <v>0</v>
      </c>
      <c r="U104" s="282">
        <v>0</v>
      </c>
      <c r="V104" s="267"/>
      <c r="W104" s="267"/>
      <c r="X104" s="267"/>
      <c r="Y104" s="267"/>
      <c r="Z104" s="267"/>
      <c r="AA104" s="267"/>
      <c r="AB104" s="267"/>
      <c r="AC104" s="267"/>
    </row>
    <row r="105" spans="2:29" ht="12">
      <c r="B105" s="285"/>
      <c r="C105" s="285"/>
      <c r="D105" s="285"/>
      <c r="E105" s="285"/>
      <c r="F105" s="285"/>
      <c r="G105" s="285" t="s">
        <v>102</v>
      </c>
      <c r="H105" s="285"/>
      <c r="J105" s="267">
        <v>0</v>
      </c>
      <c r="K105" s="267">
        <v>0</v>
      </c>
      <c r="L105" s="267">
        <v>0</v>
      </c>
      <c r="M105" s="267">
        <v>0</v>
      </c>
      <c r="N105" s="267">
        <v>0</v>
      </c>
      <c r="O105" s="267">
        <v>0</v>
      </c>
      <c r="P105" s="267">
        <v>0</v>
      </c>
      <c r="Q105" s="267">
        <v>0</v>
      </c>
      <c r="R105" s="267">
        <v>0</v>
      </c>
      <c r="S105" s="267">
        <v>0</v>
      </c>
      <c r="T105" s="267">
        <v>0</v>
      </c>
      <c r="U105" s="267">
        <v>0</v>
      </c>
      <c r="V105" s="267"/>
      <c r="W105" s="267"/>
      <c r="X105" s="267"/>
      <c r="Y105" s="267"/>
      <c r="Z105" s="267"/>
      <c r="AA105" s="267"/>
      <c r="AB105" s="267"/>
      <c r="AC105" s="267"/>
    </row>
    <row r="106" spans="2:29" ht="12">
      <c r="B106" s="285"/>
      <c r="C106" s="285"/>
      <c r="D106" s="285"/>
      <c r="E106" s="285"/>
      <c r="F106" s="285"/>
      <c r="G106" s="285" t="s">
        <v>114</v>
      </c>
      <c r="H106" s="285"/>
      <c r="J106" s="267">
        <v>0</v>
      </c>
      <c r="K106" s="267">
        <v>0</v>
      </c>
      <c r="L106" s="267">
        <v>0</v>
      </c>
      <c r="M106" s="267">
        <v>0</v>
      </c>
      <c r="N106" s="267">
        <v>0</v>
      </c>
      <c r="O106" s="267">
        <v>0</v>
      </c>
      <c r="P106" s="267">
        <v>0</v>
      </c>
      <c r="Q106" s="267">
        <v>0</v>
      </c>
      <c r="R106" s="267">
        <v>0</v>
      </c>
      <c r="S106" s="267">
        <v>0</v>
      </c>
      <c r="T106" s="267">
        <v>0</v>
      </c>
      <c r="U106" s="267">
        <v>0</v>
      </c>
      <c r="V106" s="267"/>
      <c r="W106" s="267"/>
      <c r="X106" s="267"/>
      <c r="Y106" s="267"/>
      <c r="Z106" s="267"/>
      <c r="AA106" s="267"/>
      <c r="AB106" s="267"/>
      <c r="AC106" s="267"/>
    </row>
    <row r="107" spans="2:29" ht="12">
      <c r="B107" s="285"/>
      <c r="C107" s="285"/>
      <c r="D107" s="285"/>
      <c r="E107" s="285"/>
      <c r="F107" s="285" t="s">
        <v>113</v>
      </c>
      <c r="G107" s="285"/>
      <c r="H107" s="285"/>
      <c r="J107" s="267">
        <v>-282.71897509628343</v>
      </c>
      <c r="K107" s="267">
        <v>476.20423330644985</v>
      </c>
      <c r="L107" s="267">
        <v>302.416121197808</v>
      </c>
      <c r="M107" s="267">
        <v>870.4667629830415</v>
      </c>
      <c r="N107" s="267">
        <v>-47.73978689788328</v>
      </c>
      <c r="O107" s="267">
        <v>75.7455458319314</v>
      </c>
      <c r="P107" s="267">
        <v>1219.7808198734474</v>
      </c>
      <c r="Q107" s="267">
        <v>1265.1192136507034</v>
      </c>
      <c r="R107" s="267">
        <v>1193.5313338492324</v>
      </c>
      <c r="S107" s="267">
        <v>202.76830049634555</v>
      </c>
      <c r="T107" s="267">
        <v>-881.0444286797715</v>
      </c>
      <c r="U107" s="267">
        <v>814.9852617398315</v>
      </c>
      <c r="V107" s="267"/>
      <c r="W107" s="267"/>
      <c r="X107" s="267"/>
      <c r="Y107" s="267"/>
      <c r="Z107" s="267"/>
      <c r="AA107" s="267"/>
      <c r="AB107" s="267"/>
      <c r="AC107" s="267"/>
    </row>
    <row r="108" spans="2:29" ht="12">
      <c r="B108" s="285"/>
      <c r="C108" s="285"/>
      <c r="D108" s="285"/>
      <c r="E108" s="285"/>
      <c r="F108" s="285"/>
      <c r="G108" s="285" t="s">
        <v>102</v>
      </c>
      <c r="H108" s="285"/>
      <c r="J108" s="267">
        <v>0</v>
      </c>
      <c r="K108" s="267">
        <v>0</v>
      </c>
      <c r="L108" s="267">
        <v>0</v>
      </c>
      <c r="M108" s="267">
        <v>0</v>
      </c>
      <c r="N108" s="267">
        <v>0</v>
      </c>
      <c r="O108" s="267">
        <v>0</v>
      </c>
      <c r="P108" s="267">
        <v>0</v>
      </c>
      <c r="Q108" s="267">
        <v>0</v>
      </c>
      <c r="R108" s="267">
        <v>0</v>
      </c>
      <c r="S108" s="267">
        <v>0</v>
      </c>
      <c r="T108" s="267">
        <v>0</v>
      </c>
      <c r="U108" s="267">
        <v>0</v>
      </c>
      <c r="V108" s="267"/>
      <c r="W108" s="267"/>
      <c r="X108" s="267"/>
      <c r="Y108" s="267"/>
      <c r="Z108" s="267"/>
      <c r="AA108" s="267"/>
      <c r="AB108" s="267"/>
      <c r="AC108" s="267"/>
    </row>
    <row r="109" spans="2:29" ht="12">
      <c r="B109" s="285"/>
      <c r="C109" s="285"/>
      <c r="D109" s="285"/>
      <c r="E109" s="285"/>
      <c r="F109" s="285"/>
      <c r="G109" s="285" t="s">
        <v>114</v>
      </c>
      <c r="H109" s="285"/>
      <c r="J109" s="267">
        <v>-282.71897509628343</v>
      </c>
      <c r="K109" s="267">
        <v>476.20423330644985</v>
      </c>
      <c r="L109" s="267">
        <v>302.416121197808</v>
      </c>
      <c r="M109" s="267">
        <v>870.4667629830415</v>
      </c>
      <c r="N109" s="267">
        <v>-47.73978689788328</v>
      </c>
      <c r="O109" s="267">
        <v>75.7455458319314</v>
      </c>
      <c r="P109" s="267">
        <v>1219.7808198734474</v>
      </c>
      <c r="Q109" s="267">
        <v>1265.1192136507034</v>
      </c>
      <c r="R109" s="267">
        <v>1193.5313338492324</v>
      </c>
      <c r="S109" s="267">
        <v>202.76830049634555</v>
      </c>
      <c r="T109" s="267">
        <v>-881.0444286797715</v>
      </c>
      <c r="U109" s="267">
        <v>814.9852617398315</v>
      </c>
      <c r="V109" s="267"/>
      <c r="W109" s="267"/>
      <c r="X109" s="267"/>
      <c r="Y109" s="267"/>
      <c r="Z109" s="267"/>
      <c r="AA109" s="267"/>
      <c r="AB109" s="267"/>
      <c r="AC109" s="267"/>
    </row>
    <row r="110" spans="2:29" ht="12">
      <c r="B110" s="285"/>
      <c r="C110" s="285"/>
      <c r="D110" s="285"/>
      <c r="E110" s="285"/>
      <c r="F110" s="285"/>
      <c r="G110" s="285"/>
      <c r="H110" s="285" t="s">
        <v>47</v>
      </c>
      <c r="J110" s="267">
        <v>-36.13987435749459</v>
      </c>
      <c r="K110" s="267">
        <v>52.051653239298275</v>
      </c>
      <c r="L110" s="267">
        <v>152.16757598954973</v>
      </c>
      <c r="M110" s="267">
        <v>270.0904877027692</v>
      </c>
      <c r="N110" s="267">
        <v>-205.1657892475132</v>
      </c>
      <c r="O110" s="267">
        <v>51.00119201320422</v>
      </c>
      <c r="P110" s="267">
        <v>175.12786864245027</v>
      </c>
      <c r="Q110" s="267">
        <v>505.96682534275897</v>
      </c>
      <c r="R110" s="267">
        <v>-39.76431609077554</v>
      </c>
      <c r="S110" s="267">
        <v>-193.61294002700197</v>
      </c>
      <c r="T110" s="267">
        <v>-152.9145826098752</v>
      </c>
      <c r="U110" s="267">
        <v>244.23567745512582</v>
      </c>
      <c r="V110" s="267"/>
      <c r="W110" s="267"/>
      <c r="X110" s="267"/>
      <c r="Y110" s="267"/>
      <c r="Z110" s="267"/>
      <c r="AA110" s="267"/>
      <c r="AB110" s="267"/>
      <c r="AC110" s="267"/>
    </row>
    <row r="111" spans="2:29" ht="12">
      <c r="B111" s="285"/>
      <c r="C111" s="285"/>
      <c r="D111" s="285"/>
      <c r="E111" s="285"/>
      <c r="F111" s="285"/>
      <c r="G111" s="285"/>
      <c r="H111" s="285" t="s">
        <v>48</v>
      </c>
      <c r="J111" s="267">
        <v>-246.57910073878884</v>
      </c>
      <c r="K111" s="267">
        <v>424.1525800671516</v>
      </c>
      <c r="L111" s="267">
        <v>150.2485452082583</v>
      </c>
      <c r="M111" s="267">
        <v>600.3762752802722</v>
      </c>
      <c r="N111" s="267">
        <v>157.42600234962993</v>
      </c>
      <c r="O111" s="267">
        <v>24.744353818727177</v>
      </c>
      <c r="P111" s="267">
        <v>1044.6529512309971</v>
      </c>
      <c r="Q111" s="267">
        <v>759.1523883079444</v>
      </c>
      <c r="R111" s="267">
        <v>1233.295649940008</v>
      </c>
      <c r="S111" s="267">
        <v>396.3812405233475</v>
      </c>
      <c r="T111" s="267">
        <v>-728.1298460698963</v>
      </c>
      <c r="U111" s="267">
        <v>570.7495842847056</v>
      </c>
      <c r="V111" s="267"/>
      <c r="W111" s="267"/>
      <c r="X111" s="267"/>
      <c r="Y111" s="267"/>
      <c r="Z111" s="267"/>
      <c r="AA111" s="267"/>
      <c r="AB111" s="267"/>
      <c r="AC111" s="267"/>
    </row>
    <row r="112" spans="2:29" ht="12">
      <c r="B112" s="285"/>
      <c r="C112" s="285"/>
      <c r="D112" s="285"/>
      <c r="E112" s="285" t="s">
        <v>115</v>
      </c>
      <c r="F112" s="285"/>
      <c r="G112" s="285"/>
      <c r="H112" s="285"/>
      <c r="J112" s="267">
        <v>-21.349022170000055</v>
      </c>
      <c r="K112" s="267">
        <v>431.38863630000014</v>
      </c>
      <c r="L112" s="267">
        <v>324.25887939999984</v>
      </c>
      <c r="M112" s="267">
        <v>-444.1672232999999</v>
      </c>
      <c r="N112" s="267">
        <v>-27.394645190000197</v>
      </c>
      <c r="O112" s="267">
        <v>140.52942079000024</v>
      </c>
      <c r="P112" s="267">
        <v>398.3105333699999</v>
      </c>
      <c r="Q112" s="267">
        <v>294.3026403399998</v>
      </c>
      <c r="R112" s="267">
        <v>215.83943514180027</v>
      </c>
      <c r="S112" s="267">
        <v>233.4433104400001</v>
      </c>
      <c r="T112" s="267">
        <v>299.4910242043291</v>
      </c>
      <c r="U112" s="267">
        <v>-203.63615235257885</v>
      </c>
      <c r="V112" s="267"/>
      <c r="W112" s="267"/>
      <c r="X112" s="267"/>
      <c r="Y112" s="267"/>
      <c r="Z112" s="267"/>
      <c r="AA112" s="267"/>
      <c r="AB112" s="267"/>
      <c r="AC112" s="267"/>
    </row>
    <row r="113" spans="2:29" ht="12">
      <c r="B113" s="285"/>
      <c r="C113" s="285"/>
      <c r="D113" s="285"/>
      <c r="E113" s="285"/>
      <c r="F113" s="285" t="s">
        <v>536</v>
      </c>
      <c r="G113" s="285"/>
      <c r="H113" s="285"/>
      <c r="J113" s="267">
        <v>0</v>
      </c>
      <c r="K113" s="267">
        <v>0</v>
      </c>
      <c r="L113" s="267">
        <v>0</v>
      </c>
      <c r="M113" s="267">
        <v>0</v>
      </c>
      <c r="N113" s="267">
        <v>0</v>
      </c>
      <c r="O113" s="267">
        <v>0</v>
      </c>
      <c r="P113" s="267">
        <v>0</v>
      </c>
      <c r="Q113" s="267">
        <v>0</v>
      </c>
      <c r="R113" s="267">
        <v>0</v>
      </c>
      <c r="S113" s="267">
        <v>0</v>
      </c>
      <c r="T113" s="267">
        <v>0</v>
      </c>
      <c r="U113" s="267">
        <v>0</v>
      </c>
      <c r="V113" s="267"/>
      <c r="W113" s="267"/>
      <c r="X113" s="267"/>
      <c r="Y113" s="267"/>
      <c r="Z113" s="267"/>
      <c r="AA113" s="267"/>
      <c r="AB113" s="267"/>
      <c r="AC113" s="267"/>
    </row>
    <row r="114" spans="2:29" ht="12">
      <c r="B114" s="285"/>
      <c r="C114" s="285"/>
      <c r="D114" s="285"/>
      <c r="E114" s="285"/>
      <c r="F114" s="285"/>
      <c r="G114" s="285" t="s">
        <v>93</v>
      </c>
      <c r="H114" s="285"/>
      <c r="J114" s="267">
        <v>0</v>
      </c>
      <c r="K114" s="267">
        <v>0</v>
      </c>
      <c r="L114" s="267">
        <v>0</v>
      </c>
      <c r="M114" s="267">
        <v>0</v>
      </c>
      <c r="N114" s="267">
        <v>0</v>
      </c>
      <c r="O114" s="267">
        <v>0</v>
      </c>
      <c r="P114" s="267">
        <v>0</v>
      </c>
      <c r="Q114" s="267">
        <v>0</v>
      </c>
      <c r="R114" s="267">
        <v>0</v>
      </c>
      <c r="S114" s="267">
        <v>0</v>
      </c>
      <c r="T114" s="267">
        <v>0</v>
      </c>
      <c r="U114" s="267">
        <v>0</v>
      </c>
      <c r="V114" s="267"/>
      <c r="W114" s="267"/>
      <c r="X114" s="267"/>
      <c r="Y114" s="267"/>
      <c r="Z114" s="267"/>
      <c r="AA114" s="267"/>
      <c r="AB114" s="267"/>
      <c r="AC114" s="267"/>
    </row>
    <row r="115" spans="2:29" ht="12">
      <c r="B115" s="285"/>
      <c r="C115" s="285"/>
      <c r="D115" s="285"/>
      <c r="E115" s="285"/>
      <c r="F115" s="285"/>
      <c r="G115" s="285" t="s">
        <v>105</v>
      </c>
      <c r="H115" s="285"/>
      <c r="J115" s="267">
        <v>0</v>
      </c>
      <c r="K115" s="267">
        <v>0</v>
      </c>
      <c r="L115" s="267">
        <v>0</v>
      </c>
      <c r="M115" s="267">
        <v>0</v>
      </c>
      <c r="N115" s="267">
        <v>0</v>
      </c>
      <c r="O115" s="267">
        <v>0</v>
      </c>
      <c r="P115" s="267">
        <v>0</v>
      </c>
      <c r="Q115" s="267">
        <v>0</v>
      </c>
      <c r="R115" s="267">
        <v>0</v>
      </c>
      <c r="S115" s="267">
        <v>0</v>
      </c>
      <c r="T115" s="267">
        <v>0</v>
      </c>
      <c r="U115" s="267">
        <v>0</v>
      </c>
      <c r="V115" s="267"/>
      <c r="W115" s="267"/>
      <c r="X115" s="267"/>
      <c r="Y115" s="267"/>
      <c r="Z115" s="267"/>
      <c r="AA115" s="267"/>
      <c r="AB115" s="267"/>
      <c r="AC115" s="267"/>
    </row>
    <row r="116" spans="2:29" ht="12">
      <c r="B116" s="285"/>
      <c r="C116" s="285"/>
      <c r="D116" s="285"/>
      <c r="E116" s="285"/>
      <c r="F116" s="285" t="s">
        <v>116</v>
      </c>
      <c r="G116" s="285"/>
      <c r="H116" s="285"/>
      <c r="J116" s="267">
        <v>0</v>
      </c>
      <c r="K116" s="267">
        <v>0</v>
      </c>
      <c r="L116" s="267">
        <v>0</v>
      </c>
      <c r="M116" s="267">
        <v>0</v>
      </c>
      <c r="N116" s="267">
        <v>0</v>
      </c>
      <c r="O116" s="267">
        <v>0</v>
      </c>
      <c r="P116" s="267">
        <v>0</v>
      </c>
      <c r="Q116" s="267">
        <v>0</v>
      </c>
      <c r="R116" s="267">
        <v>0</v>
      </c>
      <c r="S116" s="267">
        <v>0</v>
      </c>
      <c r="T116" s="267">
        <v>0</v>
      </c>
      <c r="U116" s="267">
        <v>0</v>
      </c>
      <c r="V116" s="267"/>
      <c r="W116" s="267"/>
      <c r="X116" s="267"/>
      <c r="Y116" s="267"/>
      <c r="Z116" s="267"/>
      <c r="AA116" s="267"/>
      <c r="AB116" s="267"/>
      <c r="AC116" s="267"/>
    </row>
    <row r="117" spans="2:29" ht="12">
      <c r="B117" s="285"/>
      <c r="C117" s="285"/>
      <c r="D117" s="285"/>
      <c r="E117" s="285"/>
      <c r="F117" s="285"/>
      <c r="G117" s="285" t="s">
        <v>93</v>
      </c>
      <c r="H117" s="285"/>
      <c r="J117" s="267">
        <v>0</v>
      </c>
      <c r="K117" s="267">
        <v>0</v>
      </c>
      <c r="L117" s="267">
        <v>0</v>
      </c>
      <c r="M117" s="267">
        <v>0</v>
      </c>
      <c r="N117" s="267">
        <v>0</v>
      </c>
      <c r="O117" s="267">
        <v>0</v>
      </c>
      <c r="P117" s="267">
        <v>0</v>
      </c>
      <c r="Q117" s="267">
        <v>0</v>
      </c>
      <c r="R117" s="267">
        <v>0</v>
      </c>
      <c r="S117" s="267">
        <v>0</v>
      </c>
      <c r="T117" s="267">
        <v>0</v>
      </c>
      <c r="U117" s="267">
        <v>0</v>
      </c>
      <c r="V117" s="267"/>
      <c r="W117" s="267"/>
      <c r="X117" s="267"/>
      <c r="Y117" s="267"/>
      <c r="Z117" s="267"/>
      <c r="AA117" s="267"/>
      <c r="AB117" s="267"/>
      <c r="AC117" s="267"/>
    </row>
    <row r="118" spans="2:29" ht="12">
      <c r="B118" s="285"/>
      <c r="C118" s="285"/>
      <c r="D118" s="285"/>
      <c r="E118" s="285"/>
      <c r="F118" s="285"/>
      <c r="G118" s="285" t="s">
        <v>105</v>
      </c>
      <c r="H118" s="285"/>
      <c r="J118" s="267">
        <v>0</v>
      </c>
      <c r="K118" s="267">
        <v>0</v>
      </c>
      <c r="L118" s="267">
        <v>0</v>
      </c>
      <c r="M118" s="267">
        <v>0</v>
      </c>
      <c r="N118" s="267">
        <v>0</v>
      </c>
      <c r="O118" s="267">
        <v>0</v>
      </c>
      <c r="P118" s="267">
        <v>0</v>
      </c>
      <c r="Q118" s="267">
        <v>0</v>
      </c>
      <c r="R118" s="267">
        <v>0</v>
      </c>
      <c r="S118" s="267">
        <v>0</v>
      </c>
      <c r="T118" s="267">
        <v>0</v>
      </c>
      <c r="U118" s="267">
        <v>0</v>
      </c>
      <c r="V118" s="267"/>
      <c r="W118" s="267"/>
      <c r="X118" s="267"/>
      <c r="Y118" s="267"/>
      <c r="Z118" s="267"/>
      <c r="AA118" s="267"/>
      <c r="AB118" s="267"/>
      <c r="AC118" s="267"/>
    </row>
    <row r="119" spans="2:29" ht="12">
      <c r="B119" s="285"/>
      <c r="C119" s="285"/>
      <c r="D119" s="285"/>
      <c r="E119" s="285"/>
      <c r="F119" s="285" t="s">
        <v>99</v>
      </c>
      <c r="G119" s="285"/>
      <c r="H119" s="285"/>
      <c r="J119" s="267">
        <v>-71.58900000000006</v>
      </c>
      <c r="K119" s="267">
        <v>-197.70699999999988</v>
      </c>
      <c r="L119" s="267">
        <v>314.1899999999998</v>
      </c>
      <c r="M119" s="267">
        <v>-486.8169999999999</v>
      </c>
      <c r="N119" s="267">
        <v>-27.458000000000197</v>
      </c>
      <c r="O119" s="267">
        <v>102.55700000000024</v>
      </c>
      <c r="P119" s="267">
        <v>331.3349999999999</v>
      </c>
      <c r="Q119" s="267">
        <v>327.13699999999983</v>
      </c>
      <c r="R119" s="267">
        <v>187.15700000000027</v>
      </c>
      <c r="S119" s="267">
        <v>246.76100000000008</v>
      </c>
      <c r="T119" s="267">
        <v>291.153</v>
      </c>
      <c r="U119" s="267">
        <v>-240.00000000000045</v>
      </c>
      <c r="V119" s="267"/>
      <c r="W119" s="267"/>
      <c r="X119" s="267"/>
      <c r="Y119" s="267"/>
      <c r="Z119" s="267"/>
      <c r="AA119" s="267"/>
      <c r="AB119" s="267"/>
      <c r="AC119" s="267"/>
    </row>
    <row r="120" spans="2:29" ht="12">
      <c r="B120" s="285"/>
      <c r="C120" s="285"/>
      <c r="D120" s="285"/>
      <c r="E120" s="285"/>
      <c r="F120" s="285"/>
      <c r="G120" s="285" t="s">
        <v>93</v>
      </c>
      <c r="H120" s="285"/>
      <c r="J120" s="267">
        <v>-51.53100000000006</v>
      </c>
      <c r="K120" s="267">
        <v>-38.712999999999965</v>
      </c>
      <c r="L120" s="267">
        <v>184.49900000000002</v>
      </c>
      <c r="M120" s="267">
        <v>-453.803</v>
      </c>
      <c r="N120" s="267">
        <v>-50.232000000000085</v>
      </c>
      <c r="O120" s="267">
        <v>45.246000000000095</v>
      </c>
      <c r="P120" s="267">
        <v>86.53399999999999</v>
      </c>
      <c r="Q120" s="267">
        <v>-37.17700000000002</v>
      </c>
      <c r="R120" s="267">
        <v>179.61299999999994</v>
      </c>
      <c r="S120" s="267">
        <v>-63.77699999999993</v>
      </c>
      <c r="T120" s="267">
        <v>11.174999999999955</v>
      </c>
      <c r="U120" s="267">
        <v>89.404</v>
      </c>
      <c r="V120" s="267"/>
      <c r="W120" s="267"/>
      <c r="X120" s="267"/>
      <c r="Y120" s="267"/>
      <c r="Z120" s="267"/>
      <c r="AA120" s="267"/>
      <c r="AB120" s="267"/>
      <c r="AC120" s="267"/>
    </row>
    <row r="121" spans="2:29" ht="12">
      <c r="B121" s="285"/>
      <c r="C121" s="285"/>
      <c r="D121" s="285"/>
      <c r="E121" s="285"/>
      <c r="F121" s="285"/>
      <c r="G121" s="285" t="s">
        <v>105</v>
      </c>
      <c r="H121" s="285"/>
      <c r="J121" s="267">
        <v>-20.057999999999993</v>
      </c>
      <c r="K121" s="267">
        <v>-158.99399999999991</v>
      </c>
      <c r="L121" s="267">
        <v>129.6909999999998</v>
      </c>
      <c r="M121" s="267">
        <v>-33.013999999999896</v>
      </c>
      <c r="N121" s="267">
        <v>22.773999999999887</v>
      </c>
      <c r="O121" s="267">
        <v>57.31100000000015</v>
      </c>
      <c r="P121" s="267">
        <v>244.80099999999993</v>
      </c>
      <c r="Q121" s="267">
        <v>364.31399999999985</v>
      </c>
      <c r="R121" s="267">
        <v>7.544000000000324</v>
      </c>
      <c r="S121" s="267">
        <v>310.538</v>
      </c>
      <c r="T121" s="267">
        <v>279.97800000000007</v>
      </c>
      <c r="U121" s="267">
        <v>-329.40400000000045</v>
      </c>
      <c r="V121" s="267"/>
      <c r="W121" s="267"/>
      <c r="X121" s="267"/>
      <c r="Y121" s="267"/>
      <c r="Z121" s="267"/>
      <c r="AA121" s="267"/>
      <c r="AB121" s="267"/>
      <c r="AC121" s="267"/>
    </row>
    <row r="122" spans="2:29" ht="12">
      <c r="B122" s="285"/>
      <c r="C122" s="285"/>
      <c r="D122" s="285"/>
      <c r="E122" s="285"/>
      <c r="F122" s="285" t="s">
        <v>113</v>
      </c>
      <c r="G122" s="285"/>
      <c r="H122" s="285"/>
      <c r="J122" s="267">
        <v>50.23997783</v>
      </c>
      <c r="K122" s="267">
        <v>629.0956363</v>
      </c>
      <c r="L122" s="267">
        <v>10.0688794</v>
      </c>
      <c r="M122" s="267">
        <v>42.649776700000004</v>
      </c>
      <c r="N122" s="267">
        <v>0.06335480999999987</v>
      </c>
      <c r="O122" s="267">
        <v>37.972420789999994</v>
      </c>
      <c r="P122" s="267">
        <v>66.97553337</v>
      </c>
      <c r="Q122" s="267">
        <v>-32.83435965999999</v>
      </c>
      <c r="R122" s="267">
        <v>28.682435141799992</v>
      </c>
      <c r="S122" s="267">
        <v>-13.31768956</v>
      </c>
      <c r="T122" s="267">
        <v>8.33802420432907</v>
      </c>
      <c r="U122" s="267">
        <v>36.363847647421615</v>
      </c>
      <c r="V122" s="267"/>
      <c r="W122" s="267"/>
      <c r="X122" s="267"/>
      <c r="Y122" s="267"/>
      <c r="Z122" s="267"/>
      <c r="AA122" s="267"/>
      <c r="AB122" s="267"/>
      <c r="AC122" s="267"/>
    </row>
    <row r="123" spans="2:29" ht="12">
      <c r="B123" s="285"/>
      <c r="C123" s="285"/>
      <c r="D123" s="285"/>
      <c r="E123" s="285"/>
      <c r="F123" s="285"/>
      <c r="G123" s="285" t="s">
        <v>95</v>
      </c>
      <c r="H123" s="285"/>
      <c r="J123" s="267">
        <v>0</v>
      </c>
      <c r="K123" s="267">
        <v>0</v>
      </c>
      <c r="L123" s="267">
        <v>0</v>
      </c>
      <c r="M123" s="267">
        <v>0</v>
      </c>
      <c r="N123" s="267">
        <v>0</v>
      </c>
      <c r="O123" s="267">
        <v>0</v>
      </c>
      <c r="P123" s="267">
        <v>0</v>
      </c>
      <c r="Q123" s="267">
        <v>0</v>
      </c>
      <c r="R123" s="267">
        <v>0</v>
      </c>
      <c r="S123" s="267">
        <v>0</v>
      </c>
      <c r="T123" s="267">
        <v>0</v>
      </c>
      <c r="U123" s="267">
        <v>0</v>
      </c>
      <c r="V123" s="267"/>
      <c r="W123" s="267"/>
      <c r="X123" s="267"/>
      <c r="Y123" s="267"/>
      <c r="Z123" s="267"/>
      <c r="AA123" s="267"/>
      <c r="AB123" s="267"/>
      <c r="AC123" s="267"/>
    </row>
    <row r="124" spans="2:29" ht="12">
      <c r="B124" s="285"/>
      <c r="C124" s="285"/>
      <c r="D124" s="285"/>
      <c r="E124" s="285"/>
      <c r="F124" s="285"/>
      <c r="G124" s="285" t="s">
        <v>107</v>
      </c>
      <c r="H124" s="285"/>
      <c r="J124" s="267">
        <v>50.23997783</v>
      </c>
      <c r="K124" s="267">
        <v>629.0956363</v>
      </c>
      <c r="L124" s="267">
        <v>10.0688794</v>
      </c>
      <c r="M124" s="267">
        <v>42.649776700000004</v>
      </c>
      <c r="N124" s="267">
        <v>0.06335480999999987</v>
      </c>
      <c r="O124" s="267">
        <v>37.972420789999994</v>
      </c>
      <c r="P124" s="267">
        <v>66.97553337</v>
      </c>
      <c r="Q124" s="267">
        <v>-32.83435965999999</v>
      </c>
      <c r="R124" s="267">
        <v>28.682435141799992</v>
      </c>
      <c r="S124" s="267">
        <v>-13.31768956</v>
      </c>
      <c r="T124" s="267">
        <v>8.33802420432907</v>
      </c>
      <c r="U124" s="267">
        <v>36.363847647421615</v>
      </c>
      <c r="V124" s="267"/>
      <c r="W124" s="267"/>
      <c r="X124" s="267"/>
      <c r="Y124" s="267"/>
      <c r="Z124" s="267"/>
      <c r="AA124" s="267"/>
      <c r="AB124" s="267"/>
      <c r="AC124" s="267"/>
    </row>
    <row r="125" spans="2:29" ht="12">
      <c r="B125" s="285"/>
      <c r="C125" s="285"/>
      <c r="D125" s="285"/>
      <c r="E125" s="285" t="s">
        <v>119</v>
      </c>
      <c r="F125" s="285"/>
      <c r="G125" s="285"/>
      <c r="H125" s="285"/>
      <c r="J125" s="267">
        <v>797.0791562985983</v>
      </c>
      <c r="K125" s="267">
        <v>-3867.451470374625</v>
      </c>
      <c r="L125" s="267">
        <v>-317.90031737209847</v>
      </c>
      <c r="M125" s="267">
        <v>2343.5251213979154</v>
      </c>
      <c r="N125" s="267">
        <v>-894.1311305987977</v>
      </c>
      <c r="O125" s="267">
        <v>547.3106578158927</v>
      </c>
      <c r="P125" s="267">
        <v>-189.86656271128186</v>
      </c>
      <c r="Q125" s="267">
        <v>425.19096510470797</v>
      </c>
      <c r="R125" s="267">
        <v>3563.4633012330605</v>
      </c>
      <c r="S125" s="267">
        <v>610.7637759618171</v>
      </c>
      <c r="T125" s="267">
        <v>1502.2220089193167</v>
      </c>
      <c r="U125" s="267">
        <v>-3370.307735763393</v>
      </c>
      <c r="V125" s="267"/>
      <c r="W125" s="267"/>
      <c r="X125" s="267"/>
      <c r="Y125" s="267"/>
      <c r="Z125" s="267"/>
      <c r="AA125" s="267"/>
      <c r="AB125" s="267"/>
      <c r="AC125" s="267"/>
    </row>
    <row r="126" spans="2:29" ht="12">
      <c r="B126" s="285"/>
      <c r="C126" s="285"/>
      <c r="D126" s="285"/>
      <c r="E126" s="285"/>
      <c r="F126" s="285" t="s">
        <v>536</v>
      </c>
      <c r="G126" s="285"/>
      <c r="H126" s="285"/>
      <c r="J126" s="267">
        <v>0</v>
      </c>
      <c r="K126" s="267">
        <v>0</v>
      </c>
      <c r="L126" s="267">
        <v>0</v>
      </c>
      <c r="M126" s="267">
        <v>0</v>
      </c>
      <c r="N126" s="267">
        <v>0</v>
      </c>
      <c r="O126" s="267">
        <v>0</v>
      </c>
      <c r="P126" s="267">
        <v>0</v>
      </c>
      <c r="Q126" s="267">
        <v>0</v>
      </c>
      <c r="R126" s="267">
        <v>0</v>
      </c>
      <c r="S126" s="267">
        <v>0</v>
      </c>
      <c r="T126" s="267">
        <v>0</v>
      </c>
      <c r="U126" s="267">
        <v>0</v>
      </c>
      <c r="V126" s="267"/>
      <c r="W126" s="267"/>
      <c r="X126" s="267"/>
      <c r="Y126" s="267"/>
      <c r="Z126" s="267"/>
      <c r="AA126" s="267"/>
      <c r="AB126" s="267"/>
      <c r="AC126" s="267"/>
    </row>
    <row r="127" spans="2:29" ht="12">
      <c r="B127" s="285"/>
      <c r="C127" s="285"/>
      <c r="D127" s="285"/>
      <c r="E127" s="285"/>
      <c r="F127" s="285" t="s">
        <v>101</v>
      </c>
      <c r="G127" s="285"/>
      <c r="H127" s="285"/>
      <c r="J127" s="267">
        <v>240.08150864801792</v>
      </c>
      <c r="K127" s="267">
        <v>-1542.985317551742</v>
      </c>
      <c r="L127" s="267">
        <v>84.80798294444685</v>
      </c>
      <c r="M127" s="267">
        <v>452.01657087907734</v>
      </c>
      <c r="N127" s="267">
        <v>191.79175590109116</v>
      </c>
      <c r="O127" s="267">
        <v>1738.1385968287268</v>
      </c>
      <c r="P127" s="267">
        <v>-1220.869742164221</v>
      </c>
      <c r="Q127" s="267">
        <v>-321.4225741343257</v>
      </c>
      <c r="R127" s="267">
        <v>326.60890377305896</v>
      </c>
      <c r="S127" s="267">
        <v>-746.0059977681831</v>
      </c>
      <c r="T127" s="267">
        <v>-137.7562240006846</v>
      </c>
      <c r="U127" s="267">
        <v>-999.8130860533929</v>
      </c>
      <c r="V127" s="267"/>
      <c r="W127" s="267"/>
      <c r="X127" s="267"/>
      <c r="Y127" s="267"/>
      <c r="Z127" s="267"/>
      <c r="AA127" s="267"/>
      <c r="AB127" s="267"/>
      <c r="AC127" s="267"/>
    </row>
    <row r="128" spans="2:29" ht="12">
      <c r="B128" s="285"/>
      <c r="C128" s="285"/>
      <c r="D128" s="285"/>
      <c r="E128" s="285"/>
      <c r="F128" s="285" t="s">
        <v>99</v>
      </c>
      <c r="G128" s="285"/>
      <c r="H128" s="285"/>
      <c r="J128" s="267">
        <v>549.031</v>
      </c>
      <c r="K128" s="267">
        <v>-394.1590000000001</v>
      </c>
      <c r="L128" s="267">
        <v>-378.78200000000015</v>
      </c>
      <c r="M128" s="267">
        <v>1617.8670000000002</v>
      </c>
      <c r="N128" s="267">
        <v>-1516.3610000000003</v>
      </c>
      <c r="O128" s="267">
        <v>499.2050000000004</v>
      </c>
      <c r="P128" s="267">
        <v>256.84799999999996</v>
      </c>
      <c r="Q128" s="267">
        <v>-72.60800000000017</v>
      </c>
      <c r="R128" s="267">
        <v>1014.2010000000005</v>
      </c>
      <c r="S128" s="267">
        <v>247.433</v>
      </c>
      <c r="T128" s="267">
        <v>1264.1579999999994</v>
      </c>
      <c r="U128" s="267">
        <v>-1583.562</v>
      </c>
      <c r="V128" s="267"/>
      <c r="W128" s="267"/>
      <c r="X128" s="267"/>
      <c r="Y128" s="267"/>
      <c r="Z128" s="267"/>
      <c r="AA128" s="267"/>
      <c r="AB128" s="267"/>
      <c r="AC128" s="267"/>
    </row>
    <row r="129" spans="2:29" ht="12">
      <c r="B129" s="285"/>
      <c r="C129" s="285"/>
      <c r="D129" s="285"/>
      <c r="E129" s="285"/>
      <c r="F129" s="285" t="s">
        <v>113</v>
      </c>
      <c r="G129" s="285"/>
      <c r="H129" s="285"/>
      <c r="J129" s="267">
        <v>7.966647650580342</v>
      </c>
      <c r="K129" s="267">
        <v>-1930.307152822883</v>
      </c>
      <c r="L129" s="267">
        <v>-23.926300316545166</v>
      </c>
      <c r="M129" s="267">
        <v>273.6415505188381</v>
      </c>
      <c r="N129" s="267">
        <v>430.4381135001115</v>
      </c>
      <c r="O129" s="267">
        <v>-1690.0329390128345</v>
      </c>
      <c r="P129" s="267">
        <v>774.1551794529391</v>
      </c>
      <c r="Q129" s="267">
        <v>819.2215392390339</v>
      </c>
      <c r="R129" s="267">
        <v>2222.653397460001</v>
      </c>
      <c r="S129" s="267">
        <v>1109.3367737300002</v>
      </c>
      <c r="T129" s="267">
        <v>375.8202329200019</v>
      </c>
      <c r="U129" s="267">
        <v>-786.9326497099999</v>
      </c>
      <c r="V129" s="267"/>
      <c r="W129" s="267"/>
      <c r="X129" s="267"/>
      <c r="Y129" s="267"/>
      <c r="Z129" s="267"/>
      <c r="AA129" s="267"/>
      <c r="AB129" s="267"/>
      <c r="AC129" s="267"/>
    </row>
    <row r="130" spans="2:29" ht="12">
      <c r="B130" s="285"/>
      <c r="C130" s="285"/>
      <c r="D130" s="285"/>
      <c r="E130" s="285"/>
      <c r="F130" s="285"/>
      <c r="G130" s="285" t="s">
        <v>47</v>
      </c>
      <c r="H130" s="285"/>
      <c r="J130" s="267">
        <v>403.81432101999997</v>
      </c>
      <c r="K130" s="267">
        <v>-283.7831380599997</v>
      </c>
      <c r="L130" s="267">
        <v>448.9686118300002</v>
      </c>
      <c r="M130" s="267">
        <v>-315.9104135700007</v>
      </c>
      <c r="N130" s="267">
        <v>-373.76366400000006</v>
      </c>
      <c r="O130" s="267">
        <v>216.350524</v>
      </c>
      <c r="P130" s="267">
        <v>42.185494000000006</v>
      </c>
      <c r="Q130" s="267">
        <v>275.71300700000006</v>
      </c>
      <c r="R130" s="267">
        <v>1167.5330410000001</v>
      </c>
      <c r="S130" s="267">
        <v>1111.1469630000001</v>
      </c>
      <c r="T130" s="267">
        <v>-400.2333940000001</v>
      </c>
      <c r="U130" s="267">
        <v>479.0754440000003</v>
      </c>
      <c r="V130" s="267"/>
      <c r="W130" s="267"/>
      <c r="X130" s="267"/>
      <c r="Y130" s="267"/>
      <c r="Z130" s="267"/>
      <c r="AA130" s="267"/>
      <c r="AB130" s="267"/>
      <c r="AC130" s="267"/>
    </row>
    <row r="131" spans="2:29" ht="12">
      <c r="B131" s="285"/>
      <c r="C131" s="285"/>
      <c r="D131" s="285"/>
      <c r="E131" s="285"/>
      <c r="F131" s="285"/>
      <c r="G131" s="285" t="s">
        <v>48</v>
      </c>
      <c r="H131" s="285"/>
      <c r="J131" s="267">
        <v>-395.8476733694196</v>
      </c>
      <c r="K131" s="267">
        <v>-1646.5240147628833</v>
      </c>
      <c r="L131" s="267">
        <v>-472.8949121465454</v>
      </c>
      <c r="M131" s="267">
        <v>589.5519640888388</v>
      </c>
      <c r="N131" s="267">
        <v>804.2017775001116</v>
      </c>
      <c r="O131" s="267">
        <v>-1906.3834630128345</v>
      </c>
      <c r="P131" s="267">
        <v>731.9696854529391</v>
      </c>
      <c r="Q131" s="267">
        <v>543.5085322390338</v>
      </c>
      <c r="R131" s="267">
        <v>1055.120356460001</v>
      </c>
      <c r="S131" s="267">
        <v>-1.8101892699999098</v>
      </c>
      <c r="T131" s="267">
        <v>776.053626920002</v>
      </c>
      <c r="U131" s="267">
        <v>-1266.0080937100001</v>
      </c>
      <c r="V131" s="267"/>
      <c r="W131" s="267"/>
      <c r="X131" s="267"/>
      <c r="Y131" s="267"/>
      <c r="Z131" s="267"/>
      <c r="AA131" s="267"/>
      <c r="AB131" s="267"/>
      <c r="AC131" s="267"/>
    </row>
    <row r="132" spans="2:29" ht="12">
      <c r="B132" s="285"/>
      <c r="C132" s="285"/>
      <c r="D132" s="285"/>
      <c r="E132" s="285" t="s">
        <v>122</v>
      </c>
      <c r="F132" s="285"/>
      <c r="G132" s="285"/>
      <c r="H132" s="285"/>
      <c r="J132" s="267">
        <v>0</v>
      </c>
      <c r="K132" s="267">
        <v>0</v>
      </c>
      <c r="L132" s="267">
        <v>0</v>
      </c>
      <c r="M132" s="267">
        <v>0</v>
      </c>
      <c r="N132" s="267">
        <v>7326.302356529378</v>
      </c>
      <c r="O132" s="267">
        <v>-762.6214986607315</v>
      </c>
      <c r="P132" s="267">
        <v>-1663.6808578686462</v>
      </c>
      <c r="Q132" s="267">
        <v>-1413</v>
      </c>
      <c r="R132" s="267">
        <v>-863.8329503070918</v>
      </c>
      <c r="S132" s="267">
        <v>-603.2845802430306</v>
      </c>
      <c r="T132" s="267">
        <v>-126.73150978437391</v>
      </c>
      <c r="U132" s="267">
        <v>-90.15095966550348</v>
      </c>
      <c r="V132" s="267"/>
      <c r="W132" s="267"/>
      <c r="X132" s="267"/>
      <c r="Y132" s="267"/>
      <c r="Z132" s="267"/>
      <c r="AA132" s="267"/>
      <c r="AB132" s="267"/>
      <c r="AC132" s="267"/>
    </row>
    <row r="133" spans="2:29" ht="12">
      <c r="B133" s="285"/>
      <c r="C133" s="285"/>
      <c r="D133" s="285"/>
      <c r="E133" s="285"/>
      <c r="F133" s="285" t="s">
        <v>536</v>
      </c>
      <c r="G133" s="285"/>
      <c r="H133" s="285"/>
      <c r="J133" s="267">
        <v>0</v>
      </c>
      <c r="K133" s="267">
        <v>0</v>
      </c>
      <c r="L133" s="267">
        <v>0</v>
      </c>
      <c r="M133" s="267">
        <v>0</v>
      </c>
      <c r="N133" s="267">
        <v>0</v>
      </c>
      <c r="O133" s="267">
        <v>0</v>
      </c>
      <c r="P133" s="267">
        <v>0</v>
      </c>
      <c r="Q133" s="267">
        <v>0</v>
      </c>
      <c r="R133" s="267">
        <v>0</v>
      </c>
      <c r="S133" s="267">
        <v>0</v>
      </c>
      <c r="T133" s="267">
        <v>0</v>
      </c>
      <c r="U133" s="267">
        <v>0</v>
      </c>
      <c r="V133" s="267"/>
      <c r="W133" s="267"/>
      <c r="X133" s="267"/>
      <c r="Y133" s="267"/>
      <c r="Z133" s="267"/>
      <c r="AA133" s="267"/>
      <c r="AB133" s="267"/>
      <c r="AC133" s="267"/>
    </row>
    <row r="134" spans="2:29" ht="12">
      <c r="B134" s="285"/>
      <c r="C134" s="285"/>
      <c r="D134" s="285"/>
      <c r="E134" s="285"/>
      <c r="F134" s="285"/>
      <c r="G134" s="285" t="s">
        <v>93</v>
      </c>
      <c r="H134" s="285"/>
      <c r="J134" s="267">
        <v>0</v>
      </c>
      <c r="K134" s="267">
        <v>0</v>
      </c>
      <c r="L134" s="267">
        <v>0</v>
      </c>
      <c r="M134" s="267">
        <v>0</v>
      </c>
      <c r="N134" s="267">
        <v>0</v>
      </c>
      <c r="O134" s="267">
        <v>0</v>
      </c>
      <c r="P134" s="267">
        <v>0</v>
      </c>
      <c r="Q134" s="267">
        <v>0</v>
      </c>
      <c r="R134" s="267">
        <v>0</v>
      </c>
      <c r="S134" s="267">
        <v>0</v>
      </c>
      <c r="T134" s="267">
        <v>0</v>
      </c>
      <c r="U134" s="267">
        <v>0</v>
      </c>
      <c r="V134" s="267"/>
      <c r="W134" s="267"/>
      <c r="X134" s="267"/>
      <c r="Y134" s="267"/>
      <c r="Z134" s="267"/>
      <c r="AA134" s="267"/>
      <c r="AB134" s="267"/>
      <c r="AC134" s="267"/>
    </row>
    <row r="135" spans="2:29" ht="12">
      <c r="B135" s="285"/>
      <c r="C135" s="285"/>
      <c r="D135" s="285"/>
      <c r="E135" s="285"/>
      <c r="F135" s="285"/>
      <c r="G135" s="285" t="s">
        <v>105</v>
      </c>
      <c r="H135" s="285"/>
      <c r="J135" s="267">
        <v>0</v>
      </c>
      <c r="K135" s="267">
        <v>0</v>
      </c>
      <c r="L135" s="267">
        <v>0</v>
      </c>
      <c r="M135" s="267">
        <v>0</v>
      </c>
      <c r="N135" s="267">
        <v>0</v>
      </c>
      <c r="O135" s="267">
        <v>0</v>
      </c>
      <c r="P135" s="267">
        <v>0</v>
      </c>
      <c r="Q135" s="267">
        <v>0</v>
      </c>
      <c r="R135" s="267">
        <v>0</v>
      </c>
      <c r="S135" s="267">
        <v>0</v>
      </c>
      <c r="T135" s="267">
        <v>0</v>
      </c>
      <c r="U135" s="267">
        <v>0</v>
      </c>
      <c r="V135" s="267"/>
      <c r="W135" s="267"/>
      <c r="X135" s="267"/>
      <c r="Y135" s="267"/>
      <c r="Z135" s="267"/>
      <c r="AA135" s="267"/>
      <c r="AB135" s="267"/>
      <c r="AC135" s="267"/>
    </row>
    <row r="136" spans="2:29" ht="12">
      <c r="B136" s="285"/>
      <c r="C136" s="285"/>
      <c r="D136" s="285"/>
      <c r="E136" s="285"/>
      <c r="F136" s="285" t="s">
        <v>116</v>
      </c>
      <c r="G136" s="285"/>
      <c r="H136" s="285"/>
      <c r="J136" s="267">
        <v>0</v>
      </c>
      <c r="K136" s="267">
        <v>0</v>
      </c>
      <c r="L136" s="267">
        <v>0</v>
      </c>
      <c r="M136" s="267">
        <v>0</v>
      </c>
      <c r="N136" s="267">
        <v>0</v>
      </c>
      <c r="O136" s="267">
        <v>0</v>
      </c>
      <c r="P136" s="267">
        <v>0</v>
      </c>
      <c r="Q136" s="267">
        <v>0</v>
      </c>
      <c r="R136" s="267">
        <v>0</v>
      </c>
      <c r="S136" s="267">
        <v>0</v>
      </c>
      <c r="T136" s="267">
        <v>0</v>
      </c>
      <c r="U136" s="267">
        <v>0</v>
      </c>
      <c r="V136" s="267"/>
      <c r="W136" s="267"/>
      <c r="X136" s="267"/>
      <c r="Y136" s="267"/>
      <c r="Z136" s="267"/>
      <c r="AA136" s="267"/>
      <c r="AB136" s="267"/>
      <c r="AC136" s="267"/>
    </row>
    <row r="137" spans="2:29" ht="12">
      <c r="B137" s="285"/>
      <c r="C137" s="285"/>
      <c r="D137" s="285"/>
      <c r="E137" s="285"/>
      <c r="F137" s="285"/>
      <c r="G137" s="285" t="s">
        <v>93</v>
      </c>
      <c r="H137" s="285"/>
      <c r="J137" s="267">
        <v>0</v>
      </c>
      <c r="K137" s="267">
        <v>0</v>
      </c>
      <c r="L137" s="267">
        <v>0</v>
      </c>
      <c r="M137" s="267">
        <v>0</v>
      </c>
      <c r="N137" s="267">
        <v>0</v>
      </c>
      <c r="O137" s="267">
        <v>0</v>
      </c>
      <c r="P137" s="267">
        <v>0</v>
      </c>
      <c r="Q137" s="267">
        <v>0</v>
      </c>
      <c r="R137" s="267">
        <v>0</v>
      </c>
      <c r="S137" s="267">
        <v>0</v>
      </c>
      <c r="T137" s="267">
        <v>0</v>
      </c>
      <c r="U137" s="267">
        <v>0</v>
      </c>
      <c r="V137" s="267"/>
      <c r="W137" s="267"/>
      <c r="X137" s="267"/>
      <c r="Y137" s="267"/>
      <c r="Z137" s="267"/>
      <c r="AA137" s="267"/>
      <c r="AB137" s="267"/>
      <c r="AC137" s="267"/>
    </row>
    <row r="138" spans="2:29" ht="12">
      <c r="B138" s="285"/>
      <c r="C138" s="285"/>
      <c r="D138" s="285"/>
      <c r="E138" s="285"/>
      <c r="F138" s="285"/>
      <c r="G138" s="285" t="s">
        <v>105</v>
      </c>
      <c r="H138" s="285"/>
      <c r="J138" s="267">
        <v>0</v>
      </c>
      <c r="K138" s="267">
        <v>0</v>
      </c>
      <c r="L138" s="267">
        <v>0</v>
      </c>
      <c r="M138" s="267">
        <v>0</v>
      </c>
      <c r="N138" s="267">
        <v>0</v>
      </c>
      <c r="O138" s="267">
        <v>0</v>
      </c>
      <c r="P138" s="267">
        <v>0</v>
      </c>
      <c r="Q138" s="267">
        <v>0</v>
      </c>
      <c r="R138" s="267">
        <v>0</v>
      </c>
      <c r="S138" s="267">
        <v>0</v>
      </c>
      <c r="T138" s="267">
        <v>0</v>
      </c>
      <c r="U138" s="267">
        <v>0</v>
      </c>
      <c r="V138" s="267"/>
      <c r="W138" s="267"/>
      <c r="X138" s="267"/>
      <c r="Y138" s="267"/>
      <c r="Z138" s="267"/>
      <c r="AA138" s="267"/>
      <c r="AB138" s="267"/>
      <c r="AC138" s="267"/>
    </row>
    <row r="139" spans="2:29" ht="12">
      <c r="B139" s="285"/>
      <c r="C139" s="285"/>
      <c r="D139" s="285"/>
      <c r="E139" s="285"/>
      <c r="F139" s="285" t="s">
        <v>99</v>
      </c>
      <c r="G139" s="285"/>
      <c r="H139" s="285"/>
      <c r="J139" s="267">
        <v>0</v>
      </c>
      <c r="K139" s="267">
        <v>0</v>
      </c>
      <c r="L139" s="267">
        <v>0</v>
      </c>
      <c r="M139" s="267">
        <v>0</v>
      </c>
      <c r="N139" s="267">
        <v>0</v>
      </c>
      <c r="O139" s="267">
        <v>0</v>
      </c>
      <c r="P139" s="267">
        <v>0</v>
      </c>
      <c r="Q139" s="267">
        <v>0</v>
      </c>
      <c r="R139" s="267">
        <v>0</v>
      </c>
      <c r="S139" s="267">
        <v>0</v>
      </c>
      <c r="T139" s="267">
        <v>0</v>
      </c>
      <c r="U139" s="267">
        <v>0</v>
      </c>
      <c r="V139" s="267"/>
      <c r="W139" s="267"/>
      <c r="X139" s="267"/>
      <c r="Y139" s="267"/>
      <c r="Z139" s="267"/>
      <c r="AA139" s="267"/>
      <c r="AB139" s="267"/>
      <c r="AC139" s="267"/>
    </row>
    <row r="140" spans="2:29" ht="12">
      <c r="B140" s="285"/>
      <c r="C140" s="285"/>
      <c r="D140" s="285"/>
      <c r="E140" s="285"/>
      <c r="F140" s="285"/>
      <c r="G140" s="285" t="s">
        <v>93</v>
      </c>
      <c r="H140" s="285"/>
      <c r="J140" s="267">
        <v>0</v>
      </c>
      <c r="K140" s="267">
        <v>0</v>
      </c>
      <c r="L140" s="267">
        <v>0</v>
      </c>
      <c r="M140" s="267">
        <v>0</v>
      </c>
      <c r="N140" s="267">
        <v>0</v>
      </c>
      <c r="O140" s="267">
        <v>0</v>
      </c>
      <c r="P140" s="267">
        <v>0</v>
      </c>
      <c r="Q140" s="267">
        <v>0</v>
      </c>
      <c r="R140" s="267">
        <v>0</v>
      </c>
      <c r="S140" s="267">
        <v>0</v>
      </c>
      <c r="T140" s="267">
        <v>0</v>
      </c>
      <c r="U140" s="267">
        <v>0</v>
      </c>
      <c r="V140" s="267"/>
      <c r="W140" s="267"/>
      <c r="X140" s="267"/>
      <c r="Y140" s="267"/>
      <c r="Z140" s="267"/>
      <c r="AA140" s="267"/>
      <c r="AB140" s="267"/>
      <c r="AC140" s="267"/>
    </row>
    <row r="141" spans="2:29" ht="12">
      <c r="B141" s="285"/>
      <c r="C141" s="285"/>
      <c r="D141" s="285"/>
      <c r="E141" s="285"/>
      <c r="F141" s="285"/>
      <c r="G141" s="285" t="s">
        <v>105</v>
      </c>
      <c r="H141" s="285"/>
      <c r="J141" s="267">
        <v>0</v>
      </c>
      <c r="K141" s="267">
        <v>0</v>
      </c>
      <c r="L141" s="267">
        <v>0</v>
      </c>
      <c r="M141" s="267">
        <v>0</v>
      </c>
      <c r="N141" s="267">
        <v>0</v>
      </c>
      <c r="O141" s="267">
        <v>0</v>
      </c>
      <c r="P141" s="267">
        <v>0</v>
      </c>
      <c r="Q141" s="267">
        <v>0</v>
      </c>
      <c r="R141" s="267">
        <v>0</v>
      </c>
      <c r="S141" s="267">
        <v>0</v>
      </c>
      <c r="T141" s="267">
        <v>0</v>
      </c>
      <c r="U141" s="267">
        <v>0</v>
      </c>
      <c r="V141" s="267"/>
      <c r="W141" s="267"/>
      <c r="X141" s="267"/>
      <c r="Y141" s="267"/>
      <c r="Z141" s="267"/>
      <c r="AA141" s="267"/>
      <c r="AB141" s="267"/>
      <c r="AC141" s="267"/>
    </row>
    <row r="142" spans="2:29" ht="12">
      <c r="B142" s="285"/>
      <c r="C142" s="285"/>
      <c r="D142" s="285"/>
      <c r="E142" s="285"/>
      <c r="F142" s="285" t="s">
        <v>113</v>
      </c>
      <c r="G142" s="285"/>
      <c r="H142" s="285"/>
      <c r="J142" s="267">
        <v>0</v>
      </c>
      <c r="K142" s="267">
        <v>0</v>
      </c>
      <c r="L142" s="267">
        <v>0</v>
      </c>
      <c r="M142" s="267">
        <v>0</v>
      </c>
      <c r="N142" s="267">
        <v>7326.302356529378</v>
      </c>
      <c r="O142" s="267">
        <v>-762.6214986607315</v>
      </c>
      <c r="P142" s="267">
        <v>-1663.6808578686462</v>
      </c>
      <c r="Q142" s="267">
        <v>-1413</v>
      </c>
      <c r="R142" s="267">
        <v>-863.8329503070918</v>
      </c>
      <c r="S142" s="267">
        <v>-603.2845802430306</v>
      </c>
      <c r="T142" s="267">
        <v>-126.73150978437391</v>
      </c>
      <c r="U142" s="267">
        <v>-90.15095966550348</v>
      </c>
      <c r="V142" s="267"/>
      <c r="W142" s="267"/>
      <c r="X142" s="267"/>
      <c r="Y142" s="267"/>
      <c r="Z142" s="267"/>
      <c r="AA142" s="267"/>
      <c r="AB142" s="267"/>
      <c r="AC142" s="267"/>
    </row>
    <row r="143" spans="2:29" ht="12">
      <c r="B143" s="285"/>
      <c r="C143" s="285"/>
      <c r="D143" s="285"/>
      <c r="E143" s="285"/>
      <c r="F143" s="285"/>
      <c r="G143" s="285" t="s">
        <v>95</v>
      </c>
      <c r="H143" s="285"/>
      <c r="J143" s="267">
        <v>0</v>
      </c>
      <c r="K143" s="267">
        <v>0</v>
      </c>
      <c r="L143" s="267">
        <v>0</v>
      </c>
      <c r="M143" s="267">
        <v>0</v>
      </c>
      <c r="N143" s="267">
        <v>0</v>
      </c>
      <c r="O143" s="267">
        <v>0</v>
      </c>
      <c r="P143" s="267">
        <v>0</v>
      </c>
      <c r="Q143" s="267">
        <v>0</v>
      </c>
      <c r="R143" s="267">
        <v>0</v>
      </c>
      <c r="S143" s="267">
        <v>0</v>
      </c>
      <c r="T143" s="267">
        <v>0</v>
      </c>
      <c r="U143" s="267">
        <v>0</v>
      </c>
      <c r="V143" s="267"/>
      <c r="W143" s="267"/>
      <c r="X143" s="267"/>
      <c r="Y143" s="267"/>
      <c r="Z143" s="267"/>
      <c r="AA143" s="267"/>
      <c r="AB143" s="267"/>
      <c r="AC143" s="267"/>
    </row>
    <row r="144" spans="2:29" ht="12">
      <c r="B144" s="285"/>
      <c r="C144" s="285"/>
      <c r="D144" s="285"/>
      <c r="E144" s="285"/>
      <c r="F144" s="285"/>
      <c r="G144" s="285" t="s">
        <v>107</v>
      </c>
      <c r="H144" s="285"/>
      <c r="J144" s="267">
        <v>0</v>
      </c>
      <c r="K144" s="267">
        <v>0</v>
      </c>
      <c r="L144" s="267">
        <v>0</v>
      </c>
      <c r="M144" s="267">
        <v>0</v>
      </c>
      <c r="N144" s="267">
        <v>7326.302356529378</v>
      </c>
      <c r="O144" s="267">
        <v>-762.6214986607315</v>
      </c>
      <c r="P144" s="267">
        <v>-1663.6808578686462</v>
      </c>
      <c r="Q144" s="267">
        <v>-1413</v>
      </c>
      <c r="R144" s="267">
        <v>-863.8329503070918</v>
      </c>
      <c r="S144" s="267">
        <v>-603.2845802430306</v>
      </c>
      <c r="T144" s="267">
        <v>-126.73150978437391</v>
      </c>
      <c r="U144" s="267">
        <v>-90.15095966550348</v>
      </c>
      <c r="V144" s="267"/>
      <c r="W144" s="267"/>
      <c r="X144" s="267"/>
      <c r="Y144" s="267"/>
      <c r="Z144" s="267"/>
      <c r="AA144" s="267"/>
      <c r="AB144" s="267"/>
      <c r="AC144" s="267"/>
    </row>
    <row r="145" spans="2:29" ht="12">
      <c r="B145" s="285"/>
      <c r="C145" s="285"/>
      <c r="D145" s="285"/>
      <c r="E145" s="285"/>
      <c r="F145" s="285"/>
      <c r="G145" s="285"/>
      <c r="H145" s="285" t="s">
        <v>47</v>
      </c>
      <c r="J145" s="267">
        <v>0</v>
      </c>
      <c r="K145" s="267">
        <v>0</v>
      </c>
      <c r="L145" s="267">
        <v>0</v>
      </c>
      <c r="M145" s="267">
        <v>0</v>
      </c>
      <c r="N145" s="267">
        <v>0</v>
      </c>
      <c r="O145" s="267">
        <v>0</v>
      </c>
      <c r="P145" s="267">
        <v>0</v>
      </c>
      <c r="Q145" s="267">
        <v>0</v>
      </c>
      <c r="R145" s="267">
        <v>0</v>
      </c>
      <c r="S145" s="267">
        <v>0</v>
      </c>
      <c r="T145" s="267">
        <v>0</v>
      </c>
      <c r="U145" s="267">
        <v>0</v>
      </c>
      <c r="V145" s="267"/>
      <c r="W145" s="267"/>
      <c r="X145" s="267"/>
      <c r="Y145" s="267"/>
      <c r="Z145" s="267"/>
      <c r="AA145" s="267"/>
      <c r="AB145" s="267"/>
      <c r="AC145" s="267"/>
    </row>
    <row r="146" spans="2:29" ht="12">
      <c r="B146" s="285"/>
      <c r="C146" s="285"/>
      <c r="D146" s="285"/>
      <c r="E146" s="285"/>
      <c r="F146" s="285"/>
      <c r="G146" s="285"/>
      <c r="H146" s="285" t="s">
        <v>48</v>
      </c>
      <c r="J146" s="267">
        <v>0</v>
      </c>
      <c r="K146" s="267">
        <v>0</v>
      </c>
      <c r="L146" s="267">
        <v>0</v>
      </c>
      <c r="M146" s="267">
        <v>0</v>
      </c>
      <c r="N146" s="267">
        <v>7326.302356529378</v>
      </c>
      <c r="O146" s="267">
        <v>-762.6214986607315</v>
      </c>
      <c r="P146" s="267">
        <v>-1663.6808578686462</v>
      </c>
      <c r="Q146" s="267">
        <v>-1413</v>
      </c>
      <c r="R146" s="267">
        <v>-863.8329503070918</v>
      </c>
      <c r="S146" s="267">
        <v>-603.2845802430306</v>
      </c>
      <c r="T146" s="267">
        <v>-126.73150978437391</v>
      </c>
      <c r="U146" s="267">
        <v>-90.15095966550348</v>
      </c>
      <c r="V146" s="267"/>
      <c r="W146" s="267"/>
      <c r="X146" s="267"/>
      <c r="Y146" s="267"/>
      <c r="Z146" s="267"/>
      <c r="AA146" s="267"/>
      <c r="AB146" s="267"/>
      <c r="AC146" s="267"/>
    </row>
    <row r="147" spans="1:29" ht="12">
      <c r="A147" s="278"/>
      <c r="B147" s="288"/>
      <c r="C147" s="288"/>
      <c r="D147" s="288"/>
      <c r="E147" s="288"/>
      <c r="F147" s="288"/>
      <c r="G147" s="288"/>
      <c r="H147" s="288"/>
      <c r="I147" s="277"/>
      <c r="J147" s="267"/>
      <c r="K147" s="295"/>
      <c r="L147" s="296"/>
      <c r="M147" s="296"/>
      <c r="N147" s="296"/>
      <c r="O147" s="295"/>
      <c r="P147" s="295"/>
      <c r="Q147" s="295"/>
      <c r="R147" s="295"/>
      <c r="S147" s="295"/>
      <c r="T147" s="295"/>
      <c r="U147" s="295"/>
      <c r="V147" s="267"/>
      <c r="W147" s="267"/>
      <c r="X147" s="267"/>
      <c r="Y147" s="267"/>
      <c r="Z147" s="267"/>
      <c r="AA147" s="267"/>
      <c r="AB147" s="267"/>
      <c r="AC147" s="267"/>
    </row>
    <row r="148" spans="3:10" ht="10.5" customHeight="1">
      <c r="C148" s="273"/>
      <c r="D148" s="273"/>
      <c r="E148" s="273"/>
      <c r="F148" s="273"/>
      <c r="G148" s="273"/>
      <c r="H148" s="273"/>
      <c r="I148" s="273"/>
      <c r="J148" s="289"/>
    </row>
    <row r="149" spans="3:10" ht="12">
      <c r="C149" s="273"/>
      <c r="D149" s="273"/>
      <c r="E149" s="273"/>
      <c r="F149" s="273"/>
      <c r="G149" s="273"/>
      <c r="H149" s="273"/>
      <c r="I149" s="273"/>
      <c r="J149" s="274"/>
    </row>
    <row r="150" spans="2:10" ht="12">
      <c r="B150" s="290"/>
      <c r="C150" s="290" t="s">
        <v>147</v>
      </c>
      <c r="D150" s="290"/>
      <c r="E150" s="290"/>
      <c r="F150" s="290"/>
      <c r="G150" s="290"/>
      <c r="H150" s="290"/>
      <c r="I150" s="274"/>
      <c r="J150" s="272"/>
    </row>
    <row r="151" spans="2:21" ht="12">
      <c r="B151" s="288"/>
      <c r="C151" s="288"/>
      <c r="D151" s="288"/>
      <c r="E151" s="288"/>
      <c r="F151" s="288"/>
      <c r="G151" s="288"/>
      <c r="H151" s="288"/>
      <c r="I151" s="277"/>
      <c r="J151" s="278"/>
      <c r="K151" s="278"/>
      <c r="L151" s="279"/>
      <c r="M151" s="279"/>
      <c r="N151" s="279"/>
      <c r="O151" s="278"/>
      <c r="P151" s="278"/>
      <c r="Q151" s="278"/>
      <c r="R151" s="278"/>
      <c r="S151" s="278"/>
      <c r="T151" s="278"/>
      <c r="U151" s="278"/>
    </row>
    <row r="152" spans="2:10" ht="6.75" customHeight="1">
      <c r="B152" s="285"/>
      <c r="C152" s="285"/>
      <c r="D152" s="285"/>
      <c r="E152" s="285"/>
      <c r="F152" s="285"/>
      <c r="G152" s="285"/>
      <c r="H152" s="285"/>
      <c r="J152" s="269"/>
    </row>
    <row r="153" spans="2:26" ht="6.75" customHeight="1">
      <c r="B153" s="285"/>
      <c r="C153" s="285"/>
      <c r="D153" s="285"/>
      <c r="E153" s="285"/>
      <c r="F153" s="285"/>
      <c r="G153" s="285"/>
      <c r="H153" s="285"/>
      <c r="J153" s="267"/>
      <c r="K153" s="267"/>
      <c r="L153" s="281"/>
      <c r="M153" s="281"/>
      <c r="N153" s="281"/>
      <c r="O153" s="267"/>
      <c r="P153" s="267"/>
      <c r="Q153" s="267"/>
      <c r="R153" s="267"/>
      <c r="S153" s="267"/>
      <c r="T153" s="267"/>
      <c r="U153" s="267"/>
      <c r="V153" s="267"/>
      <c r="W153" s="267"/>
      <c r="X153" s="267"/>
      <c r="Y153" s="267"/>
      <c r="Z153" s="267"/>
    </row>
    <row r="154" spans="2:39" ht="12">
      <c r="B154" s="285"/>
      <c r="C154" s="285"/>
      <c r="D154" s="285" t="s">
        <v>110</v>
      </c>
      <c r="E154" s="285"/>
      <c r="F154" s="285"/>
      <c r="G154" s="285"/>
      <c r="H154" s="285"/>
      <c r="J154" s="267">
        <v>-1668.0549365662089</v>
      </c>
      <c r="K154" s="267">
        <v>-916.6383079117911</v>
      </c>
      <c r="L154" s="267">
        <v>3498.395230512131</v>
      </c>
      <c r="M154" s="267">
        <v>4960.300995210464</v>
      </c>
      <c r="N154" s="267">
        <v>320.47833187471866</v>
      </c>
      <c r="O154" s="267">
        <v>-214.87447253954377</v>
      </c>
      <c r="P154" s="267">
        <v>1254.4272579746826</v>
      </c>
      <c r="Q154" s="267">
        <v>280.13845478282144</v>
      </c>
      <c r="R154" s="267">
        <v>2295.777205906846</v>
      </c>
      <c r="S154" s="267">
        <v>2384.7827878175053</v>
      </c>
      <c r="T154" s="267">
        <v>976.098420223431</v>
      </c>
      <c r="U154" s="267">
        <v>791.9988359348044</v>
      </c>
      <c r="V154" s="267"/>
      <c r="W154" s="267"/>
      <c r="X154" s="267"/>
      <c r="Y154" s="267"/>
      <c r="Z154" s="267"/>
      <c r="AA154" s="280"/>
      <c r="AB154" s="280"/>
      <c r="AC154" s="280"/>
      <c r="AD154" s="280"/>
      <c r="AE154" s="280"/>
      <c r="AF154" s="280"/>
      <c r="AG154" s="280"/>
      <c r="AH154" s="280"/>
      <c r="AI154" s="280"/>
      <c r="AJ154" s="280"/>
      <c r="AK154" s="280"/>
      <c r="AL154" s="280"/>
      <c r="AM154" s="280"/>
    </row>
    <row r="155" spans="2:26" ht="12.75">
      <c r="B155" s="285"/>
      <c r="C155" s="285"/>
      <c r="D155" s="285"/>
      <c r="E155" s="285" t="s">
        <v>100</v>
      </c>
      <c r="F155" s="285"/>
      <c r="G155" s="285"/>
      <c r="H155" s="285"/>
      <c r="J155" s="223">
        <v>-2745.787361997249</v>
      </c>
      <c r="K155" s="267">
        <v>-476.29287419506124</v>
      </c>
      <c r="L155" s="281">
        <v>589.7696512291155</v>
      </c>
      <c r="M155" s="281">
        <v>784.3614676966225</v>
      </c>
      <c r="N155" s="281">
        <v>86.2608279188957</v>
      </c>
      <c r="O155" s="267">
        <v>693.6060251118568</v>
      </c>
      <c r="P155" s="267">
        <v>471.74535148984376</v>
      </c>
      <c r="Q155" s="267">
        <v>570.0954536166294</v>
      </c>
      <c r="R155" s="267">
        <v>478.9417206804461</v>
      </c>
      <c r="S155" s="267">
        <v>932.9785213791595</v>
      </c>
      <c r="T155" s="267">
        <v>448.3963969514907</v>
      </c>
      <c r="U155" s="267">
        <v>-548.1416225759039</v>
      </c>
      <c r="V155" s="267"/>
      <c r="W155" s="267"/>
      <c r="X155" s="267"/>
      <c r="Y155" s="267"/>
      <c r="Z155" s="267"/>
    </row>
    <row r="156" spans="2:26" ht="12">
      <c r="B156" s="285"/>
      <c r="C156" s="285"/>
      <c r="D156" s="285"/>
      <c r="E156" s="285"/>
      <c r="F156" s="285" t="s">
        <v>101</v>
      </c>
      <c r="G156" s="285"/>
      <c r="H156" s="285"/>
      <c r="J156" s="267">
        <v>-10.831897250405468</v>
      </c>
      <c r="K156" s="267">
        <v>0</v>
      </c>
      <c r="L156" s="267">
        <v>0</v>
      </c>
      <c r="M156" s="267">
        <v>0</v>
      </c>
      <c r="N156" s="267">
        <v>-2.1883307373507774</v>
      </c>
      <c r="O156" s="267">
        <v>-2.140970432286028</v>
      </c>
      <c r="P156" s="267">
        <v>-2.2256822044275566</v>
      </c>
      <c r="Q156" s="267">
        <v>0</v>
      </c>
      <c r="R156" s="267">
        <v>0</v>
      </c>
      <c r="S156" s="267">
        <v>0</v>
      </c>
      <c r="T156" s="267">
        <v>0</v>
      </c>
      <c r="U156" s="267">
        <v>0</v>
      </c>
      <c r="V156" s="267"/>
      <c r="W156" s="267"/>
      <c r="X156" s="267"/>
      <c r="Y156" s="267"/>
      <c r="Z156" s="267"/>
    </row>
    <row r="157" spans="2:26" ht="12">
      <c r="B157" s="285"/>
      <c r="C157" s="285"/>
      <c r="D157" s="285"/>
      <c r="E157" s="285"/>
      <c r="F157" s="285"/>
      <c r="G157" s="285" t="s">
        <v>95</v>
      </c>
      <c r="H157" s="285"/>
      <c r="J157" s="267">
        <v>-10.831897250405468</v>
      </c>
      <c r="K157" s="267">
        <v>0</v>
      </c>
      <c r="L157" s="281">
        <v>0</v>
      </c>
      <c r="M157" s="281">
        <v>0</v>
      </c>
      <c r="N157" s="281">
        <v>-2.1883307373507774</v>
      </c>
      <c r="O157" s="267">
        <v>-2.140970432286028</v>
      </c>
      <c r="P157" s="267">
        <v>-2.2256822044275566</v>
      </c>
      <c r="Q157" s="267">
        <v>0</v>
      </c>
      <c r="R157" s="267">
        <v>0</v>
      </c>
      <c r="S157" s="267">
        <v>0</v>
      </c>
      <c r="T157" s="267">
        <v>0</v>
      </c>
      <c r="U157" s="267">
        <v>0</v>
      </c>
      <c r="V157" s="267"/>
      <c r="W157" s="267"/>
      <c r="X157" s="267"/>
      <c r="Y157" s="267"/>
      <c r="Z157" s="267"/>
    </row>
    <row r="158" spans="2:26" ht="12">
      <c r="B158" s="285"/>
      <c r="C158" s="285"/>
      <c r="D158" s="285"/>
      <c r="E158" s="285"/>
      <c r="F158" s="285"/>
      <c r="G158" s="285" t="s">
        <v>107</v>
      </c>
      <c r="H158" s="285"/>
      <c r="J158" s="267">
        <v>0</v>
      </c>
      <c r="K158" s="267">
        <v>0</v>
      </c>
      <c r="L158" s="281">
        <v>0</v>
      </c>
      <c r="M158" s="281">
        <v>0</v>
      </c>
      <c r="N158" s="281">
        <v>0</v>
      </c>
      <c r="O158" s="267">
        <v>0</v>
      </c>
      <c r="P158" s="267">
        <v>0</v>
      </c>
      <c r="Q158" s="267">
        <v>0</v>
      </c>
      <c r="R158" s="267">
        <v>0</v>
      </c>
      <c r="S158" s="267">
        <v>0</v>
      </c>
      <c r="T158" s="267">
        <v>0</v>
      </c>
      <c r="U158" s="267">
        <v>0</v>
      </c>
      <c r="V158" s="267"/>
      <c r="W158" s="267"/>
      <c r="X158" s="267"/>
      <c r="Y158" s="267"/>
      <c r="Z158" s="267"/>
    </row>
    <row r="159" spans="2:26" ht="12">
      <c r="B159" s="285"/>
      <c r="C159" s="285"/>
      <c r="D159" s="285"/>
      <c r="E159" s="285"/>
      <c r="F159" s="285" t="s">
        <v>113</v>
      </c>
      <c r="G159" s="285"/>
      <c r="H159" s="285"/>
      <c r="J159" s="267">
        <v>-2734.9554647468435</v>
      </c>
      <c r="K159" s="267">
        <v>-476.29287419506124</v>
      </c>
      <c r="L159" s="267">
        <v>589.7696512291155</v>
      </c>
      <c r="M159" s="267">
        <v>784.3614676966225</v>
      </c>
      <c r="N159" s="267">
        <v>88.44915865624648</v>
      </c>
      <c r="O159" s="267">
        <v>695.7469955441428</v>
      </c>
      <c r="P159" s="267">
        <v>473.9710336942713</v>
      </c>
      <c r="Q159" s="267">
        <v>570.0954536166294</v>
      </c>
      <c r="R159" s="267">
        <v>478.9417206804461</v>
      </c>
      <c r="S159" s="267">
        <v>932.9785213791595</v>
      </c>
      <c r="T159" s="267">
        <v>448.3963969514907</v>
      </c>
      <c r="U159" s="267">
        <v>-548.1416225759039</v>
      </c>
      <c r="V159" s="267"/>
      <c r="W159" s="267"/>
      <c r="X159" s="267"/>
      <c r="Y159" s="267"/>
      <c r="Z159" s="267"/>
    </row>
    <row r="160" spans="2:26" ht="12">
      <c r="B160" s="285"/>
      <c r="C160" s="285"/>
      <c r="D160" s="285"/>
      <c r="E160" s="285"/>
      <c r="F160" s="285"/>
      <c r="G160" s="285" t="s">
        <v>102</v>
      </c>
      <c r="H160" s="285"/>
      <c r="J160" s="267">
        <v>-129.316953</v>
      </c>
      <c r="K160" s="267">
        <v>-8.955104</v>
      </c>
      <c r="L160" s="281">
        <v>-9.254</v>
      </c>
      <c r="M160" s="281">
        <v>-9.427999999999999</v>
      </c>
      <c r="N160" s="281">
        <v>-9.048</v>
      </c>
      <c r="O160" s="267">
        <v>-9.172919</v>
      </c>
      <c r="P160" s="267">
        <v>-8.979</v>
      </c>
      <c r="Q160" s="267">
        <v>-8.979</v>
      </c>
      <c r="R160" s="267">
        <v>-9.457</v>
      </c>
      <c r="S160" s="267">
        <v>-9.171</v>
      </c>
      <c r="T160" s="267">
        <v>-9.57665399999998</v>
      </c>
      <c r="U160" s="267">
        <v>-9.187000000000001</v>
      </c>
      <c r="V160" s="267"/>
      <c r="W160" s="267"/>
      <c r="X160" s="267"/>
      <c r="Y160" s="267"/>
      <c r="Z160" s="267"/>
    </row>
    <row r="161" spans="2:26" ht="12">
      <c r="B161" s="285"/>
      <c r="C161" s="285"/>
      <c r="D161" s="285"/>
      <c r="E161" s="285"/>
      <c r="F161" s="285"/>
      <c r="G161" s="285" t="s">
        <v>114</v>
      </c>
      <c r="H161" s="285"/>
      <c r="J161" s="267">
        <v>-2605.6385117468435</v>
      </c>
      <c r="K161" s="267">
        <v>-467.33777019506124</v>
      </c>
      <c r="L161" s="267">
        <v>599.0236512291156</v>
      </c>
      <c r="M161" s="267">
        <v>793.7894676966225</v>
      </c>
      <c r="N161" s="267">
        <v>97.49715865624648</v>
      </c>
      <c r="O161" s="267">
        <v>704.9199145441428</v>
      </c>
      <c r="P161" s="267">
        <v>482.95003369427127</v>
      </c>
      <c r="Q161" s="267">
        <v>579.0744536166294</v>
      </c>
      <c r="R161" s="267">
        <v>488.3987206804461</v>
      </c>
      <c r="S161" s="267">
        <v>942.1495213791595</v>
      </c>
      <c r="T161" s="267">
        <v>457.9730509514907</v>
      </c>
      <c r="U161" s="267">
        <v>-538.9546225759038</v>
      </c>
      <c r="V161" s="267"/>
      <c r="W161" s="267"/>
      <c r="X161" s="267"/>
      <c r="Y161" s="267"/>
      <c r="Z161" s="267"/>
    </row>
    <row r="162" spans="2:26" ht="12">
      <c r="B162" s="285"/>
      <c r="C162" s="285"/>
      <c r="D162" s="285"/>
      <c r="E162" s="285"/>
      <c r="F162" s="285"/>
      <c r="G162" s="285"/>
      <c r="H162" s="285" t="s">
        <v>47</v>
      </c>
      <c r="J162" s="267">
        <v>-487.4159277824713</v>
      </c>
      <c r="K162" s="267">
        <v>51.623031360177265</v>
      </c>
      <c r="L162" s="281">
        <v>181.60066284721302</v>
      </c>
      <c r="M162" s="281">
        <v>45.707270930402956</v>
      </c>
      <c r="N162" s="281">
        <v>-116.09726792604079</v>
      </c>
      <c r="O162" s="267">
        <v>127.76863545411584</v>
      </c>
      <c r="P162" s="267">
        <v>-100.16665614480712</v>
      </c>
      <c r="Q162" s="267">
        <v>176.910676995205</v>
      </c>
      <c r="R162" s="267">
        <v>633.7254070423407</v>
      </c>
      <c r="S162" s="267">
        <v>238.86050941501253</v>
      </c>
      <c r="T162" s="267">
        <v>-222.80091192237842</v>
      </c>
      <c r="U162" s="267">
        <v>-141.19413189113016</v>
      </c>
      <c r="V162" s="267"/>
      <c r="W162" s="267"/>
      <c r="X162" s="267"/>
      <c r="Y162" s="267"/>
      <c r="Z162" s="267"/>
    </row>
    <row r="163" spans="2:26" ht="12">
      <c r="B163" s="285"/>
      <c r="C163" s="285"/>
      <c r="D163" s="285"/>
      <c r="E163" s="285"/>
      <c r="F163" s="285"/>
      <c r="G163" s="285"/>
      <c r="H163" s="285" t="s">
        <v>48</v>
      </c>
      <c r="J163" s="267">
        <v>-2118.2225839643725</v>
      </c>
      <c r="K163" s="267">
        <v>-518.9608015552385</v>
      </c>
      <c r="L163" s="281">
        <v>417.42298838190254</v>
      </c>
      <c r="M163" s="281">
        <v>748.0821967662196</v>
      </c>
      <c r="N163" s="281">
        <v>213.59442658228727</v>
      </c>
      <c r="O163" s="267">
        <v>577.151279090027</v>
      </c>
      <c r="P163" s="267">
        <v>583.1166898390784</v>
      </c>
      <c r="Q163" s="267">
        <v>402.1637766214244</v>
      </c>
      <c r="R163" s="267">
        <v>-145.32668636189464</v>
      </c>
      <c r="S163" s="267">
        <v>703.289011964147</v>
      </c>
      <c r="T163" s="267">
        <v>680.7739628738691</v>
      </c>
      <c r="U163" s="267">
        <v>-397.7604906847737</v>
      </c>
      <c r="V163" s="267"/>
      <c r="W163" s="267"/>
      <c r="X163" s="267"/>
      <c r="Y163" s="267"/>
      <c r="Z163" s="267"/>
    </row>
    <row r="164" spans="2:26" ht="12">
      <c r="B164" s="285"/>
      <c r="C164" s="285"/>
      <c r="D164" s="285"/>
      <c r="E164" s="285" t="s">
        <v>115</v>
      </c>
      <c r="F164" s="285"/>
      <c r="G164" s="285"/>
      <c r="H164" s="285"/>
      <c r="J164" s="267">
        <v>1050.1102471302318</v>
      </c>
      <c r="K164" s="267">
        <v>-433.13734104672994</v>
      </c>
      <c r="L164" s="267">
        <v>1833.3196116968697</v>
      </c>
      <c r="M164" s="267">
        <v>3966.3011687597805</v>
      </c>
      <c r="N164" s="267">
        <v>-149.03779604417707</v>
      </c>
      <c r="O164" s="267">
        <v>-697.5956976514005</v>
      </c>
      <c r="P164" s="267">
        <v>693.9830064848389</v>
      </c>
      <c r="Q164" s="267">
        <v>-346.12379883380794</v>
      </c>
      <c r="R164" s="267">
        <v>1902.6011852263996</v>
      </c>
      <c r="S164" s="267">
        <v>1453.7316664383457</v>
      </c>
      <c r="T164" s="267">
        <v>612.1629232719404</v>
      </c>
      <c r="U164" s="267">
        <v>1288.7709585107084</v>
      </c>
      <c r="V164" s="267"/>
      <c r="W164" s="267"/>
      <c r="X164" s="267"/>
      <c r="Y164" s="267"/>
      <c r="Z164" s="267"/>
    </row>
    <row r="165" spans="2:26" ht="12">
      <c r="B165" s="285"/>
      <c r="C165" s="285"/>
      <c r="D165" s="285"/>
      <c r="E165" s="285"/>
      <c r="F165" s="285" t="s">
        <v>538</v>
      </c>
      <c r="G165" s="285"/>
      <c r="H165" s="285"/>
      <c r="J165" s="267">
        <v>0</v>
      </c>
      <c r="K165" s="267">
        <v>0</v>
      </c>
      <c r="L165" s="267">
        <v>0</v>
      </c>
      <c r="M165" s="267">
        <v>0</v>
      </c>
      <c r="N165" s="267">
        <v>0</v>
      </c>
      <c r="O165" s="267">
        <v>0</v>
      </c>
      <c r="P165" s="267">
        <v>0</v>
      </c>
      <c r="Q165" s="267">
        <v>0</v>
      </c>
      <c r="R165" s="267">
        <v>0</v>
      </c>
      <c r="S165" s="267">
        <v>0</v>
      </c>
      <c r="T165" s="267">
        <v>0</v>
      </c>
      <c r="U165" s="267">
        <v>0</v>
      </c>
      <c r="V165" s="267"/>
      <c r="W165" s="267"/>
      <c r="X165" s="267"/>
      <c r="Y165" s="267"/>
      <c r="Z165" s="267"/>
    </row>
    <row r="166" spans="2:26" ht="12">
      <c r="B166" s="285"/>
      <c r="C166" s="285"/>
      <c r="D166" s="285"/>
      <c r="E166" s="285"/>
      <c r="F166" s="285"/>
      <c r="G166" s="285" t="s">
        <v>92</v>
      </c>
      <c r="H166" s="285"/>
      <c r="J166" s="267">
        <v>0</v>
      </c>
      <c r="K166" s="267">
        <v>0</v>
      </c>
      <c r="L166" s="281">
        <v>0</v>
      </c>
      <c r="M166" s="281">
        <v>0</v>
      </c>
      <c r="N166" s="281">
        <v>0</v>
      </c>
      <c r="O166" s="267">
        <v>0</v>
      </c>
      <c r="P166" s="267">
        <v>0</v>
      </c>
      <c r="Q166" s="267">
        <v>0</v>
      </c>
      <c r="R166" s="267">
        <v>0</v>
      </c>
      <c r="S166" s="267">
        <v>0</v>
      </c>
      <c r="T166" s="267">
        <v>0</v>
      </c>
      <c r="U166" s="267">
        <v>0</v>
      </c>
      <c r="V166" s="267"/>
      <c r="W166" s="267"/>
      <c r="X166" s="267"/>
      <c r="Y166" s="267"/>
      <c r="Z166" s="267"/>
    </row>
    <row r="167" spans="2:26" ht="12">
      <c r="B167" s="285"/>
      <c r="C167" s="285"/>
      <c r="D167" s="285"/>
      <c r="E167" s="285"/>
      <c r="F167" s="285"/>
      <c r="G167" s="285"/>
      <c r="H167" s="285" t="s">
        <v>50</v>
      </c>
      <c r="J167" s="267">
        <v>0</v>
      </c>
      <c r="K167" s="267">
        <v>0</v>
      </c>
      <c r="L167" s="281">
        <v>0</v>
      </c>
      <c r="M167" s="281">
        <v>0</v>
      </c>
      <c r="N167" s="281">
        <v>0</v>
      </c>
      <c r="O167" s="267">
        <v>0</v>
      </c>
      <c r="P167" s="267">
        <v>0</v>
      </c>
      <c r="Q167" s="267">
        <v>0</v>
      </c>
      <c r="R167" s="267">
        <v>0</v>
      </c>
      <c r="S167" s="267">
        <v>0</v>
      </c>
      <c r="T167" s="267">
        <v>0</v>
      </c>
      <c r="U167" s="267">
        <v>0</v>
      </c>
      <c r="V167" s="267"/>
      <c r="W167" s="267"/>
      <c r="X167" s="267"/>
      <c r="Y167" s="267"/>
      <c r="Z167" s="267"/>
    </row>
    <row r="168" spans="2:26" ht="12">
      <c r="B168" s="285"/>
      <c r="C168" s="285"/>
      <c r="D168" s="285"/>
      <c r="E168" s="285"/>
      <c r="F168" s="285"/>
      <c r="G168" s="285" t="s">
        <v>104</v>
      </c>
      <c r="H168" s="285"/>
      <c r="J168" s="267">
        <v>0</v>
      </c>
      <c r="K168" s="267">
        <v>0</v>
      </c>
      <c r="L168" s="281">
        <v>0</v>
      </c>
      <c r="M168" s="281">
        <v>0</v>
      </c>
      <c r="N168" s="281">
        <v>0</v>
      </c>
      <c r="O168" s="267">
        <v>0</v>
      </c>
      <c r="P168" s="267">
        <v>0</v>
      </c>
      <c r="Q168" s="267">
        <v>0</v>
      </c>
      <c r="R168" s="267">
        <v>0</v>
      </c>
      <c r="S168" s="267">
        <v>0</v>
      </c>
      <c r="T168" s="267">
        <v>0</v>
      </c>
      <c r="U168" s="267">
        <v>0</v>
      </c>
      <c r="V168" s="267"/>
      <c r="W168" s="267"/>
      <c r="X168" s="267"/>
      <c r="Y168" s="267"/>
      <c r="Z168" s="267"/>
    </row>
    <row r="169" spans="2:26" ht="12">
      <c r="B169" s="285"/>
      <c r="C169" s="285"/>
      <c r="D169" s="285"/>
      <c r="E169" s="285"/>
      <c r="F169" s="285"/>
      <c r="G169" s="285" t="s">
        <v>105</v>
      </c>
      <c r="H169" s="285"/>
      <c r="J169" s="267">
        <v>0</v>
      </c>
      <c r="K169" s="267">
        <v>0</v>
      </c>
      <c r="L169" s="281">
        <v>0</v>
      </c>
      <c r="M169" s="281">
        <v>0</v>
      </c>
      <c r="N169" s="281">
        <v>0</v>
      </c>
      <c r="O169" s="267">
        <v>0</v>
      </c>
      <c r="P169" s="267">
        <v>0</v>
      </c>
      <c r="Q169" s="267">
        <v>0</v>
      </c>
      <c r="R169" s="267">
        <v>0</v>
      </c>
      <c r="S169" s="267">
        <v>0</v>
      </c>
      <c r="T169" s="267">
        <v>0</v>
      </c>
      <c r="U169" s="267">
        <v>0</v>
      </c>
      <c r="V169" s="267"/>
      <c r="W169" s="267"/>
      <c r="X169" s="267"/>
      <c r="Y169" s="267"/>
      <c r="Z169" s="267"/>
    </row>
    <row r="170" spans="2:26" ht="12">
      <c r="B170" s="285"/>
      <c r="C170" s="285"/>
      <c r="D170" s="285"/>
      <c r="E170" s="285"/>
      <c r="F170" s="285" t="s">
        <v>103</v>
      </c>
      <c r="G170" s="285"/>
      <c r="H170" s="285"/>
      <c r="J170" s="267">
        <v>-22.026891999999993</v>
      </c>
      <c r="K170" s="267">
        <v>15.545983</v>
      </c>
      <c r="L170" s="267">
        <v>-14.240337000000004</v>
      </c>
      <c r="M170" s="267">
        <v>55.701037</v>
      </c>
      <c r="N170" s="267">
        <v>-14.529157000000005</v>
      </c>
      <c r="O170" s="267">
        <v>-8.047603999999996</v>
      </c>
      <c r="P170" s="267">
        <v>8.118465</v>
      </c>
      <c r="Q170" s="267">
        <v>0.6733819999999966</v>
      </c>
      <c r="R170" s="267">
        <v>-35.33054299999999</v>
      </c>
      <c r="S170" s="267">
        <v>-17.973333</v>
      </c>
      <c r="T170" s="267">
        <v>-30.264713999999998</v>
      </c>
      <c r="U170" s="267">
        <v>1.3099199999999982</v>
      </c>
      <c r="V170" s="267"/>
      <c r="W170" s="267"/>
      <c r="X170" s="267"/>
      <c r="Y170" s="267"/>
      <c r="Z170" s="267"/>
    </row>
    <row r="171" spans="2:26" ht="12">
      <c r="B171" s="285"/>
      <c r="C171" s="285"/>
      <c r="D171" s="285"/>
      <c r="E171" s="285"/>
      <c r="F171" s="285"/>
      <c r="G171" s="285" t="s">
        <v>93</v>
      </c>
      <c r="H171" s="285"/>
      <c r="J171" s="267">
        <v>-22.026891999999993</v>
      </c>
      <c r="K171" s="267">
        <v>15.545983</v>
      </c>
      <c r="L171" s="281">
        <v>-14.240337000000004</v>
      </c>
      <c r="M171" s="281">
        <v>56.701037</v>
      </c>
      <c r="N171" s="281">
        <v>-14.529157000000005</v>
      </c>
      <c r="O171" s="267">
        <v>-8.047603999999996</v>
      </c>
      <c r="P171" s="267">
        <v>8.118465</v>
      </c>
      <c r="Q171" s="267">
        <v>0.6733819999999966</v>
      </c>
      <c r="R171" s="267">
        <v>-35.33054299999999</v>
      </c>
      <c r="S171" s="267">
        <v>-17.973333</v>
      </c>
      <c r="T171" s="267">
        <v>-30.264713999999998</v>
      </c>
      <c r="U171" s="267">
        <v>1.3099199999999982</v>
      </c>
      <c r="V171" s="267"/>
      <c r="W171" s="267"/>
      <c r="X171" s="267"/>
      <c r="Y171" s="267"/>
      <c r="Z171" s="267"/>
    </row>
    <row r="172" spans="2:26" ht="12">
      <c r="B172" s="285"/>
      <c r="C172" s="285"/>
      <c r="D172" s="285"/>
      <c r="E172" s="285"/>
      <c r="F172" s="285"/>
      <c r="G172" s="285" t="s">
        <v>105</v>
      </c>
      <c r="H172" s="285"/>
      <c r="J172" s="267">
        <v>0</v>
      </c>
      <c r="K172" s="267">
        <v>0</v>
      </c>
      <c r="L172" s="281">
        <v>0</v>
      </c>
      <c r="M172" s="281">
        <v>-1</v>
      </c>
      <c r="N172" s="281">
        <v>0</v>
      </c>
      <c r="O172" s="267">
        <v>0</v>
      </c>
      <c r="P172" s="267">
        <v>0</v>
      </c>
      <c r="Q172" s="267">
        <v>0</v>
      </c>
      <c r="R172" s="267">
        <v>0</v>
      </c>
      <c r="S172" s="267">
        <v>0</v>
      </c>
      <c r="T172" s="267">
        <v>0</v>
      </c>
      <c r="U172" s="267">
        <v>0</v>
      </c>
      <c r="V172" s="267"/>
      <c r="W172" s="267"/>
      <c r="X172" s="267"/>
      <c r="Y172" s="267"/>
      <c r="Z172" s="267"/>
    </row>
    <row r="173" spans="2:26" ht="12">
      <c r="B173" s="285"/>
      <c r="C173" s="285"/>
      <c r="D173" s="285"/>
      <c r="E173" s="285"/>
      <c r="F173" s="285" t="s">
        <v>118</v>
      </c>
      <c r="G173" s="285"/>
      <c r="H173" s="285"/>
      <c r="J173" s="267">
        <v>-1594.521795</v>
      </c>
      <c r="K173" s="267">
        <v>-48.11371784999983</v>
      </c>
      <c r="L173" s="267">
        <v>1243.9794368500002</v>
      </c>
      <c r="M173" s="267">
        <v>2926.171668</v>
      </c>
      <c r="N173" s="267">
        <v>-604.5540690000001</v>
      </c>
      <c r="O173" s="267">
        <v>-37.70211099999989</v>
      </c>
      <c r="P173" s="267">
        <v>930.1658221082691</v>
      </c>
      <c r="Q173" s="267">
        <v>-231.55363171147883</v>
      </c>
      <c r="R173" s="267">
        <v>1818.918885260297</v>
      </c>
      <c r="S173" s="267">
        <v>1300.3604779999998</v>
      </c>
      <c r="T173" s="267">
        <v>278.86312255073136</v>
      </c>
      <c r="U173" s="267">
        <v>-217.00167095073965</v>
      </c>
      <c r="V173" s="267"/>
      <c r="W173" s="267"/>
      <c r="X173" s="267"/>
      <c r="Y173" s="267"/>
      <c r="Z173" s="267"/>
    </row>
    <row r="174" spans="2:26" ht="12">
      <c r="B174" s="285"/>
      <c r="C174" s="285"/>
      <c r="D174" s="285"/>
      <c r="E174" s="285"/>
      <c r="F174" s="285"/>
      <c r="G174" s="285" t="s">
        <v>93</v>
      </c>
      <c r="H174" s="285"/>
      <c r="J174" s="267">
        <v>-1960.750152</v>
      </c>
      <c r="K174" s="267">
        <v>-1338.78943385</v>
      </c>
      <c r="L174" s="281">
        <v>227.92013785000017</v>
      </c>
      <c r="M174" s="281">
        <v>912.7581899999998</v>
      </c>
      <c r="N174" s="281">
        <v>992.5302799999998</v>
      </c>
      <c r="O174" s="267">
        <v>-133.9396099999999</v>
      </c>
      <c r="P174" s="267">
        <v>538.42171210827</v>
      </c>
      <c r="Q174" s="267">
        <v>355.46389528852023</v>
      </c>
      <c r="R174" s="267">
        <v>984.3904272602972</v>
      </c>
      <c r="S174" s="267">
        <v>1155.6939189999998</v>
      </c>
      <c r="T174" s="267">
        <v>574.4533425507313</v>
      </c>
      <c r="U174" s="267">
        <v>-285.0076289507397</v>
      </c>
      <c r="V174" s="267"/>
      <c r="W174" s="267"/>
      <c r="X174" s="267"/>
      <c r="Y174" s="267"/>
      <c r="Z174" s="267"/>
    </row>
    <row r="175" spans="2:26" ht="12">
      <c r="B175" s="285"/>
      <c r="C175" s="285"/>
      <c r="D175" s="285"/>
      <c r="E175" s="285"/>
      <c r="F175" s="285"/>
      <c r="G175" s="285" t="s">
        <v>105</v>
      </c>
      <c r="H175" s="285"/>
      <c r="J175" s="267">
        <v>366.2283569999999</v>
      </c>
      <c r="K175" s="267">
        <v>1290.6757160000002</v>
      </c>
      <c r="L175" s="281">
        <v>1016.059299</v>
      </c>
      <c r="M175" s="281">
        <v>2013.4134780000002</v>
      </c>
      <c r="N175" s="281">
        <v>-1597.084349</v>
      </c>
      <c r="O175" s="267">
        <v>96.23749900000001</v>
      </c>
      <c r="P175" s="267">
        <v>391.7441099999991</v>
      </c>
      <c r="Q175" s="267">
        <v>-587.0175269999991</v>
      </c>
      <c r="R175" s="267">
        <v>834.5284579999998</v>
      </c>
      <c r="S175" s="267">
        <v>144.666559</v>
      </c>
      <c r="T175" s="267">
        <v>-295.59022</v>
      </c>
      <c r="U175" s="267">
        <v>68.00595800000002</v>
      </c>
      <c r="V175" s="267"/>
      <c r="W175" s="267"/>
      <c r="X175" s="267"/>
      <c r="Y175" s="267"/>
      <c r="Z175" s="267"/>
    </row>
    <row r="176" spans="2:26" ht="12">
      <c r="B176" s="285"/>
      <c r="C176" s="285"/>
      <c r="D176" s="285"/>
      <c r="E176" s="285"/>
      <c r="F176" s="285" t="s">
        <v>121</v>
      </c>
      <c r="G176" s="285"/>
      <c r="H176" s="285"/>
      <c r="J176" s="267">
        <v>2666.658934130232</v>
      </c>
      <c r="K176" s="267">
        <v>-400.5696061967301</v>
      </c>
      <c r="L176" s="267">
        <v>603.5805118468695</v>
      </c>
      <c r="M176" s="267">
        <v>984.4284637597808</v>
      </c>
      <c r="N176" s="267">
        <v>470.0454299558231</v>
      </c>
      <c r="O176" s="267">
        <v>-651.8459826514006</v>
      </c>
      <c r="P176" s="267">
        <v>-244.30128062343022</v>
      </c>
      <c r="Q176" s="267">
        <v>-115.24354912232911</v>
      </c>
      <c r="R176" s="267">
        <v>119.01284296610268</v>
      </c>
      <c r="S176" s="267">
        <v>171.34452143834562</v>
      </c>
      <c r="T176" s="267">
        <v>363.564514721209</v>
      </c>
      <c r="U176" s="267">
        <v>1504.462709461448</v>
      </c>
      <c r="V176" s="267"/>
      <c r="W176" s="267"/>
      <c r="X176" s="267"/>
      <c r="Y176" s="267"/>
      <c r="Z176" s="267"/>
    </row>
    <row r="177" spans="2:26" ht="12">
      <c r="B177" s="285"/>
      <c r="C177" s="285"/>
      <c r="D177" s="285"/>
      <c r="E177" s="285"/>
      <c r="F177" s="285"/>
      <c r="G177" s="285" t="s">
        <v>94</v>
      </c>
      <c r="H177" s="285"/>
      <c r="J177" s="267">
        <v>2817.2022023097043</v>
      </c>
      <c r="K177" s="267">
        <v>599.4223718032699</v>
      </c>
      <c r="L177" s="267">
        <v>861.3688021781473</v>
      </c>
      <c r="M177" s="267">
        <v>1043.7839002747808</v>
      </c>
      <c r="N177" s="267">
        <v>-165.19156044649785</v>
      </c>
      <c r="O177" s="267">
        <v>-673.1522830240924</v>
      </c>
      <c r="P177" s="267">
        <v>139.86603060428826</v>
      </c>
      <c r="Q177" s="267">
        <v>572.915320726133</v>
      </c>
      <c r="R177" s="267">
        <v>-42.79921303389733</v>
      </c>
      <c r="S177" s="267">
        <v>204.05869743834552</v>
      </c>
      <c r="T177" s="267">
        <v>257.5590187212091</v>
      </c>
      <c r="U177" s="267">
        <v>1424.652298461448</v>
      </c>
      <c r="V177" s="267"/>
      <c r="W177" s="267"/>
      <c r="X177" s="267"/>
      <c r="Y177" s="267"/>
      <c r="Z177" s="267"/>
    </row>
    <row r="178" spans="2:26" ht="12">
      <c r="B178" s="285"/>
      <c r="C178" s="285"/>
      <c r="D178" s="285"/>
      <c r="E178" s="285"/>
      <c r="F178" s="285"/>
      <c r="G178" s="285"/>
      <c r="H178" s="285" t="s">
        <v>47</v>
      </c>
      <c r="J178" s="267">
        <v>242.266253</v>
      </c>
      <c r="K178" s="267">
        <v>794.7913000000001</v>
      </c>
      <c r="L178" s="281">
        <v>163.50155600000005</v>
      </c>
      <c r="M178" s="281">
        <v>-574.5851997100001</v>
      </c>
      <c r="N178" s="281">
        <v>115.58682786361001</v>
      </c>
      <c r="O178" s="267">
        <v>-32.52532204926001</v>
      </c>
      <c r="P178" s="267">
        <v>52.496638745840016</v>
      </c>
      <c r="Q178" s="267">
        <v>552.01981703702</v>
      </c>
      <c r="R178" s="267">
        <v>60.09142323993001</v>
      </c>
      <c r="S178" s="267">
        <v>-73.11406576315001</v>
      </c>
      <c r="T178" s="267">
        <v>-287.69164651122003</v>
      </c>
      <c r="U178" s="267">
        <v>63.36359455833997</v>
      </c>
      <c r="V178" s="267"/>
      <c r="W178" s="267"/>
      <c r="X178" s="267"/>
      <c r="Y178" s="267"/>
      <c r="Z178" s="267"/>
    </row>
    <row r="179" spans="2:26" ht="12">
      <c r="B179" s="285"/>
      <c r="C179" s="285"/>
      <c r="D179" s="285"/>
      <c r="E179" s="285"/>
      <c r="F179" s="285"/>
      <c r="G179" s="285"/>
      <c r="H179" s="285" t="s">
        <v>48</v>
      </c>
      <c r="J179" s="267">
        <v>2574.9359493097045</v>
      </c>
      <c r="K179" s="267">
        <v>-195.36892819673017</v>
      </c>
      <c r="L179" s="281">
        <v>697.8672461781473</v>
      </c>
      <c r="M179" s="281">
        <v>1618.3690999847809</v>
      </c>
      <c r="N179" s="281">
        <v>-280.77838831010786</v>
      </c>
      <c r="O179" s="267">
        <v>-640.6269609748324</v>
      </c>
      <c r="P179" s="267">
        <v>87.36939185844824</v>
      </c>
      <c r="Q179" s="267">
        <v>20.89550368911307</v>
      </c>
      <c r="R179" s="267">
        <v>-102.89063627382734</v>
      </c>
      <c r="S179" s="267">
        <v>277.1727632014955</v>
      </c>
      <c r="T179" s="267">
        <v>545.2506652324291</v>
      </c>
      <c r="U179" s="267">
        <v>1361.2887039031082</v>
      </c>
      <c r="V179" s="267"/>
      <c r="W179" s="267"/>
      <c r="X179" s="267"/>
      <c r="Y179" s="267"/>
      <c r="Z179" s="267"/>
    </row>
    <row r="180" spans="2:26" ht="12">
      <c r="B180" s="285"/>
      <c r="C180" s="285"/>
      <c r="D180" s="285"/>
      <c r="E180" s="285"/>
      <c r="F180" s="285"/>
      <c r="G180" s="285" t="s">
        <v>106</v>
      </c>
      <c r="H180" s="285"/>
      <c r="J180" s="267">
        <v>-150.54326817947228</v>
      </c>
      <c r="K180" s="267">
        <v>-999.991978</v>
      </c>
      <c r="L180" s="267">
        <v>-257.78829033127784</v>
      </c>
      <c r="M180" s="267">
        <v>-59.355436514999965</v>
      </c>
      <c r="N180" s="267">
        <v>635.236990402321</v>
      </c>
      <c r="O180" s="267">
        <v>21.306300372691794</v>
      </c>
      <c r="P180" s="267">
        <v>-384.16731122771847</v>
      </c>
      <c r="Q180" s="267">
        <v>-688.1588698484621</v>
      </c>
      <c r="R180" s="267">
        <v>161.812056</v>
      </c>
      <c r="S180" s="267">
        <v>-32.71417599999988</v>
      </c>
      <c r="T180" s="267">
        <v>106.00549599999991</v>
      </c>
      <c r="U180" s="267">
        <v>79.81041099999996</v>
      </c>
      <c r="V180" s="267"/>
      <c r="W180" s="267"/>
      <c r="X180" s="267"/>
      <c r="Y180" s="267"/>
      <c r="Z180" s="267"/>
    </row>
    <row r="181" spans="2:26" ht="12">
      <c r="B181" s="285"/>
      <c r="C181" s="285"/>
      <c r="D181" s="285"/>
      <c r="E181" s="285"/>
      <c r="F181" s="285"/>
      <c r="G181" s="285"/>
      <c r="H181" s="285" t="s">
        <v>47</v>
      </c>
      <c r="J181" s="267">
        <v>-43.94352999999998</v>
      </c>
      <c r="K181" s="267">
        <v>-702.075234</v>
      </c>
      <c r="L181" s="281">
        <v>240.696246</v>
      </c>
      <c r="M181" s="281">
        <v>40.864677</v>
      </c>
      <c r="N181" s="281">
        <v>413.83941</v>
      </c>
      <c r="O181" s="267">
        <v>310.44688199999996</v>
      </c>
      <c r="P181" s="267">
        <v>-321.40539400000006</v>
      </c>
      <c r="Q181" s="267">
        <v>-724.863204</v>
      </c>
      <c r="R181" s="267">
        <v>-0.594293</v>
      </c>
      <c r="S181" s="267">
        <v>-100.00366000000001</v>
      </c>
      <c r="T181" s="267">
        <v>130.227228</v>
      </c>
      <c r="U181" s="267">
        <v>-129.736573</v>
      </c>
      <c r="V181" s="267"/>
      <c r="W181" s="267"/>
      <c r="X181" s="267"/>
      <c r="Y181" s="267"/>
      <c r="Z181" s="267"/>
    </row>
    <row r="182" spans="2:26" ht="12">
      <c r="B182" s="285"/>
      <c r="C182" s="285"/>
      <c r="D182" s="285"/>
      <c r="E182" s="285"/>
      <c r="F182" s="285"/>
      <c r="G182" s="285"/>
      <c r="H182" s="285" t="s">
        <v>48</v>
      </c>
      <c r="J182" s="267">
        <v>-106.5997381794723</v>
      </c>
      <c r="K182" s="267">
        <v>-297.916744</v>
      </c>
      <c r="L182" s="281">
        <v>-498.48453633127787</v>
      </c>
      <c r="M182" s="281">
        <v>-100.22011351499997</v>
      </c>
      <c r="N182" s="281">
        <v>221.39758040232107</v>
      </c>
      <c r="O182" s="267">
        <v>-289.14058162730817</v>
      </c>
      <c r="P182" s="267">
        <v>-62.7619172277184</v>
      </c>
      <c r="Q182" s="267">
        <v>36.70433415153785</v>
      </c>
      <c r="R182" s="267">
        <v>162.406349</v>
      </c>
      <c r="S182" s="267">
        <v>67.28948400000013</v>
      </c>
      <c r="T182" s="267">
        <v>-24.221732000000088</v>
      </c>
      <c r="U182" s="267">
        <v>209.54698399999995</v>
      </c>
      <c r="V182" s="267"/>
      <c r="W182" s="267"/>
      <c r="X182" s="267"/>
      <c r="Y182" s="267"/>
      <c r="Z182" s="267"/>
    </row>
    <row r="183" spans="2:26" ht="12">
      <c r="B183" s="285"/>
      <c r="C183" s="285"/>
      <c r="D183" s="285"/>
      <c r="E183" s="285" t="s">
        <v>117</v>
      </c>
      <c r="F183" s="285"/>
      <c r="G183" s="285"/>
      <c r="H183" s="285"/>
      <c r="J183" s="267">
        <v>35.19999999999999</v>
      </c>
      <c r="K183" s="267">
        <v>-4.699999999999989</v>
      </c>
      <c r="L183" s="267">
        <v>-9.692649055982008</v>
      </c>
      <c r="M183" s="267">
        <v>208.76264905598197</v>
      </c>
      <c r="N183" s="267">
        <v>25.20000000000001</v>
      </c>
      <c r="O183" s="267">
        <v>150.10000000000002</v>
      </c>
      <c r="P183" s="267">
        <v>89.89999999999995</v>
      </c>
      <c r="Q183" s="267">
        <v>54.200000000000024</v>
      </c>
      <c r="R183" s="267">
        <v>-91.19999999999997</v>
      </c>
      <c r="S183" s="267">
        <v>-0.6</v>
      </c>
      <c r="T183" s="267">
        <v>-81.1</v>
      </c>
      <c r="U183" s="267">
        <v>40.19999999999993</v>
      </c>
      <c r="V183" s="267"/>
      <c r="W183" s="267"/>
      <c r="X183" s="267"/>
      <c r="Y183" s="267"/>
      <c r="Z183" s="267"/>
    </row>
    <row r="184" spans="2:26" ht="12">
      <c r="B184" s="285"/>
      <c r="C184" s="285"/>
      <c r="D184" s="285"/>
      <c r="E184" s="285"/>
      <c r="F184" s="285" t="s">
        <v>536</v>
      </c>
      <c r="G184" s="285"/>
      <c r="H184" s="285"/>
      <c r="J184" s="267">
        <v>-2.5</v>
      </c>
      <c r="K184" s="267">
        <v>-10</v>
      </c>
      <c r="L184" s="281">
        <v>-0.13</v>
      </c>
      <c r="M184" s="281">
        <v>-1.3</v>
      </c>
      <c r="N184" s="281">
        <v>-0.1</v>
      </c>
      <c r="O184" s="267">
        <v>-3.3</v>
      </c>
      <c r="P184" s="267">
        <v>-0.9000000000000001</v>
      </c>
      <c r="Q184" s="267">
        <v>-0.8999999999999999</v>
      </c>
      <c r="R184" s="267">
        <v>-0.8</v>
      </c>
      <c r="S184" s="267">
        <v>0.4</v>
      </c>
      <c r="T184" s="267">
        <v>-40.1</v>
      </c>
      <c r="U184" s="267">
        <v>0</v>
      </c>
      <c r="V184" s="267"/>
      <c r="W184" s="267"/>
      <c r="X184" s="267"/>
      <c r="Y184" s="267"/>
      <c r="Z184" s="267"/>
    </row>
    <row r="185" spans="2:26" ht="12">
      <c r="B185" s="285"/>
      <c r="C185" s="285"/>
      <c r="D185" s="285"/>
      <c r="E185" s="285"/>
      <c r="F185" s="285" t="s">
        <v>99</v>
      </c>
      <c r="G185" s="285"/>
      <c r="H185" s="285"/>
      <c r="J185" s="267">
        <v>37.69999999999999</v>
      </c>
      <c r="K185" s="267">
        <v>5.300000000000011</v>
      </c>
      <c r="L185" s="281">
        <v>-9.562649055982007</v>
      </c>
      <c r="M185" s="281">
        <v>210.06264905598198</v>
      </c>
      <c r="N185" s="281">
        <v>25.30000000000001</v>
      </c>
      <c r="O185" s="267">
        <v>153.40000000000003</v>
      </c>
      <c r="P185" s="267">
        <v>90.79999999999995</v>
      </c>
      <c r="Q185" s="267">
        <v>55.10000000000002</v>
      </c>
      <c r="R185" s="267">
        <v>-90.39999999999998</v>
      </c>
      <c r="S185" s="267">
        <v>-1</v>
      </c>
      <c r="T185" s="267">
        <v>-41</v>
      </c>
      <c r="U185" s="267">
        <v>40.19999999999993</v>
      </c>
      <c r="V185" s="267"/>
      <c r="W185" s="267"/>
      <c r="X185" s="267"/>
      <c r="Y185" s="267"/>
      <c r="Z185" s="267"/>
    </row>
    <row r="186" spans="2:26" ht="12">
      <c r="B186" s="285"/>
      <c r="C186" s="285"/>
      <c r="D186" s="285"/>
      <c r="E186" s="285" t="s">
        <v>120</v>
      </c>
      <c r="F186" s="285"/>
      <c r="G186" s="285"/>
      <c r="H186" s="285"/>
      <c r="J186" s="267">
        <v>-7.3761794</v>
      </c>
      <c r="K186" s="267">
        <v>-2.4866722599999997</v>
      </c>
      <c r="L186" s="267">
        <v>0.22928023000000008</v>
      </c>
      <c r="M186" s="267">
        <v>1.63357143</v>
      </c>
      <c r="N186" s="267">
        <v>358.1</v>
      </c>
      <c r="O186" s="267">
        <v>-361</v>
      </c>
      <c r="P186" s="267">
        <v>-0.7</v>
      </c>
      <c r="Q186" s="267">
        <v>1.2</v>
      </c>
      <c r="R186" s="267">
        <v>5.3</v>
      </c>
      <c r="S186" s="267">
        <v>-1.6</v>
      </c>
      <c r="T186" s="267">
        <v>-3</v>
      </c>
      <c r="U186" s="267">
        <v>11.6</v>
      </c>
      <c r="V186" s="267"/>
      <c r="W186" s="267"/>
      <c r="X186" s="267"/>
      <c r="Y186" s="267"/>
      <c r="Z186" s="267"/>
    </row>
    <row r="187" spans="2:26" ht="12">
      <c r="B187" s="285"/>
      <c r="C187" s="285"/>
      <c r="D187" s="285"/>
      <c r="E187" s="285"/>
      <c r="F187" s="285" t="s">
        <v>538</v>
      </c>
      <c r="G187" s="285"/>
      <c r="H187" s="285"/>
      <c r="J187" s="267">
        <v>-7.3761794</v>
      </c>
      <c r="K187" s="267">
        <v>-2.4866722599999997</v>
      </c>
      <c r="L187" s="267">
        <v>0.22928023000000008</v>
      </c>
      <c r="M187" s="267">
        <v>1.63357143</v>
      </c>
      <c r="N187" s="267">
        <v>-1.9000000000000004</v>
      </c>
      <c r="O187" s="267">
        <v>-1</v>
      </c>
      <c r="P187" s="267">
        <v>-0.7</v>
      </c>
      <c r="Q187" s="267">
        <v>1.2</v>
      </c>
      <c r="R187" s="267">
        <v>5.3</v>
      </c>
      <c r="S187" s="267">
        <v>-1.6</v>
      </c>
      <c r="T187" s="267">
        <v>-3</v>
      </c>
      <c r="U187" s="267">
        <v>11.6</v>
      </c>
      <c r="V187" s="267"/>
      <c r="W187" s="267"/>
      <c r="X187" s="267"/>
      <c r="Y187" s="267"/>
      <c r="Z187" s="267"/>
    </row>
    <row r="188" spans="2:26" ht="12">
      <c r="B188" s="285"/>
      <c r="C188" s="285"/>
      <c r="D188" s="285"/>
      <c r="E188" s="285"/>
      <c r="F188" s="285"/>
      <c r="G188" s="285" t="s">
        <v>93</v>
      </c>
      <c r="H188" s="285"/>
      <c r="J188" s="267">
        <v>0</v>
      </c>
      <c r="K188" s="267">
        <v>0</v>
      </c>
      <c r="L188" s="281">
        <v>0</v>
      </c>
      <c r="M188" s="281">
        <v>0</v>
      </c>
      <c r="N188" s="281">
        <v>0</v>
      </c>
      <c r="O188" s="267">
        <v>0</v>
      </c>
      <c r="P188" s="267">
        <v>0</v>
      </c>
      <c r="Q188" s="267">
        <v>0</v>
      </c>
      <c r="R188" s="267">
        <v>0</v>
      </c>
      <c r="S188" s="267">
        <v>0</v>
      </c>
      <c r="T188" s="267">
        <v>0</v>
      </c>
      <c r="U188" s="267">
        <v>0</v>
      </c>
      <c r="V188" s="267"/>
      <c r="W188" s="267"/>
      <c r="X188" s="267"/>
      <c r="Y188" s="267"/>
      <c r="Z188" s="267"/>
    </row>
    <row r="189" spans="2:26" ht="12">
      <c r="B189" s="285"/>
      <c r="C189" s="285"/>
      <c r="D189" s="285"/>
      <c r="E189" s="285"/>
      <c r="F189" s="285"/>
      <c r="G189" s="285" t="s">
        <v>105</v>
      </c>
      <c r="H189" s="285"/>
      <c r="J189" s="267">
        <v>-7.3761794</v>
      </c>
      <c r="K189" s="267">
        <v>-2.4866722599999997</v>
      </c>
      <c r="L189" s="281">
        <v>0.22928023000000008</v>
      </c>
      <c r="M189" s="281">
        <v>1.63357143</v>
      </c>
      <c r="N189" s="281">
        <v>-1.9000000000000004</v>
      </c>
      <c r="O189" s="267">
        <v>-1</v>
      </c>
      <c r="P189" s="267">
        <v>-0.7</v>
      </c>
      <c r="Q189" s="267">
        <v>1.2</v>
      </c>
      <c r="R189" s="267">
        <v>5.3</v>
      </c>
      <c r="S189" s="267">
        <v>-1.6</v>
      </c>
      <c r="T189" s="267">
        <v>-3</v>
      </c>
      <c r="U189" s="267">
        <v>11.6</v>
      </c>
      <c r="V189" s="267"/>
      <c r="W189" s="267"/>
      <c r="X189" s="267"/>
      <c r="Y189" s="267"/>
      <c r="Z189" s="267"/>
    </row>
    <row r="190" spans="2:26" ht="12">
      <c r="B190" s="285"/>
      <c r="C190" s="285"/>
      <c r="D190" s="285"/>
      <c r="E190" s="285"/>
      <c r="F190" s="285" t="s">
        <v>103</v>
      </c>
      <c r="G190" s="285"/>
      <c r="H190" s="285"/>
      <c r="J190" s="267">
        <v>0</v>
      </c>
      <c r="K190" s="267">
        <v>0</v>
      </c>
      <c r="L190" s="267">
        <v>0</v>
      </c>
      <c r="M190" s="267">
        <v>0</v>
      </c>
      <c r="N190" s="267">
        <v>0</v>
      </c>
      <c r="O190" s="267">
        <v>0</v>
      </c>
      <c r="P190" s="267">
        <v>0</v>
      </c>
      <c r="Q190" s="267">
        <v>0</v>
      </c>
      <c r="R190" s="267">
        <v>0</v>
      </c>
      <c r="S190" s="267">
        <v>0</v>
      </c>
      <c r="T190" s="267">
        <v>0</v>
      </c>
      <c r="U190" s="267">
        <v>0</v>
      </c>
      <c r="V190" s="267"/>
      <c r="W190" s="267"/>
      <c r="X190" s="267"/>
      <c r="Y190" s="267"/>
      <c r="Z190" s="267"/>
    </row>
    <row r="191" spans="2:26" ht="12">
      <c r="B191" s="285"/>
      <c r="C191" s="285"/>
      <c r="D191" s="285"/>
      <c r="E191" s="285"/>
      <c r="F191" s="285"/>
      <c r="G191" s="285" t="s">
        <v>93</v>
      </c>
      <c r="H191" s="285"/>
      <c r="J191" s="267">
        <v>0</v>
      </c>
      <c r="K191" s="267">
        <v>0</v>
      </c>
      <c r="L191" s="281">
        <v>0</v>
      </c>
      <c r="M191" s="281">
        <v>0</v>
      </c>
      <c r="N191" s="281">
        <v>0</v>
      </c>
      <c r="O191" s="267">
        <v>0</v>
      </c>
      <c r="P191" s="267">
        <v>0</v>
      </c>
      <c r="Q191" s="267">
        <v>0</v>
      </c>
      <c r="R191" s="267">
        <v>0</v>
      </c>
      <c r="S191" s="267">
        <v>0</v>
      </c>
      <c r="T191" s="267">
        <v>0</v>
      </c>
      <c r="U191" s="267">
        <v>0</v>
      </c>
      <c r="V191" s="267"/>
      <c r="W191" s="267"/>
      <c r="X191" s="267"/>
      <c r="Y191" s="267"/>
      <c r="Z191" s="267"/>
    </row>
    <row r="192" spans="2:26" ht="12">
      <c r="B192" s="285"/>
      <c r="C192" s="285"/>
      <c r="D192" s="285"/>
      <c r="E192" s="285"/>
      <c r="F192" s="285"/>
      <c r="G192" s="285" t="s">
        <v>105</v>
      </c>
      <c r="H192" s="285"/>
      <c r="J192" s="267">
        <v>0</v>
      </c>
      <c r="K192" s="267">
        <v>0</v>
      </c>
      <c r="L192" s="281">
        <v>0</v>
      </c>
      <c r="M192" s="281">
        <v>0</v>
      </c>
      <c r="N192" s="281">
        <v>0</v>
      </c>
      <c r="O192" s="267">
        <v>0</v>
      </c>
      <c r="P192" s="267">
        <v>0</v>
      </c>
      <c r="Q192" s="267">
        <v>0</v>
      </c>
      <c r="R192" s="267">
        <v>0</v>
      </c>
      <c r="S192" s="267">
        <v>0</v>
      </c>
      <c r="T192" s="267">
        <v>0</v>
      </c>
      <c r="U192" s="267">
        <v>0</v>
      </c>
      <c r="V192" s="267"/>
      <c r="W192" s="267"/>
      <c r="X192" s="267"/>
      <c r="Y192" s="267"/>
      <c r="Z192" s="267"/>
    </row>
    <row r="193" spans="2:26" ht="12">
      <c r="B193" s="285"/>
      <c r="C193" s="285"/>
      <c r="D193" s="285"/>
      <c r="E193" s="285"/>
      <c r="F193" s="285" t="s">
        <v>118</v>
      </c>
      <c r="G193" s="285"/>
      <c r="H193" s="285"/>
      <c r="J193" s="267">
        <v>0</v>
      </c>
      <c r="K193" s="267">
        <v>0</v>
      </c>
      <c r="L193" s="267">
        <v>0</v>
      </c>
      <c r="M193" s="267">
        <v>0</v>
      </c>
      <c r="N193" s="267">
        <v>0</v>
      </c>
      <c r="O193" s="267">
        <v>0</v>
      </c>
      <c r="P193" s="267">
        <v>0</v>
      </c>
      <c r="Q193" s="267">
        <v>0</v>
      </c>
      <c r="R193" s="267">
        <v>0</v>
      </c>
      <c r="S193" s="267">
        <v>0</v>
      </c>
      <c r="T193" s="267">
        <v>0</v>
      </c>
      <c r="U193" s="267">
        <v>0</v>
      </c>
      <c r="V193" s="267"/>
      <c r="W193" s="267"/>
      <c r="X193" s="267"/>
      <c r="Y193" s="267"/>
      <c r="Z193" s="267"/>
    </row>
    <row r="194" spans="2:26" ht="12">
      <c r="B194" s="285"/>
      <c r="C194" s="285"/>
      <c r="D194" s="285"/>
      <c r="E194" s="285"/>
      <c r="F194" s="285"/>
      <c r="G194" s="285" t="s">
        <v>93</v>
      </c>
      <c r="H194" s="285"/>
      <c r="J194" s="267">
        <v>0</v>
      </c>
      <c r="K194" s="267">
        <v>0</v>
      </c>
      <c r="L194" s="281">
        <v>0</v>
      </c>
      <c r="M194" s="281">
        <v>0</v>
      </c>
      <c r="N194" s="281">
        <v>0</v>
      </c>
      <c r="O194" s="267">
        <v>0</v>
      </c>
      <c r="P194" s="267">
        <v>0</v>
      </c>
      <c r="Q194" s="267">
        <v>0</v>
      </c>
      <c r="R194" s="267">
        <v>0</v>
      </c>
      <c r="S194" s="267">
        <v>0</v>
      </c>
      <c r="T194" s="267">
        <v>0</v>
      </c>
      <c r="U194" s="267">
        <v>0</v>
      </c>
      <c r="V194" s="267"/>
      <c r="W194" s="267"/>
      <c r="X194" s="267"/>
      <c r="Y194" s="267"/>
      <c r="Z194" s="267"/>
    </row>
    <row r="195" spans="2:26" ht="12">
      <c r="B195" s="285"/>
      <c r="C195" s="285"/>
      <c r="D195" s="285"/>
      <c r="E195" s="285"/>
      <c r="F195" s="285"/>
      <c r="G195" s="285" t="s">
        <v>105</v>
      </c>
      <c r="H195" s="285"/>
      <c r="J195" s="267">
        <v>0</v>
      </c>
      <c r="K195" s="267">
        <v>0</v>
      </c>
      <c r="L195" s="281">
        <v>0</v>
      </c>
      <c r="M195" s="281">
        <v>0</v>
      </c>
      <c r="N195" s="281">
        <v>0</v>
      </c>
      <c r="O195" s="267">
        <v>0</v>
      </c>
      <c r="P195" s="267">
        <v>0</v>
      </c>
      <c r="Q195" s="267">
        <v>0</v>
      </c>
      <c r="R195" s="267">
        <v>0</v>
      </c>
      <c r="S195" s="267">
        <v>0</v>
      </c>
      <c r="T195" s="267">
        <v>0</v>
      </c>
      <c r="U195" s="267">
        <v>0</v>
      </c>
      <c r="V195" s="267"/>
      <c r="W195" s="267"/>
      <c r="X195" s="267"/>
      <c r="Y195" s="267"/>
      <c r="Z195" s="267"/>
    </row>
    <row r="196" spans="2:26" ht="12">
      <c r="B196" s="285"/>
      <c r="C196" s="285"/>
      <c r="D196" s="285"/>
      <c r="E196" s="285"/>
      <c r="F196" s="285" t="s">
        <v>121</v>
      </c>
      <c r="G196" s="285"/>
      <c r="H196" s="285"/>
      <c r="J196" s="267">
        <v>0</v>
      </c>
      <c r="K196" s="267">
        <v>0</v>
      </c>
      <c r="L196" s="267">
        <v>0</v>
      </c>
      <c r="M196" s="267">
        <v>0</v>
      </c>
      <c r="N196" s="267">
        <v>360</v>
      </c>
      <c r="O196" s="267">
        <v>-360</v>
      </c>
      <c r="P196" s="267">
        <v>0</v>
      </c>
      <c r="Q196" s="267">
        <v>0</v>
      </c>
      <c r="R196" s="267">
        <v>0</v>
      </c>
      <c r="S196" s="267">
        <v>0</v>
      </c>
      <c r="T196" s="267">
        <v>0</v>
      </c>
      <c r="U196" s="267">
        <v>0</v>
      </c>
      <c r="V196" s="267"/>
      <c r="W196" s="267"/>
      <c r="X196" s="267"/>
      <c r="Y196" s="267"/>
      <c r="Z196" s="267"/>
    </row>
    <row r="197" spans="2:26" ht="12">
      <c r="B197" s="285"/>
      <c r="C197" s="285"/>
      <c r="D197" s="285"/>
      <c r="E197" s="285"/>
      <c r="F197" s="285"/>
      <c r="G197" s="285" t="s">
        <v>95</v>
      </c>
      <c r="H197" s="285"/>
      <c r="J197" s="267">
        <v>0</v>
      </c>
      <c r="K197" s="267">
        <v>0</v>
      </c>
      <c r="L197" s="281">
        <v>0</v>
      </c>
      <c r="M197" s="281">
        <v>0</v>
      </c>
      <c r="N197" s="281">
        <v>0</v>
      </c>
      <c r="O197" s="267">
        <v>0</v>
      </c>
      <c r="P197" s="267">
        <v>0</v>
      </c>
      <c r="Q197" s="267">
        <v>0</v>
      </c>
      <c r="R197" s="267">
        <v>0</v>
      </c>
      <c r="S197" s="267">
        <v>0</v>
      </c>
      <c r="T197" s="267">
        <v>0</v>
      </c>
      <c r="U197" s="267">
        <v>0</v>
      </c>
      <c r="V197" s="267"/>
      <c r="W197" s="267"/>
      <c r="X197" s="267"/>
      <c r="Y197" s="267"/>
      <c r="Z197" s="267"/>
    </row>
    <row r="198" spans="2:26" ht="12">
      <c r="B198" s="285"/>
      <c r="C198" s="285"/>
      <c r="D198" s="285"/>
      <c r="E198" s="285"/>
      <c r="F198" s="285"/>
      <c r="G198" s="285" t="s">
        <v>107</v>
      </c>
      <c r="H198" s="285"/>
      <c r="J198" s="267">
        <v>0</v>
      </c>
      <c r="K198" s="267">
        <v>0</v>
      </c>
      <c r="L198" s="281">
        <v>0</v>
      </c>
      <c r="M198" s="281">
        <v>0</v>
      </c>
      <c r="N198" s="281">
        <v>360</v>
      </c>
      <c r="O198" s="267">
        <v>-360</v>
      </c>
      <c r="P198" s="267">
        <v>0</v>
      </c>
      <c r="Q198" s="267">
        <v>0</v>
      </c>
      <c r="R198" s="267">
        <v>0</v>
      </c>
      <c r="S198" s="267">
        <v>0</v>
      </c>
      <c r="T198" s="267">
        <v>0</v>
      </c>
      <c r="U198" s="267">
        <v>0</v>
      </c>
      <c r="V198" s="267"/>
      <c r="W198" s="267"/>
      <c r="X198" s="267"/>
      <c r="Y198" s="267"/>
      <c r="Z198" s="267"/>
    </row>
    <row r="199" spans="2:26" ht="12">
      <c r="B199" s="285"/>
      <c r="C199" s="285"/>
      <c r="D199" s="285"/>
      <c r="E199" s="285"/>
      <c r="F199" s="285" t="s">
        <v>528</v>
      </c>
      <c r="G199" s="285"/>
      <c r="H199" s="285"/>
      <c r="J199" s="267">
        <v>-0.20164229919192506</v>
      </c>
      <c r="K199" s="267">
        <v>-0.021420409999999973</v>
      </c>
      <c r="L199" s="281">
        <v>1084.7693364121285</v>
      </c>
      <c r="M199" s="281">
        <v>-0.7578617319209247</v>
      </c>
      <c r="N199" s="281">
        <v>-0.04470000000000007</v>
      </c>
      <c r="O199" s="267">
        <v>0.015200000000000047</v>
      </c>
      <c r="P199" s="267">
        <v>-0.5010999999999999</v>
      </c>
      <c r="Q199" s="267">
        <v>0.7667999999999998</v>
      </c>
      <c r="R199" s="267">
        <v>0.13429999999999964</v>
      </c>
      <c r="S199" s="267">
        <v>0.2726000000000006</v>
      </c>
      <c r="T199" s="267">
        <v>-0.3608999999999991</v>
      </c>
      <c r="U199" s="267">
        <v>-0.4305000000000003</v>
      </c>
      <c r="V199" s="267"/>
      <c r="W199" s="267"/>
      <c r="X199" s="267"/>
      <c r="Y199" s="267"/>
      <c r="Z199" s="267"/>
    </row>
    <row r="200" spans="2:26" ht="12">
      <c r="B200" s="285"/>
      <c r="C200" s="285"/>
      <c r="D200" s="285"/>
      <c r="E200" s="285"/>
      <c r="F200" s="285"/>
      <c r="G200" s="285"/>
      <c r="H200" s="284"/>
      <c r="J200" s="267"/>
      <c r="K200" s="267"/>
      <c r="L200" s="281"/>
      <c r="M200" s="281"/>
      <c r="N200" s="281"/>
      <c r="O200" s="267"/>
      <c r="P200" s="267"/>
      <c r="Q200" s="267"/>
      <c r="R200" s="267"/>
      <c r="S200" s="267"/>
      <c r="T200" s="267"/>
      <c r="U200" s="267"/>
      <c r="V200" s="267"/>
      <c r="W200" s="267"/>
      <c r="X200" s="267"/>
      <c r="Y200" s="267"/>
      <c r="Z200" s="267"/>
    </row>
    <row r="201" spans="2:39" ht="12">
      <c r="B201" s="285"/>
      <c r="C201" s="285" t="s">
        <v>51</v>
      </c>
      <c r="D201" s="285" t="s">
        <v>52</v>
      </c>
      <c r="E201" s="285"/>
      <c r="F201" s="285"/>
      <c r="G201" s="285"/>
      <c r="H201" s="284"/>
      <c r="J201" s="267">
        <v>459.6441882716979</v>
      </c>
      <c r="K201" s="267">
        <v>-462.74580556214573</v>
      </c>
      <c r="L201" s="267">
        <v>2117.2978888702837</v>
      </c>
      <c r="M201" s="267">
        <v>-466.4488751991181</v>
      </c>
      <c r="N201" s="267">
        <v>855.5237663066227</v>
      </c>
      <c r="O201" s="267">
        <v>350.0549488461737</v>
      </c>
      <c r="P201" s="267">
        <v>33.16200511575521</v>
      </c>
      <c r="Q201" s="267">
        <v>1785.0922686323581</v>
      </c>
      <c r="R201" s="267">
        <v>2908.3342816952177</v>
      </c>
      <c r="S201" s="267">
        <v>2951.740838761846</v>
      </c>
      <c r="T201" s="267">
        <v>3650.325067793205</v>
      </c>
      <c r="U201" s="267">
        <v>4679.695264312598</v>
      </c>
      <c r="V201" s="267"/>
      <c r="W201" s="267"/>
      <c r="X201" s="267"/>
      <c r="Y201" s="267"/>
      <c r="Z201" s="267"/>
      <c r="AA201" s="280"/>
      <c r="AB201" s="280"/>
      <c r="AC201" s="280"/>
      <c r="AD201" s="280"/>
      <c r="AE201" s="280"/>
      <c r="AF201" s="280"/>
      <c r="AG201" s="280"/>
      <c r="AH201" s="280"/>
      <c r="AI201" s="280"/>
      <c r="AJ201" s="280"/>
      <c r="AK201" s="280"/>
      <c r="AL201" s="280"/>
      <c r="AM201" s="280"/>
    </row>
    <row r="202" spans="2:26" ht="12">
      <c r="B202" s="285"/>
      <c r="C202" s="285"/>
      <c r="D202" s="285"/>
      <c r="E202" s="297" t="s">
        <v>53</v>
      </c>
      <c r="F202" s="298"/>
      <c r="G202" s="285"/>
      <c r="H202" s="285"/>
      <c r="J202" s="267">
        <v>0</v>
      </c>
      <c r="K202" s="267">
        <v>0</v>
      </c>
      <c r="L202" s="267">
        <v>0</v>
      </c>
      <c r="M202" s="267">
        <v>0</v>
      </c>
      <c r="N202" s="267">
        <v>-0.001453</v>
      </c>
      <c r="O202" s="267">
        <v>0</v>
      </c>
      <c r="P202" s="267">
        <v>0</v>
      </c>
      <c r="Q202" s="267">
        <v>0</v>
      </c>
      <c r="R202" s="267">
        <v>0</v>
      </c>
      <c r="S202" s="267">
        <v>0</v>
      </c>
      <c r="T202" s="267">
        <v>0</v>
      </c>
      <c r="U202" s="267">
        <v>0</v>
      </c>
      <c r="V202" s="267"/>
      <c r="W202" s="267"/>
      <c r="X202" s="267"/>
      <c r="Y202" s="267"/>
      <c r="Z202" s="267"/>
    </row>
    <row r="203" spans="2:26" ht="12">
      <c r="B203" s="285"/>
      <c r="C203" s="285"/>
      <c r="D203" s="285"/>
      <c r="E203" s="297" t="s">
        <v>54</v>
      </c>
      <c r="F203" s="298"/>
      <c r="G203" s="285"/>
      <c r="H203" s="285"/>
      <c r="J203" s="267">
        <v>-0.18928829505686062</v>
      </c>
      <c r="K203" s="267">
        <v>-0.05182372413831471</v>
      </c>
      <c r="L203" s="267">
        <v>1084.5880977568913</v>
      </c>
      <c r="M203" s="267">
        <v>0.23288106905321782</v>
      </c>
      <c r="N203" s="267">
        <v>0.0316389025703433</v>
      </c>
      <c r="O203" s="267">
        <v>88.53223765885102</v>
      </c>
      <c r="P203" s="267">
        <v>0.2345041290403307</v>
      </c>
      <c r="Q203" s="267">
        <v>0.2884241214229979</v>
      </c>
      <c r="R203" s="267">
        <v>0.279266248975518</v>
      </c>
      <c r="S203" s="267">
        <v>0.528195889939643</v>
      </c>
      <c r="T203" s="267">
        <v>0.13788227373112316</v>
      </c>
      <c r="U203" s="267">
        <v>-0.005349980354852513</v>
      </c>
      <c r="V203" s="267"/>
      <c r="W203" s="267"/>
      <c r="X203" s="267"/>
      <c r="Y203" s="267"/>
      <c r="Z203" s="267"/>
    </row>
    <row r="204" spans="2:26" ht="12">
      <c r="B204" s="285"/>
      <c r="C204" s="285"/>
      <c r="D204" s="285"/>
      <c r="E204" s="297" t="s">
        <v>55</v>
      </c>
      <c r="F204" s="298"/>
      <c r="G204" s="285"/>
      <c r="H204" s="285"/>
      <c r="J204" s="267">
        <v>-0.03579351423839852</v>
      </c>
      <c r="K204" s="267">
        <v>-0.015028004789489235</v>
      </c>
      <c r="L204" s="267">
        <v>85.31982382196327</v>
      </c>
      <c r="M204" s="267">
        <v>31.931277159317503</v>
      </c>
      <c r="N204" s="267">
        <v>0.0020324462130942994</v>
      </c>
      <c r="O204" s="267">
        <v>0.007433073008798571</v>
      </c>
      <c r="P204" s="267">
        <v>0.020322542814007777</v>
      </c>
      <c r="Q204" s="267">
        <v>0.004737802487189247</v>
      </c>
      <c r="R204" s="267">
        <v>67.43470677416022</v>
      </c>
      <c r="S204" s="267">
        <v>109.7652376097207</v>
      </c>
      <c r="T204" s="267">
        <v>111.21126529351062</v>
      </c>
      <c r="U204" s="267">
        <v>38.76303959177315</v>
      </c>
      <c r="V204" s="267"/>
      <c r="W204" s="267"/>
      <c r="X204" s="267"/>
      <c r="Y204" s="267"/>
      <c r="Z204" s="267"/>
    </row>
    <row r="205" spans="2:26" ht="12">
      <c r="B205" s="285"/>
      <c r="C205" s="285"/>
      <c r="D205" s="285"/>
      <c r="E205" s="297" t="s">
        <v>56</v>
      </c>
      <c r="F205" s="298"/>
      <c r="G205" s="285"/>
      <c r="H205" s="285"/>
      <c r="J205" s="267">
        <v>434.79500039099315</v>
      </c>
      <c r="K205" s="267">
        <v>-433.05998967321796</v>
      </c>
      <c r="L205" s="267">
        <v>953.1655816514287</v>
      </c>
      <c r="M205" s="267">
        <v>-510.89113429748886</v>
      </c>
      <c r="N205" s="267">
        <v>903.6026309078393</v>
      </c>
      <c r="O205" s="267">
        <v>251.36528680431388</v>
      </c>
      <c r="P205" s="267">
        <v>75.04555245390088</v>
      </c>
      <c r="Q205" s="267">
        <v>1754.3221080784479</v>
      </c>
      <c r="R205" s="267">
        <v>2865.737449062082</v>
      </c>
      <c r="S205" s="267">
        <v>2827.374767722186</v>
      </c>
      <c r="T205" s="267">
        <v>3557.8444383659635</v>
      </c>
      <c r="U205" s="267">
        <v>4611.4820125611795</v>
      </c>
      <c r="V205" s="267"/>
      <c r="W205" s="267"/>
      <c r="X205" s="267"/>
      <c r="Y205" s="267"/>
      <c r="Z205" s="267"/>
    </row>
    <row r="206" spans="2:26" ht="12">
      <c r="B206" s="285"/>
      <c r="C206" s="285"/>
      <c r="D206" s="285"/>
      <c r="E206" s="298"/>
      <c r="F206" s="297" t="s">
        <v>57</v>
      </c>
      <c r="G206" s="285"/>
      <c r="H206" s="285"/>
      <c r="J206" s="267">
        <v>-13.13955445933641</v>
      </c>
      <c r="K206" s="267">
        <v>-48.38472538497355</v>
      </c>
      <c r="L206" s="267">
        <v>656.8204381498548</v>
      </c>
      <c r="M206" s="267">
        <v>-33.62860676218452</v>
      </c>
      <c r="N206" s="267">
        <v>165.44354310249037</v>
      </c>
      <c r="O206" s="267">
        <v>-725.9531187144489</v>
      </c>
      <c r="P206" s="267">
        <v>-1228.8135491000432</v>
      </c>
      <c r="Q206" s="267">
        <v>1717.3901321488079</v>
      </c>
      <c r="R206" s="267">
        <v>388.1474820517683</v>
      </c>
      <c r="S206" s="267">
        <v>244.1396155640291</v>
      </c>
      <c r="T206" s="267">
        <v>-43.43282363047024</v>
      </c>
      <c r="U206" s="267">
        <v>1925.0316145778936</v>
      </c>
      <c r="V206" s="267"/>
      <c r="W206" s="267"/>
      <c r="X206" s="267"/>
      <c r="Y206" s="267"/>
      <c r="Z206" s="267"/>
    </row>
    <row r="207" spans="2:26" ht="12">
      <c r="B207" s="285"/>
      <c r="C207" s="285"/>
      <c r="D207" s="285"/>
      <c r="E207" s="298"/>
      <c r="F207" s="297" t="s">
        <v>58</v>
      </c>
      <c r="G207" s="285"/>
      <c r="H207" s="285"/>
      <c r="J207" s="267">
        <v>447.93455485032956</v>
      </c>
      <c r="K207" s="267">
        <v>-384.6752642882444</v>
      </c>
      <c r="L207" s="267">
        <v>296.34514350157394</v>
      </c>
      <c r="M207" s="267">
        <v>-477.26252753530434</v>
      </c>
      <c r="N207" s="267">
        <v>738.1590878053489</v>
      </c>
      <c r="O207" s="267">
        <v>977.3184055187628</v>
      </c>
      <c r="P207" s="267">
        <v>1303.8591015539441</v>
      </c>
      <c r="Q207" s="267">
        <v>36.93197592964003</v>
      </c>
      <c r="R207" s="267">
        <v>2477.5899670103136</v>
      </c>
      <c r="S207" s="267">
        <v>2583.235152158157</v>
      </c>
      <c r="T207" s="267">
        <v>3601.2772619964335</v>
      </c>
      <c r="U207" s="267">
        <v>2686.450397983286</v>
      </c>
      <c r="V207" s="267"/>
      <c r="W207" s="267"/>
      <c r="X207" s="267"/>
      <c r="Y207" s="267"/>
      <c r="Z207" s="267"/>
    </row>
    <row r="208" spans="1:26" ht="12">
      <c r="A208" s="278"/>
      <c r="B208" s="288"/>
      <c r="C208" s="288"/>
      <c r="D208" s="288"/>
      <c r="E208" s="299" t="s">
        <v>59</v>
      </c>
      <c r="F208" s="299"/>
      <c r="G208" s="288"/>
      <c r="H208" s="288"/>
      <c r="I208" s="277"/>
      <c r="J208" s="295">
        <v>25.074269689999973</v>
      </c>
      <c r="K208" s="295">
        <v>-29.618964159999976</v>
      </c>
      <c r="L208" s="295">
        <v>-5.7756143599999845</v>
      </c>
      <c r="M208" s="295">
        <v>12.278100870000031</v>
      </c>
      <c r="N208" s="295">
        <v>-48.11108295000001</v>
      </c>
      <c r="O208" s="295">
        <v>10.149991310000011</v>
      </c>
      <c r="P208" s="295">
        <v>-42.13837401000001</v>
      </c>
      <c r="Q208" s="295">
        <v>30.476998630000004</v>
      </c>
      <c r="R208" s="295">
        <v>-25.117140389999992</v>
      </c>
      <c r="S208" s="295">
        <v>14.072637539999992</v>
      </c>
      <c r="T208" s="295">
        <v>-18.86851813999999</v>
      </c>
      <c r="U208" s="295">
        <v>29.45556214000003</v>
      </c>
      <c r="V208" s="267"/>
      <c r="W208" s="267"/>
      <c r="X208" s="267"/>
      <c r="Y208" s="267"/>
      <c r="Z208" s="267"/>
    </row>
    <row r="209" spans="2:26" ht="12">
      <c r="B209" s="285"/>
      <c r="C209" s="285"/>
      <c r="D209" s="285"/>
      <c r="E209" s="285"/>
      <c r="F209" s="285"/>
      <c r="G209" s="285"/>
      <c r="H209" s="285"/>
      <c r="J209" s="267"/>
      <c r="K209" s="267"/>
      <c r="L209" s="281"/>
      <c r="M209" s="281"/>
      <c r="N209" s="281"/>
      <c r="O209" s="267"/>
      <c r="P209" s="267"/>
      <c r="Q209" s="267"/>
      <c r="R209" s="267"/>
      <c r="S209" s="267"/>
      <c r="T209" s="267"/>
      <c r="U209" s="267"/>
      <c r="V209" s="267"/>
      <c r="W209" s="267"/>
      <c r="X209" s="267"/>
      <c r="Y209" s="267"/>
      <c r="Z209" s="267"/>
    </row>
    <row r="210" spans="2:26" ht="12">
      <c r="B210" s="285"/>
      <c r="C210" s="285"/>
      <c r="D210" s="285"/>
      <c r="E210" s="285"/>
      <c r="F210" s="285"/>
      <c r="G210" s="285"/>
      <c r="H210" s="285"/>
      <c r="J210" s="267"/>
      <c r="K210" s="267"/>
      <c r="L210" s="281"/>
      <c r="M210" s="281"/>
      <c r="N210" s="281"/>
      <c r="O210" s="267"/>
      <c r="P210" s="267"/>
      <c r="Q210" s="267"/>
      <c r="R210" s="267"/>
      <c r="S210" s="267"/>
      <c r="T210" s="267"/>
      <c r="U210" s="267"/>
      <c r="V210" s="267"/>
      <c r="W210" s="267"/>
      <c r="X210" s="267"/>
      <c r="Y210" s="267"/>
      <c r="Z210" s="267"/>
    </row>
    <row r="211" spans="2:26" ht="12">
      <c r="B211" s="285"/>
      <c r="C211" s="285"/>
      <c r="D211" s="285"/>
      <c r="E211" s="285"/>
      <c r="F211" s="285"/>
      <c r="G211" s="285"/>
      <c r="H211" s="300"/>
      <c r="J211" s="267"/>
      <c r="K211" s="267"/>
      <c r="L211" s="281"/>
      <c r="M211" s="281"/>
      <c r="N211" s="281"/>
      <c r="O211" s="267"/>
      <c r="P211" s="267"/>
      <c r="Q211" s="267"/>
      <c r="R211" s="267"/>
      <c r="S211" s="267"/>
      <c r="T211" s="267"/>
      <c r="U211" s="267"/>
      <c r="V211" s="267"/>
      <c r="W211" s="267"/>
      <c r="X211" s="267"/>
      <c r="Y211" s="267"/>
      <c r="Z211" s="267"/>
    </row>
    <row r="212" spans="8:26" s="270" customFormat="1" ht="12">
      <c r="H212" s="301"/>
      <c r="J212" s="281"/>
      <c r="K212" s="281"/>
      <c r="L212" s="281"/>
      <c r="M212" s="281"/>
      <c r="N212" s="281"/>
      <c r="O212" s="281"/>
      <c r="P212" s="281"/>
      <c r="Q212" s="281"/>
      <c r="R212" s="281"/>
      <c r="S212" s="281"/>
      <c r="T212" s="281"/>
      <c r="U212" s="281"/>
      <c r="V212" s="281"/>
      <c r="W212" s="281"/>
      <c r="X212" s="281"/>
      <c r="Y212" s="281"/>
      <c r="Z212" s="281"/>
    </row>
    <row r="213" spans="8:26" s="270" customFormat="1" ht="12">
      <c r="H213" s="302"/>
      <c r="J213" s="281"/>
      <c r="K213" s="281"/>
      <c r="L213" s="281"/>
      <c r="M213" s="281"/>
      <c r="N213" s="281"/>
      <c r="O213" s="281"/>
      <c r="P213" s="281"/>
      <c r="Q213" s="281"/>
      <c r="R213" s="281"/>
      <c r="S213" s="281"/>
      <c r="T213" s="281"/>
      <c r="U213" s="281"/>
      <c r="V213" s="281"/>
      <c r="W213" s="281"/>
      <c r="X213" s="281"/>
      <c r="Y213" s="281"/>
      <c r="Z213" s="281"/>
    </row>
    <row r="214" spans="8:26" s="270" customFormat="1" ht="12">
      <c r="H214" s="302"/>
      <c r="J214" s="281"/>
      <c r="K214" s="281"/>
      <c r="L214" s="281"/>
      <c r="M214" s="281"/>
      <c r="N214" s="281"/>
      <c r="O214" s="281"/>
      <c r="P214" s="281"/>
      <c r="Q214" s="281"/>
      <c r="R214" s="281"/>
      <c r="S214" s="281"/>
      <c r="T214" s="281"/>
      <c r="U214" s="281"/>
      <c r="V214" s="281"/>
      <c r="W214" s="281"/>
      <c r="X214" s="281"/>
      <c r="Y214" s="281"/>
      <c r="Z214" s="281"/>
    </row>
    <row r="215" spans="8:26" s="270" customFormat="1" ht="12">
      <c r="H215" s="302"/>
      <c r="J215" s="281"/>
      <c r="K215" s="281"/>
      <c r="L215" s="281"/>
      <c r="M215" s="281"/>
      <c r="N215" s="281"/>
      <c r="O215" s="281"/>
      <c r="P215" s="281"/>
      <c r="Q215" s="281"/>
      <c r="R215" s="281"/>
      <c r="S215" s="281"/>
      <c r="T215" s="281"/>
      <c r="U215" s="281"/>
      <c r="V215" s="281"/>
      <c r="W215" s="281"/>
      <c r="X215" s="281"/>
      <c r="Y215" s="281"/>
      <c r="Z215" s="281"/>
    </row>
    <row r="216" spans="8:26" s="270" customFormat="1" ht="12">
      <c r="H216" s="302"/>
      <c r="J216" s="281"/>
      <c r="K216" s="281"/>
      <c r="L216" s="281"/>
      <c r="M216" s="281"/>
      <c r="N216" s="281"/>
      <c r="O216" s="281"/>
      <c r="P216" s="281"/>
      <c r="Q216" s="281"/>
      <c r="R216" s="281"/>
      <c r="S216" s="281"/>
      <c r="T216" s="281"/>
      <c r="U216" s="281"/>
      <c r="V216" s="281"/>
      <c r="W216" s="281"/>
      <c r="X216" s="281"/>
      <c r="Y216" s="281"/>
      <c r="Z216" s="281"/>
    </row>
    <row r="217" spans="2:26" s="304" customFormat="1" ht="12">
      <c r="B217" s="303"/>
      <c r="C217" s="303"/>
      <c r="D217" s="303"/>
      <c r="E217" s="303"/>
      <c r="F217" s="303"/>
      <c r="G217" s="303"/>
      <c r="H217" s="302"/>
      <c r="J217" s="267"/>
      <c r="K217" s="267"/>
      <c r="L217" s="281"/>
      <c r="M217" s="281"/>
      <c r="N217" s="281"/>
      <c r="O217" s="267"/>
      <c r="P217" s="267"/>
      <c r="Q217" s="267"/>
      <c r="R217" s="267"/>
      <c r="S217" s="267"/>
      <c r="T217" s="267"/>
      <c r="U217" s="267"/>
      <c r="V217" s="267"/>
      <c r="W217" s="267"/>
      <c r="X217" s="267"/>
      <c r="Y217" s="267"/>
      <c r="Z217" s="267"/>
    </row>
    <row r="218" spans="2:26" ht="12">
      <c r="B218" s="285"/>
      <c r="C218" s="285"/>
      <c r="D218" s="285"/>
      <c r="E218" s="285"/>
      <c r="F218" s="285"/>
      <c r="G218" s="285"/>
      <c r="H218" s="285"/>
      <c r="J218" s="267"/>
      <c r="K218" s="267"/>
      <c r="L218" s="281"/>
      <c r="M218" s="281"/>
      <c r="N218" s="281"/>
      <c r="O218" s="267"/>
      <c r="P218" s="267"/>
      <c r="Q218" s="267"/>
      <c r="R218" s="267"/>
      <c r="S218" s="267"/>
      <c r="T218" s="267"/>
      <c r="U218" s="267"/>
      <c r="V218" s="267"/>
      <c r="W218" s="267"/>
      <c r="X218" s="267"/>
      <c r="Y218" s="267"/>
      <c r="Z218" s="267"/>
    </row>
    <row r="219" spans="2:26" ht="12">
      <c r="B219" s="285"/>
      <c r="C219" s="285"/>
      <c r="D219" s="285"/>
      <c r="E219" s="285"/>
      <c r="F219" s="285"/>
      <c r="G219" s="285"/>
      <c r="H219" s="285"/>
      <c r="J219" s="267"/>
      <c r="K219" s="267"/>
      <c r="L219" s="281"/>
      <c r="M219" s="281"/>
      <c r="N219" s="281"/>
      <c r="O219" s="267"/>
      <c r="P219" s="267"/>
      <c r="Q219" s="267"/>
      <c r="R219" s="267"/>
      <c r="S219" s="267"/>
      <c r="T219" s="267"/>
      <c r="U219" s="267"/>
      <c r="V219" s="267"/>
      <c r="W219" s="267"/>
      <c r="X219" s="267"/>
      <c r="Y219" s="267"/>
      <c r="Z219" s="267"/>
    </row>
    <row r="220" spans="2:26" ht="12">
      <c r="B220" s="285"/>
      <c r="C220" s="285"/>
      <c r="D220" s="285"/>
      <c r="E220" s="285"/>
      <c r="F220" s="285"/>
      <c r="G220" s="285"/>
      <c r="H220" s="285"/>
      <c r="J220" s="267"/>
      <c r="K220" s="267"/>
      <c r="L220" s="281"/>
      <c r="M220" s="281"/>
      <c r="N220" s="281"/>
      <c r="O220" s="267"/>
      <c r="P220" s="267"/>
      <c r="Q220" s="267"/>
      <c r="R220" s="267"/>
      <c r="S220" s="267"/>
      <c r="T220" s="267"/>
      <c r="U220" s="267"/>
      <c r="V220" s="267"/>
      <c r="W220" s="267"/>
      <c r="X220" s="267"/>
      <c r="Y220" s="267"/>
      <c r="Z220" s="267"/>
    </row>
    <row r="221" spans="2:26" ht="12">
      <c r="B221" s="285"/>
      <c r="C221" s="285"/>
      <c r="D221" s="285"/>
      <c r="E221" s="285"/>
      <c r="F221" s="285"/>
      <c r="G221" s="285"/>
      <c r="H221" s="285"/>
      <c r="J221" s="267"/>
      <c r="K221" s="267"/>
      <c r="L221" s="281"/>
      <c r="M221" s="281"/>
      <c r="N221" s="281"/>
      <c r="O221" s="267"/>
      <c r="P221" s="267"/>
      <c r="Q221" s="267"/>
      <c r="R221" s="267"/>
      <c r="S221" s="267"/>
      <c r="T221" s="267"/>
      <c r="U221" s="267"/>
      <c r="V221" s="267"/>
      <c r="W221" s="267"/>
      <c r="X221" s="267"/>
      <c r="Y221" s="267"/>
      <c r="Z221" s="267"/>
    </row>
    <row r="222" spans="2:10" ht="12">
      <c r="B222" s="285"/>
      <c r="C222" s="285"/>
      <c r="D222" s="285"/>
      <c r="E222" s="285"/>
      <c r="F222" s="285"/>
      <c r="G222" s="285"/>
      <c r="H222" s="285"/>
      <c r="J222" s="269"/>
    </row>
    <row r="223" spans="2:10" ht="12">
      <c r="B223" s="285"/>
      <c r="C223" s="285"/>
      <c r="D223" s="285"/>
      <c r="E223" s="285"/>
      <c r="F223" s="285"/>
      <c r="G223" s="285"/>
      <c r="H223" s="285"/>
      <c r="J223" s="269"/>
    </row>
    <row r="224" spans="2:10" ht="12">
      <c r="B224" s="285"/>
      <c r="C224" s="285"/>
      <c r="D224" s="285"/>
      <c r="E224" s="285"/>
      <c r="F224" s="285"/>
      <c r="G224" s="285"/>
      <c r="H224" s="285"/>
      <c r="J224" s="269"/>
    </row>
    <row r="225" spans="2:10" ht="12">
      <c r="B225" s="285"/>
      <c r="C225" s="285"/>
      <c r="D225" s="285"/>
      <c r="E225" s="285"/>
      <c r="F225" s="285"/>
      <c r="G225" s="285"/>
      <c r="H225" s="285"/>
      <c r="J225" s="269"/>
    </row>
    <row r="226" ht="12">
      <c r="J226" s="269"/>
    </row>
    <row r="227" ht="12">
      <c r="J227" s="269"/>
    </row>
    <row r="228" ht="12">
      <c r="J228" s="269"/>
    </row>
    <row r="229" ht="12">
      <c r="J229" s="269"/>
    </row>
    <row r="230" ht="12">
      <c r="J230" s="269"/>
    </row>
    <row r="231" ht="12">
      <c r="J231" s="269"/>
    </row>
    <row r="232" ht="12">
      <c r="J232" s="269"/>
    </row>
    <row r="233" ht="12">
      <c r="J233" s="269"/>
    </row>
    <row r="234" ht="12">
      <c r="J234" s="269"/>
    </row>
    <row r="235" ht="12">
      <c r="J235" s="269"/>
    </row>
    <row r="236" ht="12">
      <c r="J236" s="269"/>
    </row>
    <row r="237" ht="12">
      <c r="J237" s="269"/>
    </row>
    <row r="238" ht="12">
      <c r="J238" s="269"/>
    </row>
    <row r="239" ht="12">
      <c r="J239" s="269"/>
    </row>
    <row r="240" ht="12">
      <c r="J240" s="269"/>
    </row>
    <row r="241" ht="12">
      <c r="J241" s="269"/>
    </row>
    <row r="242" ht="12">
      <c r="J242" s="269"/>
    </row>
    <row r="243" ht="12">
      <c r="J243" s="269"/>
    </row>
    <row r="244" ht="12">
      <c r="J244" s="269"/>
    </row>
    <row r="245" ht="12">
      <c r="J245" s="269"/>
    </row>
    <row r="246" ht="12">
      <c r="J246" s="269"/>
    </row>
    <row r="247" ht="12">
      <c r="J247" s="269"/>
    </row>
    <row r="248" ht="12">
      <c r="J248" s="269"/>
    </row>
    <row r="249" ht="12">
      <c r="J249" s="269"/>
    </row>
    <row r="250" ht="12">
      <c r="J250" s="269"/>
    </row>
    <row r="251" ht="12">
      <c r="J251" s="269"/>
    </row>
    <row r="252" ht="12">
      <c r="J252" s="269"/>
    </row>
    <row r="253" ht="12">
      <c r="J253" s="269"/>
    </row>
    <row r="254" ht="12">
      <c r="J254" s="269"/>
    </row>
    <row r="255" ht="12">
      <c r="J255" s="269"/>
    </row>
    <row r="256" ht="12">
      <c r="J256" s="269"/>
    </row>
    <row r="257" ht="12">
      <c r="J257" s="269"/>
    </row>
    <row r="258" ht="12">
      <c r="J258" s="269"/>
    </row>
    <row r="259" ht="12">
      <c r="J259" s="269"/>
    </row>
    <row r="260" ht="12">
      <c r="J260" s="269"/>
    </row>
    <row r="261" ht="12">
      <c r="J261" s="269"/>
    </row>
    <row r="262" ht="12">
      <c r="J262" s="269"/>
    </row>
  </sheetData>
  <sheetProtection/>
  <mergeCells count="7">
    <mergeCell ref="R7:U7"/>
    <mergeCell ref="C2:J2"/>
    <mergeCell ref="C3:J3"/>
    <mergeCell ref="L4:N4"/>
    <mergeCell ref="L5:L6"/>
    <mergeCell ref="J7:M7"/>
    <mergeCell ref="N7:Q7"/>
  </mergeCells>
  <printOptions horizontalCentered="1"/>
  <pageMargins left="0.1968503937007874" right="0.15748031496062992" top="0.25" bottom="1" header="0" footer="0"/>
  <pageSetup fitToHeight="0" fitToWidth="0" horizontalDpi="300" verticalDpi="300" orientation="landscape" scale="66" r:id="rId1"/>
  <rowBreaks count="4" manualBreakCount="4">
    <brk id="35" max="27" man="1"/>
    <brk id="94" max="27" man="1"/>
    <brk id="147" max="27" man="1"/>
    <brk id="208" max="27" man="1"/>
  </rowBreaks>
</worksheet>
</file>

<file path=xl/worksheets/sheet13.xml><?xml version="1.0" encoding="utf-8"?>
<worksheet xmlns="http://schemas.openxmlformats.org/spreadsheetml/2006/main" xmlns:r="http://schemas.openxmlformats.org/officeDocument/2006/relationships">
  <dimension ref="B1:CA63"/>
  <sheetViews>
    <sheetView zoomScale="75" zoomScaleNormal="75" zoomScaleSheetLayoutView="75" zoomScalePageLayoutView="0" workbookViewId="0" topLeftCell="A1">
      <selection activeCell="A1" sqref="A1"/>
    </sheetView>
  </sheetViews>
  <sheetFormatPr defaultColWidth="11.421875" defaultRowHeight="12.75"/>
  <cols>
    <col min="1" max="1" width="1.7109375" style="269" customWidth="1"/>
    <col min="2" max="2" width="3.421875" style="269" customWidth="1"/>
    <col min="3" max="3" width="2.28125" style="269" customWidth="1"/>
    <col min="4" max="4" width="24.7109375" style="269" customWidth="1"/>
    <col min="5" max="5" width="3.57421875" style="269" customWidth="1"/>
    <col min="6" max="6" width="10.28125" style="269" customWidth="1"/>
    <col min="7" max="9" width="11.421875" style="269" customWidth="1"/>
    <col min="10" max="10" width="1.7109375" style="272" customWidth="1"/>
    <col min="11" max="14" width="11.421875" style="269" customWidth="1"/>
    <col min="15" max="15" width="1.7109375" style="272" customWidth="1"/>
    <col min="16" max="16" width="11.421875" style="269" customWidth="1"/>
    <col min="17" max="17" width="11.421875" style="326" customWidth="1"/>
    <col min="18" max="16384" width="11.421875" style="269" customWidth="1"/>
  </cols>
  <sheetData>
    <row r="1" ht="15.75">
      <c r="B1" s="418" t="s">
        <v>753</v>
      </c>
    </row>
    <row r="2" spans="2:12" ht="12">
      <c r="B2" s="449" t="s">
        <v>770</v>
      </c>
      <c r="C2" s="449"/>
      <c r="D2" s="449"/>
      <c r="E2" s="449"/>
      <c r="F2" s="449"/>
      <c r="G2" s="449"/>
      <c r="H2" s="449"/>
      <c r="I2" s="449"/>
      <c r="J2" s="449"/>
      <c r="K2" s="449"/>
      <c r="L2" s="325"/>
    </row>
    <row r="3" spans="2:12" ht="12">
      <c r="B3" s="327" t="s">
        <v>425</v>
      </c>
      <c r="C3" s="327"/>
      <c r="D3" s="327"/>
      <c r="E3" s="327"/>
      <c r="F3" s="327"/>
      <c r="G3" s="327"/>
      <c r="H3" s="327"/>
      <c r="I3" s="327"/>
      <c r="J3" s="328"/>
      <c r="K3" s="327"/>
      <c r="L3" s="327"/>
    </row>
    <row r="4" spans="2:12" ht="12">
      <c r="B4" s="448" t="s">
        <v>0</v>
      </c>
      <c r="C4" s="448"/>
      <c r="D4" s="448"/>
      <c r="E4" s="448"/>
      <c r="F4" s="448"/>
      <c r="G4" s="448"/>
      <c r="H4" s="448"/>
      <c r="I4" s="448"/>
      <c r="J4" s="448"/>
      <c r="K4" s="448"/>
      <c r="L4" s="327"/>
    </row>
    <row r="5" spans="11:17" ht="12">
      <c r="K5" s="272"/>
      <c r="M5" s="450"/>
      <c r="N5" s="450"/>
      <c r="O5" s="450"/>
      <c r="P5" s="450"/>
      <c r="Q5" s="450"/>
    </row>
    <row r="6" spans="2:19" ht="12.75">
      <c r="B6" s="292"/>
      <c r="C6" s="329"/>
      <c r="D6" s="329"/>
      <c r="E6" s="329"/>
      <c r="F6" s="238"/>
      <c r="G6" s="238"/>
      <c r="H6" s="238"/>
      <c r="I6" s="238"/>
      <c r="J6" s="239"/>
      <c r="K6" s="239"/>
      <c r="L6" s="239"/>
      <c r="M6" s="239"/>
      <c r="N6" s="239"/>
      <c r="O6" s="239"/>
      <c r="P6" s="239"/>
      <c r="Q6" s="239"/>
      <c r="R6" s="239"/>
      <c r="S6" s="239"/>
    </row>
    <row r="7" spans="2:19" ht="12.75" customHeight="1">
      <c r="B7" s="272"/>
      <c r="C7" s="331"/>
      <c r="D7" s="331"/>
      <c r="E7" s="331"/>
      <c r="F7" s="259">
        <v>2009</v>
      </c>
      <c r="G7" s="259"/>
      <c r="H7" s="259"/>
      <c r="I7" s="259"/>
      <c r="J7" s="211"/>
      <c r="K7" s="242">
        <v>2010</v>
      </c>
      <c r="L7" s="221"/>
      <c r="M7" s="221"/>
      <c r="N7" s="221"/>
      <c r="O7" s="211"/>
      <c r="P7" s="242">
        <v>2011</v>
      </c>
      <c r="Q7" s="221"/>
      <c r="R7" s="221"/>
      <c r="S7" s="221"/>
    </row>
    <row r="8" spans="2:19" ht="12.75">
      <c r="B8" s="272"/>
      <c r="C8" s="333"/>
      <c r="D8" s="333" t="s">
        <v>1</v>
      </c>
      <c r="E8" s="330"/>
      <c r="F8" s="184" t="s">
        <v>414</v>
      </c>
      <c r="G8" s="184" t="s">
        <v>355</v>
      </c>
      <c r="H8" s="184" t="s">
        <v>417</v>
      </c>
      <c r="I8" s="184" t="s">
        <v>418</v>
      </c>
      <c r="J8" s="192"/>
      <c r="K8" s="184" t="s">
        <v>414</v>
      </c>
      <c r="L8" s="184" t="s">
        <v>355</v>
      </c>
      <c r="M8" s="184" t="s">
        <v>417</v>
      </c>
      <c r="N8" s="184" t="s">
        <v>418</v>
      </c>
      <c r="O8" s="192"/>
      <c r="P8" s="184" t="s">
        <v>414</v>
      </c>
      <c r="Q8" s="184" t="s">
        <v>355</v>
      </c>
      <c r="R8" s="184" t="s">
        <v>417</v>
      </c>
      <c r="S8" s="184" t="s">
        <v>418</v>
      </c>
    </row>
    <row r="9" spans="2:19" ht="12.75">
      <c r="B9" s="278"/>
      <c r="C9" s="334"/>
      <c r="D9" s="335"/>
      <c r="E9" s="335"/>
      <c r="F9" s="186"/>
      <c r="G9" s="186"/>
      <c r="H9" s="186"/>
      <c r="I9" s="186"/>
      <c r="J9" s="186"/>
      <c r="K9" s="186"/>
      <c r="L9" s="186"/>
      <c r="M9" s="186"/>
      <c r="N9" s="186"/>
      <c r="O9" s="186"/>
      <c r="P9" s="186"/>
      <c r="Q9" s="186"/>
      <c r="R9" s="186"/>
      <c r="S9" s="186"/>
    </row>
    <row r="10" spans="2:19" ht="12">
      <c r="B10" s="272"/>
      <c r="C10" s="333"/>
      <c r="D10" s="330"/>
      <c r="E10" s="330"/>
      <c r="F10" s="332"/>
      <c r="G10" s="332"/>
      <c r="H10" s="332"/>
      <c r="I10" s="332"/>
      <c r="J10" s="332"/>
      <c r="K10" s="332"/>
      <c r="L10" s="332"/>
      <c r="M10" s="332"/>
      <c r="N10" s="332"/>
      <c r="O10" s="332"/>
      <c r="P10" s="332"/>
      <c r="Q10" s="332"/>
      <c r="R10" s="332"/>
      <c r="S10" s="332"/>
    </row>
    <row r="11" spans="2:19" ht="12">
      <c r="B11" s="336" t="s">
        <v>357</v>
      </c>
      <c r="C11" s="336"/>
      <c r="D11" s="336"/>
      <c r="F11" s="286">
        <v>23382.421429050457</v>
      </c>
      <c r="G11" s="286">
        <v>23447.762283970762</v>
      </c>
      <c r="H11" s="286">
        <v>26040.30717618095</v>
      </c>
      <c r="I11" s="286">
        <v>25372.54064390866</v>
      </c>
      <c r="J11" s="337"/>
      <c r="K11" s="286">
        <v>25631.007631779998</v>
      </c>
      <c r="L11" s="286">
        <v>25175.47091131</v>
      </c>
      <c r="M11" s="286">
        <v>26445.53322233001</v>
      </c>
      <c r="N11" s="286">
        <v>27863.733848439988</v>
      </c>
      <c r="O11" s="337"/>
      <c r="P11" s="286">
        <v>31481.286736610018</v>
      </c>
      <c r="Q11" s="286">
        <v>34883.870072400015</v>
      </c>
      <c r="R11" s="286">
        <v>37839.98244795001</v>
      </c>
      <c r="S11" s="286">
        <v>41979.33147822999</v>
      </c>
    </row>
    <row r="12" spans="6:19" ht="12">
      <c r="F12" s="267"/>
      <c r="G12" s="267"/>
      <c r="H12" s="267"/>
      <c r="I12" s="267"/>
      <c r="J12" s="282"/>
      <c r="K12" s="267"/>
      <c r="L12" s="267"/>
      <c r="M12" s="267"/>
      <c r="N12" s="267"/>
      <c r="O12" s="282"/>
      <c r="P12" s="267"/>
      <c r="Q12" s="267"/>
      <c r="R12" s="267"/>
      <c r="S12" s="267"/>
    </row>
    <row r="13" spans="6:19" ht="12">
      <c r="F13" s="267"/>
      <c r="G13" s="267"/>
      <c r="H13" s="267"/>
      <c r="I13" s="267"/>
      <c r="J13" s="282"/>
      <c r="K13" s="267"/>
      <c r="L13" s="267"/>
      <c r="M13" s="267"/>
      <c r="N13" s="267"/>
      <c r="O13" s="282"/>
      <c r="P13" s="267"/>
      <c r="Q13" s="267"/>
      <c r="R13" s="267"/>
      <c r="S13" s="267"/>
    </row>
    <row r="14" spans="3:19" ht="12">
      <c r="C14" s="269" t="s">
        <v>358</v>
      </c>
      <c r="F14" s="267">
        <v>7.367752048935234</v>
      </c>
      <c r="G14" s="267">
        <v>7.478901737834312</v>
      </c>
      <c r="H14" s="267">
        <v>7.856018338691467</v>
      </c>
      <c r="I14" s="267">
        <v>8.780956323994708</v>
      </c>
      <c r="J14" s="282"/>
      <c r="K14" s="267">
        <v>8.78888784</v>
      </c>
      <c r="L14" s="267">
        <v>9.80117295</v>
      </c>
      <c r="M14" s="267">
        <v>10.38072809</v>
      </c>
      <c r="N14" s="267">
        <v>11.21437041</v>
      </c>
      <c r="O14" s="282"/>
      <c r="P14" s="267">
        <v>11.31758953</v>
      </c>
      <c r="Q14" s="267">
        <v>11.94281308</v>
      </c>
      <c r="R14" s="267">
        <v>12.80622983</v>
      </c>
      <c r="S14" s="267">
        <v>12.155205539999999</v>
      </c>
    </row>
    <row r="15" spans="6:19" ht="12">
      <c r="F15" s="267"/>
      <c r="G15" s="267"/>
      <c r="H15" s="267"/>
      <c r="I15" s="267"/>
      <c r="J15" s="282"/>
      <c r="K15" s="267"/>
      <c r="L15" s="267"/>
      <c r="M15" s="267"/>
      <c r="N15" s="267"/>
      <c r="O15" s="282"/>
      <c r="P15" s="267"/>
      <c r="Q15" s="267"/>
      <c r="R15" s="267"/>
      <c r="S15" s="267"/>
    </row>
    <row r="16" spans="3:19" ht="12">
      <c r="C16" s="269" t="s">
        <v>54</v>
      </c>
      <c r="F16" s="267">
        <v>55.02344178697817</v>
      </c>
      <c r="G16" s="267">
        <v>57.070981571134254</v>
      </c>
      <c r="H16" s="267">
        <v>1159.5412643679804</v>
      </c>
      <c r="I16" s="267">
        <v>1143.398119988941</v>
      </c>
      <c r="J16" s="282"/>
      <c r="K16" s="267">
        <v>1111.4113433399998</v>
      </c>
      <c r="L16" s="267">
        <v>1168.49819658</v>
      </c>
      <c r="M16" s="267">
        <v>1229.7890633400002</v>
      </c>
      <c r="N16" s="267">
        <v>1217.28519188</v>
      </c>
      <c r="O16" s="282"/>
      <c r="P16" s="267">
        <v>1253.51746523</v>
      </c>
      <c r="Q16" s="267">
        <v>1265.8562020900001</v>
      </c>
      <c r="R16" s="267">
        <v>1235.2871458400002</v>
      </c>
      <c r="S16" s="267">
        <v>1214.4262546399998</v>
      </c>
    </row>
    <row r="17" spans="6:19" ht="12">
      <c r="F17" s="267"/>
      <c r="G17" s="267"/>
      <c r="H17" s="267"/>
      <c r="I17" s="267"/>
      <c r="J17" s="282"/>
      <c r="K17" s="267"/>
      <c r="L17" s="267"/>
      <c r="M17" s="267"/>
      <c r="N17" s="267"/>
      <c r="O17" s="282"/>
      <c r="P17" s="267"/>
      <c r="Q17" s="267"/>
      <c r="R17" s="267"/>
      <c r="S17" s="267"/>
    </row>
    <row r="18" spans="3:19" ht="12">
      <c r="C18" s="269" t="s">
        <v>359</v>
      </c>
      <c r="F18" s="267">
        <v>162.16740143906532</v>
      </c>
      <c r="G18" s="267">
        <v>168.35389909297442</v>
      </c>
      <c r="H18" s="267">
        <v>258.5137490277354</v>
      </c>
      <c r="I18" s="267">
        <v>286.10303215136867</v>
      </c>
      <c r="J18" s="282"/>
      <c r="K18" s="267">
        <v>278.08848131999986</v>
      </c>
      <c r="L18" s="267">
        <v>270.89065835999975</v>
      </c>
      <c r="M18" s="267">
        <v>285.0657025</v>
      </c>
      <c r="N18" s="267">
        <v>282.12391483</v>
      </c>
      <c r="O18" s="282"/>
      <c r="P18" s="267">
        <v>359.05291108000006</v>
      </c>
      <c r="Q18" s="267">
        <v>473.6326576600001</v>
      </c>
      <c r="R18" s="267">
        <v>572.3565790499998</v>
      </c>
      <c r="S18" s="267">
        <v>601.2578461100003</v>
      </c>
    </row>
    <row r="19" spans="6:19" ht="12">
      <c r="F19" s="267"/>
      <c r="G19" s="267"/>
      <c r="H19" s="267"/>
      <c r="I19" s="267"/>
      <c r="J19" s="282"/>
      <c r="K19" s="267"/>
      <c r="L19" s="267"/>
      <c r="M19" s="267"/>
      <c r="N19" s="267"/>
      <c r="O19" s="282"/>
      <c r="P19" s="267"/>
      <c r="Q19" s="267"/>
      <c r="R19" s="267"/>
      <c r="S19" s="267"/>
    </row>
    <row r="20" spans="3:19" ht="12">
      <c r="C20" s="269" t="s">
        <v>56</v>
      </c>
      <c r="F20" s="267">
        <v>23049.80938386548</v>
      </c>
      <c r="G20" s="267">
        <v>23136.42401581882</v>
      </c>
      <c r="H20" s="267">
        <v>24541.737273056548</v>
      </c>
      <c r="I20" s="267">
        <v>23849.321563184356</v>
      </c>
      <c r="J20" s="282"/>
      <c r="K20" s="267">
        <v>24195.89302997</v>
      </c>
      <c r="L20" s="267">
        <v>23679.3050028</v>
      </c>
      <c r="M20" s="267">
        <v>24915.46022179001</v>
      </c>
      <c r="N20" s="267">
        <v>26317.79586607999</v>
      </c>
      <c r="O20" s="282"/>
      <c r="P20" s="267">
        <v>29847.20140592002</v>
      </c>
      <c r="Q20" s="267">
        <v>33108.16839718001</v>
      </c>
      <c r="R20" s="267">
        <v>36014.13100898001</v>
      </c>
      <c r="S20" s="267">
        <v>40116.63512554999</v>
      </c>
    </row>
    <row r="21" spans="4:19" ht="12">
      <c r="D21" s="269" t="s">
        <v>360</v>
      </c>
      <c r="F21" s="267">
        <v>5438.468093075803</v>
      </c>
      <c r="G21" s="267">
        <v>5537.902272871261</v>
      </c>
      <c r="H21" s="267">
        <v>6285.413192779191</v>
      </c>
      <c r="I21" s="267">
        <v>6222.806332716215</v>
      </c>
      <c r="J21" s="282"/>
      <c r="K21" s="267">
        <v>6235.733173030001</v>
      </c>
      <c r="L21" s="267">
        <v>5305.236043480001</v>
      </c>
      <c r="M21" s="267">
        <v>4288.76820857</v>
      </c>
      <c r="N21" s="267">
        <v>5989.15674992</v>
      </c>
      <c r="O21" s="282"/>
      <c r="P21" s="267">
        <v>6495.6230679300015</v>
      </c>
      <c r="Q21" s="267">
        <v>6782.9057882199995</v>
      </c>
      <c r="R21" s="267">
        <v>6590.836946959999</v>
      </c>
      <c r="S21" s="267">
        <v>8509.805695329998</v>
      </c>
    </row>
    <row r="22" spans="4:19" ht="12">
      <c r="D22" s="269" t="s">
        <v>58</v>
      </c>
      <c r="F22" s="267">
        <v>17611.341290789675</v>
      </c>
      <c r="G22" s="267">
        <v>17598.52174294756</v>
      </c>
      <c r="H22" s="267">
        <v>18256.324080277358</v>
      </c>
      <c r="I22" s="267">
        <v>17626.51523046814</v>
      </c>
      <c r="J22" s="282"/>
      <c r="K22" s="267">
        <v>17960.159856939998</v>
      </c>
      <c r="L22" s="267">
        <v>18374.06895932</v>
      </c>
      <c r="M22" s="267">
        <v>20626.69201322001</v>
      </c>
      <c r="N22" s="267">
        <v>20328.63911615999</v>
      </c>
      <c r="O22" s="282"/>
      <c r="P22" s="267">
        <v>23351.578337990017</v>
      </c>
      <c r="Q22" s="267">
        <v>26325.262608960013</v>
      </c>
      <c r="R22" s="267">
        <v>29423.29406202001</v>
      </c>
      <c r="S22" s="267">
        <v>31606.82943021999</v>
      </c>
    </row>
    <row r="23" spans="6:19" ht="12">
      <c r="F23" s="267"/>
      <c r="G23" s="267"/>
      <c r="H23" s="267"/>
      <c r="I23" s="267"/>
      <c r="J23" s="282"/>
      <c r="K23" s="267"/>
      <c r="L23" s="267"/>
      <c r="M23" s="267"/>
      <c r="N23" s="267"/>
      <c r="O23" s="282"/>
      <c r="P23" s="267"/>
      <c r="Q23" s="267"/>
      <c r="R23" s="267"/>
      <c r="S23" s="267"/>
    </row>
    <row r="24" spans="3:19" ht="12">
      <c r="C24" s="269" t="s">
        <v>361</v>
      </c>
      <c r="F24" s="267">
        <v>108.05344991</v>
      </c>
      <c r="G24" s="267">
        <v>78.43448575</v>
      </c>
      <c r="H24" s="267">
        <v>72.65887139</v>
      </c>
      <c r="I24" s="267">
        <v>84.93697225999999</v>
      </c>
      <c r="J24" s="282"/>
      <c r="K24" s="267">
        <v>36.825889309999994</v>
      </c>
      <c r="L24" s="267">
        <v>46.975880620000005</v>
      </c>
      <c r="M24" s="267">
        <v>4.83750661</v>
      </c>
      <c r="N24" s="267">
        <v>35.31450524</v>
      </c>
      <c r="O24" s="282"/>
      <c r="P24" s="267">
        <v>10.19736485</v>
      </c>
      <c r="Q24" s="267">
        <v>24.270002390000002</v>
      </c>
      <c r="R24" s="267">
        <v>5.40148425</v>
      </c>
      <c r="S24" s="267">
        <v>34.85704639</v>
      </c>
    </row>
    <row r="25" spans="2:19" ht="12">
      <c r="B25" s="278"/>
      <c r="C25" s="278"/>
      <c r="D25" s="278"/>
      <c r="E25" s="278"/>
      <c r="F25" s="295"/>
      <c r="G25" s="295"/>
      <c r="H25" s="295"/>
      <c r="I25" s="295"/>
      <c r="J25" s="282"/>
      <c r="K25" s="295"/>
      <c r="L25" s="295"/>
      <c r="M25" s="295"/>
      <c r="N25" s="295"/>
      <c r="O25" s="282"/>
      <c r="P25" s="295"/>
      <c r="Q25" s="295"/>
      <c r="R25" s="295"/>
      <c r="S25" s="295"/>
    </row>
    <row r="26" spans="6:18" ht="12">
      <c r="F26" s="267"/>
      <c r="G26" s="267"/>
      <c r="H26" s="267"/>
      <c r="I26" s="267"/>
      <c r="J26" s="282"/>
      <c r="K26" s="282"/>
      <c r="L26" s="267"/>
      <c r="M26" s="267"/>
      <c r="N26" s="267"/>
      <c r="O26" s="282"/>
      <c r="P26" s="267"/>
      <c r="Q26" s="281"/>
      <c r="R26" s="267"/>
    </row>
    <row r="27" spans="6:18" ht="12">
      <c r="F27" s="267"/>
      <c r="G27" s="267"/>
      <c r="H27" s="267"/>
      <c r="I27" s="267"/>
      <c r="J27" s="282"/>
      <c r="K27" s="267"/>
      <c r="L27" s="267"/>
      <c r="M27" s="267"/>
      <c r="N27" s="267"/>
      <c r="O27" s="282"/>
      <c r="P27" s="267"/>
      <c r="Q27" s="281"/>
      <c r="R27" s="267"/>
    </row>
    <row r="28" spans="6:18" ht="12">
      <c r="F28" s="267"/>
      <c r="G28" s="267"/>
      <c r="H28" s="267"/>
      <c r="I28" s="267"/>
      <c r="J28" s="282"/>
      <c r="K28" s="267"/>
      <c r="L28" s="267"/>
      <c r="M28" s="267"/>
      <c r="N28" s="267"/>
      <c r="O28" s="282"/>
      <c r="P28" s="267"/>
      <c r="Q28" s="281"/>
      <c r="R28" s="267"/>
    </row>
    <row r="29" spans="2:79" s="336" customFormat="1" ht="12">
      <c r="B29" s="451" t="s">
        <v>713</v>
      </c>
      <c r="C29" s="449"/>
      <c r="D29" s="449"/>
      <c r="E29" s="449"/>
      <c r="F29" s="449"/>
      <c r="G29" s="449"/>
      <c r="H29" s="449"/>
      <c r="I29" s="449"/>
      <c r="J29" s="449"/>
      <c r="K29" s="449"/>
      <c r="L29" s="325"/>
      <c r="M29" s="338"/>
      <c r="N29" s="338"/>
      <c r="O29" s="339"/>
      <c r="P29" s="338"/>
      <c r="Q29" s="340"/>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row>
    <row r="30" spans="2:79" s="336" customFormat="1" ht="12">
      <c r="B30" s="448" t="s">
        <v>0</v>
      </c>
      <c r="C30" s="448"/>
      <c r="D30" s="448"/>
      <c r="E30" s="448"/>
      <c r="F30" s="448"/>
      <c r="G30" s="448"/>
      <c r="H30" s="448"/>
      <c r="I30" s="448"/>
      <c r="J30" s="448"/>
      <c r="K30" s="448"/>
      <c r="L30" s="327"/>
      <c r="M30" s="338"/>
      <c r="N30" s="338"/>
      <c r="O30" s="339"/>
      <c r="P30" s="338"/>
      <c r="Q30" s="340"/>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row>
    <row r="31" spans="11:17" ht="12">
      <c r="K31" s="278"/>
      <c r="M31" s="341"/>
      <c r="N31" s="341"/>
      <c r="O31" s="342"/>
      <c r="P31" s="341"/>
      <c r="Q31" s="341"/>
    </row>
    <row r="32" spans="2:19" ht="12.75">
      <c r="B32" s="329"/>
      <c r="C32" s="329"/>
      <c r="D32" s="329"/>
      <c r="E32" s="329"/>
      <c r="F32" s="238"/>
      <c r="G32" s="238"/>
      <c r="H32" s="238"/>
      <c r="I32" s="238"/>
      <c r="J32" s="239"/>
      <c r="K32" s="239"/>
      <c r="L32" s="239"/>
      <c r="M32" s="239"/>
      <c r="N32" s="239"/>
      <c r="O32" s="239"/>
      <c r="P32" s="239"/>
      <c r="Q32" s="239"/>
      <c r="R32" s="239"/>
      <c r="S32" s="239"/>
    </row>
    <row r="33" spans="2:19" ht="12.75">
      <c r="B33" s="331"/>
      <c r="C33" s="331"/>
      <c r="D33" s="331"/>
      <c r="E33" s="331"/>
      <c r="F33" s="259">
        <v>2009</v>
      </c>
      <c r="G33" s="259"/>
      <c r="H33" s="259"/>
      <c r="I33" s="259"/>
      <c r="J33" s="211"/>
      <c r="K33" s="242">
        <v>2010</v>
      </c>
      <c r="L33" s="221"/>
      <c r="M33" s="221"/>
      <c r="N33" s="221"/>
      <c r="O33" s="211"/>
      <c r="P33" s="242">
        <v>2011</v>
      </c>
      <c r="Q33" s="221"/>
      <c r="R33" s="221"/>
      <c r="S33" s="221"/>
    </row>
    <row r="34" spans="2:19" ht="12.75">
      <c r="B34" s="331"/>
      <c r="C34" s="333" t="s">
        <v>1</v>
      </c>
      <c r="D34" s="330"/>
      <c r="E34" s="330"/>
      <c r="F34" s="184" t="s">
        <v>414</v>
      </c>
      <c r="G34" s="184" t="s">
        <v>355</v>
      </c>
      <c r="H34" s="184" t="s">
        <v>417</v>
      </c>
      <c r="I34" s="184" t="s">
        <v>418</v>
      </c>
      <c r="J34" s="192"/>
      <c r="K34" s="184" t="s">
        <v>414</v>
      </c>
      <c r="L34" s="184" t="s">
        <v>355</v>
      </c>
      <c r="M34" s="184" t="s">
        <v>417</v>
      </c>
      <c r="N34" s="184" t="s">
        <v>418</v>
      </c>
      <c r="O34" s="192"/>
      <c r="P34" s="184" t="s">
        <v>414</v>
      </c>
      <c r="Q34" s="184" t="s">
        <v>355</v>
      </c>
      <c r="R34" s="184" t="s">
        <v>417</v>
      </c>
      <c r="S34" s="184" t="s">
        <v>418</v>
      </c>
    </row>
    <row r="35" spans="6:19" ht="12.75">
      <c r="F35" s="186"/>
      <c r="G35" s="186"/>
      <c r="H35" s="186"/>
      <c r="I35" s="186"/>
      <c r="J35" s="186"/>
      <c r="K35" s="186"/>
      <c r="L35" s="186"/>
      <c r="M35" s="186"/>
      <c r="N35" s="186"/>
      <c r="O35" s="186"/>
      <c r="P35" s="186"/>
      <c r="Q35" s="186"/>
      <c r="R35" s="186"/>
      <c r="S35" s="186"/>
    </row>
    <row r="36" spans="6:19" ht="12">
      <c r="F36" s="267"/>
      <c r="G36" s="267"/>
      <c r="H36" s="267"/>
      <c r="I36" s="267"/>
      <c r="J36" s="282"/>
      <c r="K36" s="267"/>
      <c r="L36" s="267"/>
      <c r="M36" s="267"/>
      <c r="N36" s="267"/>
      <c r="O36" s="282"/>
      <c r="P36" s="267"/>
      <c r="Q36" s="267"/>
      <c r="R36" s="267"/>
      <c r="S36" s="267"/>
    </row>
    <row r="37" spans="2:19" ht="12">
      <c r="B37" s="336" t="s">
        <v>357</v>
      </c>
      <c r="C37" s="336"/>
      <c r="D37" s="336"/>
      <c r="F37" s="286">
        <v>459.6441882716979</v>
      </c>
      <c r="G37" s="286">
        <v>-462.74580556214573</v>
      </c>
      <c r="H37" s="286">
        <v>2117.2978888702837</v>
      </c>
      <c r="I37" s="286">
        <v>-466.4488751991181</v>
      </c>
      <c r="J37" s="337"/>
      <c r="K37" s="286">
        <v>855.5237663066227</v>
      </c>
      <c r="L37" s="286">
        <v>350.0549488461737</v>
      </c>
      <c r="M37" s="286">
        <v>33.16200511575521</v>
      </c>
      <c r="N37" s="286">
        <v>1785.0922686323581</v>
      </c>
      <c r="O37" s="337"/>
      <c r="P37" s="286">
        <v>2908.3342816952177</v>
      </c>
      <c r="Q37" s="286">
        <v>2951.740838761846</v>
      </c>
      <c r="R37" s="286">
        <v>3650.325067793205</v>
      </c>
      <c r="S37" s="286">
        <v>4679.695264312598</v>
      </c>
    </row>
    <row r="38" spans="6:19" ht="12">
      <c r="F38" s="267"/>
      <c r="G38" s="267"/>
      <c r="H38" s="267"/>
      <c r="I38" s="267"/>
      <c r="J38" s="282"/>
      <c r="K38" s="267"/>
      <c r="L38" s="267"/>
      <c r="M38" s="267"/>
      <c r="N38" s="267"/>
      <c r="O38" s="282"/>
      <c r="P38" s="267"/>
      <c r="Q38" s="267"/>
      <c r="R38" s="267"/>
      <c r="S38" s="267"/>
    </row>
    <row r="39" spans="6:19" ht="12">
      <c r="F39" s="267"/>
      <c r="G39" s="267"/>
      <c r="H39" s="267"/>
      <c r="I39" s="267"/>
      <c r="J39" s="282"/>
      <c r="K39" s="267"/>
      <c r="L39" s="267"/>
      <c r="M39" s="267"/>
      <c r="N39" s="267"/>
      <c r="O39" s="282"/>
      <c r="P39" s="267"/>
      <c r="Q39" s="267"/>
      <c r="R39" s="267"/>
      <c r="S39" s="267"/>
    </row>
    <row r="40" spans="3:19" ht="12">
      <c r="C40" s="269" t="s">
        <v>358</v>
      </c>
      <c r="F40" s="267">
        <v>0</v>
      </c>
      <c r="G40" s="267">
        <v>0</v>
      </c>
      <c r="H40" s="267">
        <v>0</v>
      </c>
      <c r="I40" s="267">
        <v>0</v>
      </c>
      <c r="J40" s="282"/>
      <c r="K40" s="267">
        <v>-0.001453</v>
      </c>
      <c r="L40" s="267">
        <v>0</v>
      </c>
      <c r="M40" s="267">
        <v>0</v>
      </c>
      <c r="N40" s="267">
        <v>0</v>
      </c>
      <c r="O40" s="282"/>
      <c r="P40" s="267">
        <v>0</v>
      </c>
      <c r="Q40" s="267">
        <v>0</v>
      </c>
      <c r="R40" s="267">
        <v>0</v>
      </c>
      <c r="S40" s="267">
        <v>0</v>
      </c>
    </row>
    <row r="41" spans="6:19" ht="12">
      <c r="F41" s="267"/>
      <c r="G41" s="267"/>
      <c r="H41" s="267"/>
      <c r="I41" s="267"/>
      <c r="J41" s="282"/>
      <c r="K41" s="267"/>
      <c r="L41" s="267"/>
      <c r="M41" s="267"/>
      <c r="N41" s="267"/>
      <c r="O41" s="282"/>
      <c r="P41" s="267"/>
      <c r="Q41" s="267"/>
      <c r="R41" s="267"/>
      <c r="S41" s="267"/>
    </row>
    <row r="42" spans="3:19" ht="12">
      <c r="C42" s="269" t="s">
        <v>54</v>
      </c>
      <c r="F42" s="267">
        <v>-0.18928829505686062</v>
      </c>
      <c r="G42" s="267">
        <v>-0.05182372413831471</v>
      </c>
      <c r="H42" s="267">
        <v>1084.5880977568913</v>
      </c>
      <c r="I42" s="267">
        <v>0.23288106905321782</v>
      </c>
      <c r="J42" s="282"/>
      <c r="K42" s="267">
        <v>0.0316389025703433</v>
      </c>
      <c r="L42" s="267">
        <v>88.53223765885102</v>
      </c>
      <c r="M42" s="267">
        <v>0.2345041290403307</v>
      </c>
      <c r="N42" s="267">
        <v>0.2884241214229979</v>
      </c>
      <c r="O42" s="282"/>
      <c r="P42" s="267">
        <v>0.279266248975518</v>
      </c>
      <c r="Q42" s="267">
        <v>0.528195889939643</v>
      </c>
      <c r="R42" s="267">
        <v>0.13788227373112316</v>
      </c>
      <c r="S42" s="267">
        <v>-0.005349980354852513</v>
      </c>
    </row>
    <row r="43" spans="6:19" ht="12">
      <c r="F43" s="267"/>
      <c r="G43" s="267"/>
      <c r="H43" s="267"/>
      <c r="I43" s="267"/>
      <c r="J43" s="282"/>
      <c r="K43" s="267"/>
      <c r="L43" s="267"/>
      <c r="M43" s="267"/>
      <c r="N43" s="267"/>
      <c r="O43" s="282"/>
      <c r="P43" s="267"/>
      <c r="Q43" s="267"/>
      <c r="R43" s="267"/>
      <c r="S43" s="267"/>
    </row>
    <row r="44" spans="3:19" ht="12">
      <c r="C44" s="269" t="s">
        <v>359</v>
      </c>
      <c r="F44" s="267">
        <v>-0.03579351423839852</v>
      </c>
      <c r="G44" s="267">
        <v>-0.015028004789489235</v>
      </c>
      <c r="H44" s="267">
        <v>85.31982382196327</v>
      </c>
      <c r="I44" s="267">
        <v>31.931277159317503</v>
      </c>
      <c r="J44" s="282"/>
      <c r="K44" s="267">
        <v>0.0020324462130942994</v>
      </c>
      <c r="L44" s="267">
        <v>0.007433073008798571</v>
      </c>
      <c r="M44" s="267">
        <v>0.020322542814007777</v>
      </c>
      <c r="N44" s="267">
        <v>0.004737802487189247</v>
      </c>
      <c r="O44" s="282"/>
      <c r="P44" s="267">
        <v>67.43470677416022</v>
      </c>
      <c r="Q44" s="267">
        <v>109.7652376097207</v>
      </c>
      <c r="R44" s="267">
        <v>111.21126529351062</v>
      </c>
      <c r="S44" s="267">
        <v>38.76303959177315</v>
      </c>
    </row>
    <row r="45" spans="6:19" ht="12">
      <c r="F45" s="267"/>
      <c r="G45" s="267"/>
      <c r="H45" s="267"/>
      <c r="I45" s="267"/>
      <c r="J45" s="282"/>
      <c r="K45" s="267"/>
      <c r="L45" s="267"/>
      <c r="M45" s="267"/>
      <c r="N45" s="267"/>
      <c r="O45" s="282"/>
      <c r="P45" s="267"/>
      <c r="Q45" s="267"/>
      <c r="R45" s="267"/>
      <c r="S45" s="267"/>
    </row>
    <row r="46" spans="3:19" ht="12">
      <c r="C46" s="269" t="s">
        <v>56</v>
      </c>
      <c r="F46" s="267">
        <v>434.79500039099315</v>
      </c>
      <c r="G46" s="267">
        <v>-433.05998967321796</v>
      </c>
      <c r="H46" s="267">
        <v>953.1655816514287</v>
      </c>
      <c r="I46" s="267">
        <v>-510.89113429748886</v>
      </c>
      <c r="J46" s="282"/>
      <c r="K46" s="267">
        <v>903.6026309078393</v>
      </c>
      <c r="L46" s="267">
        <v>251.36528680431388</v>
      </c>
      <c r="M46" s="267">
        <v>75.04555245390088</v>
      </c>
      <c r="N46" s="267">
        <v>1754.3221080784479</v>
      </c>
      <c r="O46" s="282"/>
      <c r="P46" s="267">
        <v>2865.737449062082</v>
      </c>
      <c r="Q46" s="267">
        <v>2827.374767722186</v>
      </c>
      <c r="R46" s="267">
        <v>3557.8444383659635</v>
      </c>
      <c r="S46" s="267">
        <v>4611.4820125611795</v>
      </c>
    </row>
    <row r="47" spans="4:19" ht="12">
      <c r="D47" s="269" t="s">
        <v>360</v>
      </c>
      <c r="F47" s="267">
        <v>-13.13955445933641</v>
      </c>
      <c r="G47" s="267">
        <v>-48.38472538497355</v>
      </c>
      <c r="H47" s="267">
        <v>656.8204381498548</v>
      </c>
      <c r="I47" s="267">
        <v>-33.62860676218452</v>
      </c>
      <c r="J47" s="282"/>
      <c r="K47" s="267">
        <v>165.44354310249037</v>
      </c>
      <c r="L47" s="267">
        <v>-725.9531187144489</v>
      </c>
      <c r="M47" s="267">
        <v>-1228.8135491000432</v>
      </c>
      <c r="N47" s="267">
        <v>1717.3901321488079</v>
      </c>
      <c r="O47" s="282"/>
      <c r="P47" s="267">
        <v>388.1474820517683</v>
      </c>
      <c r="Q47" s="267">
        <v>244.1396155640291</v>
      </c>
      <c r="R47" s="267">
        <v>-43.43282363047024</v>
      </c>
      <c r="S47" s="267">
        <v>1925.0316145778936</v>
      </c>
    </row>
    <row r="48" spans="4:19" ht="12">
      <c r="D48" s="269" t="s">
        <v>58</v>
      </c>
      <c r="F48" s="267">
        <v>447.93455485032956</v>
      </c>
      <c r="G48" s="267">
        <v>-384.6752642882444</v>
      </c>
      <c r="H48" s="267">
        <v>296.34514350157394</v>
      </c>
      <c r="I48" s="267">
        <v>-477.26252753530434</v>
      </c>
      <c r="J48" s="282"/>
      <c r="K48" s="267">
        <v>738.1590878053489</v>
      </c>
      <c r="L48" s="267">
        <v>977.3184055187628</v>
      </c>
      <c r="M48" s="267">
        <v>1303.8591015539441</v>
      </c>
      <c r="N48" s="267">
        <v>36.93197592964003</v>
      </c>
      <c r="O48" s="282"/>
      <c r="P48" s="267">
        <v>2477.5899670103136</v>
      </c>
      <c r="Q48" s="267">
        <v>2583.235152158157</v>
      </c>
      <c r="R48" s="267">
        <v>3601.2772619964335</v>
      </c>
      <c r="S48" s="267">
        <v>2686.450397983286</v>
      </c>
    </row>
    <row r="49" spans="6:19" ht="12">
      <c r="F49" s="267"/>
      <c r="G49" s="267"/>
      <c r="H49" s="267"/>
      <c r="I49" s="267"/>
      <c r="J49" s="282"/>
      <c r="K49" s="267"/>
      <c r="L49" s="267"/>
      <c r="M49" s="267"/>
      <c r="N49" s="267"/>
      <c r="O49" s="282"/>
      <c r="P49" s="267"/>
      <c r="Q49" s="267"/>
      <c r="R49" s="267"/>
      <c r="S49" s="267"/>
    </row>
    <row r="50" spans="3:19" ht="12">
      <c r="C50" s="269" t="s">
        <v>362</v>
      </c>
      <c r="F50" s="267">
        <v>25.074269689999973</v>
      </c>
      <c r="G50" s="267">
        <v>-29.618964159999976</v>
      </c>
      <c r="H50" s="267">
        <v>-5.7756143599999845</v>
      </c>
      <c r="I50" s="267">
        <v>12.278100870000031</v>
      </c>
      <c r="J50" s="282"/>
      <c r="K50" s="267">
        <v>-48.11108295000001</v>
      </c>
      <c r="L50" s="267">
        <v>10.149991310000011</v>
      </c>
      <c r="M50" s="267">
        <v>-42.13837401000001</v>
      </c>
      <c r="N50" s="267">
        <v>30.476998630000004</v>
      </c>
      <c r="O50" s="282"/>
      <c r="P50" s="267">
        <v>-25.117140389999992</v>
      </c>
      <c r="Q50" s="267">
        <v>14.072637539999992</v>
      </c>
      <c r="R50" s="267">
        <v>-18.86851813999999</v>
      </c>
      <c r="S50" s="267">
        <v>29.45556214000003</v>
      </c>
    </row>
    <row r="51" spans="2:19" ht="12">
      <c r="B51" s="278"/>
      <c r="C51" s="278"/>
      <c r="D51" s="278"/>
      <c r="E51" s="278"/>
      <c r="F51" s="295"/>
      <c r="G51" s="295"/>
      <c r="H51" s="295"/>
      <c r="I51" s="295"/>
      <c r="J51" s="282"/>
      <c r="K51" s="295"/>
      <c r="L51" s="295"/>
      <c r="M51" s="295"/>
      <c r="N51" s="295"/>
      <c r="O51" s="282"/>
      <c r="P51" s="295"/>
      <c r="Q51" s="295"/>
      <c r="R51" s="295"/>
      <c r="S51" s="295"/>
    </row>
    <row r="52" spans="6:17" ht="12">
      <c r="F52" s="267"/>
      <c r="G52" s="267"/>
      <c r="H52" s="267"/>
      <c r="I52" s="267"/>
      <c r="J52" s="282"/>
      <c r="K52" s="267"/>
      <c r="L52" s="267"/>
      <c r="M52" s="267"/>
      <c r="N52" s="267"/>
      <c r="O52" s="282"/>
      <c r="P52" s="267"/>
      <c r="Q52" s="267"/>
    </row>
    <row r="53" spans="6:18" ht="12">
      <c r="F53" s="267"/>
      <c r="G53" s="267"/>
      <c r="H53" s="267"/>
      <c r="I53" s="267"/>
      <c r="J53" s="282"/>
      <c r="K53" s="282"/>
      <c r="L53" s="267"/>
      <c r="M53" s="267"/>
      <c r="N53" s="267"/>
      <c r="O53" s="282"/>
      <c r="P53" s="281"/>
      <c r="Q53" s="267"/>
      <c r="R53" s="267"/>
    </row>
    <row r="54" spans="2:19" ht="12">
      <c r="B54" s="331" t="s">
        <v>714</v>
      </c>
      <c r="C54" s="331"/>
      <c r="D54" s="331"/>
      <c r="E54" s="331"/>
      <c r="F54" s="343"/>
      <c r="G54" s="267"/>
      <c r="H54" s="343"/>
      <c r="I54" s="343"/>
      <c r="J54" s="344"/>
      <c r="K54" s="343"/>
      <c r="L54" s="343"/>
      <c r="M54" s="267"/>
      <c r="N54" s="267"/>
      <c r="O54" s="282"/>
      <c r="P54" s="267"/>
      <c r="Q54" s="281"/>
      <c r="R54" s="267"/>
      <c r="S54" s="267"/>
    </row>
    <row r="55" spans="2:19" ht="12">
      <c r="B55" s="331" t="s">
        <v>363</v>
      </c>
      <c r="C55" s="345"/>
      <c r="D55" s="345"/>
      <c r="E55" s="345"/>
      <c r="F55" s="346"/>
      <c r="G55" s="347"/>
      <c r="H55" s="346"/>
      <c r="I55" s="346"/>
      <c r="J55" s="348"/>
      <c r="K55" s="346"/>
      <c r="L55" s="343"/>
      <c r="M55" s="267"/>
      <c r="N55" s="267"/>
      <c r="O55" s="282"/>
      <c r="P55" s="267"/>
      <c r="Q55" s="281"/>
      <c r="R55" s="267"/>
      <c r="S55" s="267"/>
    </row>
    <row r="56" spans="2:19" ht="12">
      <c r="B56" s="331" t="s">
        <v>364</v>
      </c>
      <c r="C56" s="345"/>
      <c r="D56" s="345"/>
      <c r="E56" s="345"/>
      <c r="F56" s="346"/>
      <c r="G56" s="347"/>
      <c r="H56" s="346"/>
      <c r="I56" s="346"/>
      <c r="J56" s="348"/>
      <c r="K56" s="346"/>
      <c r="L56" s="343"/>
      <c r="M56" s="267"/>
      <c r="N56" s="267"/>
      <c r="O56" s="282"/>
      <c r="P56" s="267"/>
      <c r="Q56" s="281"/>
      <c r="R56" s="267"/>
      <c r="S56" s="267"/>
    </row>
    <row r="57" spans="2:19" ht="12">
      <c r="B57" s="331"/>
      <c r="C57" s="331"/>
      <c r="D57" s="331"/>
      <c r="E57" s="331"/>
      <c r="F57" s="343"/>
      <c r="G57" s="343"/>
      <c r="H57" s="343"/>
      <c r="I57" s="343"/>
      <c r="J57" s="344"/>
      <c r="K57" s="343"/>
      <c r="L57" s="343"/>
      <c r="M57" s="343"/>
      <c r="N57" s="343"/>
      <c r="O57" s="344"/>
      <c r="P57" s="267"/>
      <c r="Q57" s="267"/>
      <c r="R57" s="267"/>
      <c r="S57" s="267"/>
    </row>
    <row r="58" spans="2:19" ht="12">
      <c r="B58" s="331"/>
      <c r="C58" s="331"/>
      <c r="D58" s="349"/>
      <c r="E58" s="331"/>
      <c r="F58" s="343"/>
      <c r="G58" s="267"/>
      <c r="H58" s="343"/>
      <c r="I58" s="343"/>
      <c r="J58" s="344"/>
      <c r="K58" s="343"/>
      <c r="L58" s="343"/>
      <c r="M58" s="267"/>
      <c r="N58" s="267"/>
      <c r="O58" s="282"/>
      <c r="P58" s="267"/>
      <c r="Q58" s="281"/>
      <c r="R58" s="267"/>
      <c r="S58" s="267"/>
    </row>
    <row r="59" spans="4:19" s="326" customFormat="1" ht="12">
      <c r="D59" s="350"/>
      <c r="F59" s="281"/>
      <c r="G59" s="281"/>
      <c r="H59" s="281"/>
      <c r="I59" s="281"/>
      <c r="J59" s="283"/>
      <c r="K59" s="281"/>
      <c r="L59" s="281"/>
      <c r="M59" s="281"/>
      <c r="N59" s="281"/>
      <c r="O59" s="283"/>
      <c r="P59" s="281"/>
      <c r="Q59" s="281"/>
      <c r="R59" s="281"/>
      <c r="S59" s="281"/>
    </row>
    <row r="60" spans="6:19" ht="12">
      <c r="F60" s="267"/>
      <c r="G60" s="267"/>
      <c r="H60" s="267"/>
      <c r="I60" s="267"/>
      <c r="J60" s="282"/>
      <c r="K60" s="267"/>
      <c r="L60" s="267"/>
      <c r="M60" s="267"/>
      <c r="N60" s="267"/>
      <c r="O60" s="282"/>
      <c r="P60" s="267"/>
      <c r="Q60" s="281"/>
      <c r="R60" s="267"/>
      <c r="S60" s="267"/>
    </row>
    <row r="61" spans="6:19" ht="12">
      <c r="F61" s="267"/>
      <c r="G61" s="267"/>
      <c r="H61" s="267"/>
      <c r="I61" s="267"/>
      <c r="J61" s="282"/>
      <c r="K61" s="267"/>
      <c r="L61" s="267"/>
      <c r="M61" s="267"/>
      <c r="N61" s="267"/>
      <c r="O61" s="282"/>
      <c r="P61" s="267"/>
      <c r="Q61" s="281"/>
      <c r="R61" s="267"/>
      <c r="S61" s="267"/>
    </row>
    <row r="62" spans="6:19" ht="12">
      <c r="F62" s="267"/>
      <c r="G62" s="267"/>
      <c r="H62" s="267"/>
      <c r="I62" s="267"/>
      <c r="J62" s="282"/>
      <c r="K62" s="267"/>
      <c r="L62" s="267"/>
      <c r="M62" s="267"/>
      <c r="N62" s="267"/>
      <c r="O62" s="282"/>
      <c r="P62" s="267"/>
      <c r="Q62" s="281"/>
      <c r="R62" s="267"/>
      <c r="S62" s="267"/>
    </row>
    <row r="63" spans="6:19" ht="12">
      <c r="F63" s="267"/>
      <c r="G63" s="267"/>
      <c r="H63" s="267"/>
      <c r="I63" s="267"/>
      <c r="J63" s="282"/>
      <c r="K63" s="267"/>
      <c r="L63" s="267"/>
      <c r="M63" s="267"/>
      <c r="N63" s="267"/>
      <c r="O63" s="282"/>
      <c r="P63" s="267"/>
      <c r="Q63" s="281"/>
      <c r="R63" s="267"/>
      <c r="S63" s="267"/>
    </row>
  </sheetData>
  <sheetProtection/>
  <mergeCells count="5">
    <mergeCell ref="B30:K30"/>
    <mergeCell ref="B2:K2"/>
    <mergeCell ref="B4:K4"/>
    <mergeCell ref="M5:Q5"/>
    <mergeCell ref="B29:K29"/>
  </mergeCells>
  <printOptions horizontalCentered="1"/>
  <pageMargins left="0.75" right="0.75" top="0.48" bottom="1" header="1.1811023622047245" footer="0"/>
  <pageSetup fitToHeight="0" fitToWidth="0"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B1:X242"/>
  <sheetViews>
    <sheetView zoomScale="80" zoomScaleNormal="80" zoomScaleSheetLayoutView="75" zoomScalePageLayoutView="0" workbookViewId="0" topLeftCell="A1">
      <selection activeCell="A1" sqref="A1"/>
    </sheetView>
  </sheetViews>
  <sheetFormatPr defaultColWidth="10.7109375" defaultRowHeight="12.75"/>
  <cols>
    <col min="1" max="1" width="1.7109375" style="189" customWidth="1"/>
    <col min="2" max="2" width="2.28125" style="189" customWidth="1"/>
    <col min="3" max="3" width="2.421875" style="189" customWidth="1"/>
    <col min="4" max="5" width="3.28125" style="189" customWidth="1"/>
    <col min="6" max="6" width="4.7109375" style="189" customWidth="1"/>
    <col min="7" max="7" width="8.28125" style="189" customWidth="1"/>
    <col min="8" max="8" width="10.421875" style="189" customWidth="1"/>
    <col min="9" max="9" width="10.8515625" style="189" customWidth="1"/>
    <col min="10" max="10" width="9.00390625" style="311" customWidth="1"/>
    <col min="11" max="11" width="10.421875" style="213" customWidth="1"/>
    <col min="12" max="12" width="10.421875" style="311" customWidth="1"/>
    <col min="13" max="23" width="10.421875" style="189" customWidth="1"/>
    <col min="24" max="16384" width="10.7109375" style="189" customWidth="1"/>
  </cols>
  <sheetData>
    <row r="1" ht="15.75">
      <c r="B1" s="418" t="s">
        <v>752</v>
      </c>
    </row>
    <row r="2" spans="2:12" s="355" customFormat="1" ht="12.75" customHeight="1">
      <c r="B2" s="351" t="s">
        <v>769</v>
      </c>
      <c r="C2" s="352"/>
      <c r="D2" s="352"/>
      <c r="E2" s="352"/>
      <c r="F2" s="352"/>
      <c r="G2" s="352"/>
      <c r="H2" s="352"/>
      <c r="I2" s="352"/>
      <c r="J2" s="353"/>
      <c r="K2" s="354"/>
      <c r="L2" s="212"/>
    </row>
    <row r="3" spans="2:23" ht="12" customHeight="1">
      <c r="B3" s="355" t="s">
        <v>0</v>
      </c>
      <c r="C3" s="351"/>
      <c r="D3" s="352"/>
      <c r="E3" s="352"/>
      <c r="F3" s="352"/>
      <c r="G3" s="352"/>
      <c r="H3" s="352"/>
      <c r="I3" s="352"/>
      <c r="K3" s="356"/>
      <c r="L3" s="356"/>
      <c r="M3" s="356"/>
      <c r="N3" s="356"/>
      <c r="O3" s="356"/>
      <c r="P3" s="356"/>
      <c r="Q3" s="356"/>
      <c r="R3" s="356"/>
      <c r="S3" s="356"/>
      <c r="T3" s="356"/>
      <c r="U3" s="356"/>
      <c r="V3" s="356"/>
      <c r="W3" s="356"/>
    </row>
    <row r="4" spans="2:23" s="355" customFormat="1" ht="12.75" customHeight="1">
      <c r="B4" s="357"/>
      <c r="J4" s="358"/>
      <c r="K4" s="359"/>
      <c r="L4" s="360"/>
      <c r="M4" s="360"/>
      <c r="N4" s="360"/>
      <c r="O4" s="360"/>
      <c r="P4" s="360"/>
      <c r="Q4" s="360"/>
      <c r="R4" s="360"/>
      <c r="S4" s="360"/>
      <c r="T4" s="360"/>
      <c r="U4" s="360"/>
      <c r="V4" s="360"/>
      <c r="W4" s="360"/>
    </row>
    <row r="5" spans="2:23" s="364" customFormat="1" ht="12.75" customHeight="1">
      <c r="B5" s="361"/>
      <c r="C5" s="361"/>
      <c r="D5" s="361"/>
      <c r="E5" s="361"/>
      <c r="F5" s="361"/>
      <c r="G5" s="361"/>
      <c r="H5" s="362"/>
      <c r="I5" s="362"/>
      <c r="J5" s="362"/>
      <c r="K5" s="363"/>
      <c r="L5" s="363"/>
      <c r="M5" s="363"/>
      <c r="N5" s="363"/>
      <c r="O5" s="363"/>
      <c r="P5" s="363"/>
      <c r="Q5" s="363"/>
      <c r="R5" s="363"/>
      <c r="S5" s="363"/>
      <c r="T5" s="363"/>
      <c r="U5" s="363"/>
      <c r="V5" s="363"/>
      <c r="W5" s="363"/>
    </row>
    <row r="6" spans="8:23" s="269" customFormat="1" ht="12" customHeight="1">
      <c r="H6" s="365"/>
      <c r="I6" s="365"/>
      <c r="J6" s="366"/>
      <c r="K6" s="367"/>
      <c r="L6" s="367"/>
      <c r="M6" s="367"/>
      <c r="N6" s="367"/>
      <c r="O6" s="367"/>
      <c r="P6" s="367"/>
      <c r="Q6" s="367"/>
      <c r="R6" s="367"/>
      <c r="S6" s="367"/>
      <c r="T6" s="367"/>
      <c r="U6" s="367"/>
      <c r="V6" s="367"/>
      <c r="W6" s="367"/>
    </row>
    <row r="7" spans="2:11" s="269" customFormat="1" ht="12">
      <c r="B7" s="368" t="s">
        <v>1</v>
      </c>
      <c r="F7" s="280"/>
      <c r="G7" s="280"/>
      <c r="H7" s="280"/>
      <c r="I7" s="280"/>
      <c r="J7" s="274"/>
      <c r="K7" s="274"/>
    </row>
    <row r="8" spans="2:23" s="364" customFormat="1" ht="12.75" thickBot="1">
      <c r="B8" s="369"/>
      <c r="C8" s="369"/>
      <c r="D8" s="369"/>
      <c r="E8" s="369"/>
      <c r="F8" s="370"/>
      <c r="G8" s="370"/>
      <c r="H8" s="370"/>
      <c r="I8" s="371"/>
      <c r="J8" s="372"/>
      <c r="K8" s="373">
        <v>39783</v>
      </c>
      <c r="L8" s="373">
        <v>39873</v>
      </c>
      <c r="M8" s="373">
        <v>39965</v>
      </c>
      <c r="N8" s="373">
        <v>40057</v>
      </c>
      <c r="O8" s="373">
        <v>40148</v>
      </c>
      <c r="P8" s="373">
        <v>40238</v>
      </c>
      <c r="Q8" s="373">
        <v>40330</v>
      </c>
      <c r="R8" s="373">
        <v>40422</v>
      </c>
      <c r="S8" s="373">
        <v>40513</v>
      </c>
      <c r="T8" s="373">
        <v>40603</v>
      </c>
      <c r="U8" s="373">
        <v>40695</v>
      </c>
      <c r="V8" s="373">
        <v>40787</v>
      </c>
      <c r="W8" s="373">
        <v>40878</v>
      </c>
    </row>
    <row r="9" spans="6:18" s="269" customFormat="1" ht="7.5" customHeight="1">
      <c r="F9" s="280"/>
      <c r="G9" s="280"/>
      <c r="H9" s="280"/>
      <c r="I9" s="280"/>
      <c r="J9" s="282"/>
      <c r="K9" s="282"/>
      <c r="L9" s="267"/>
      <c r="M9" s="267"/>
      <c r="N9" s="267"/>
      <c r="O9" s="267"/>
      <c r="P9" s="267"/>
      <c r="Q9" s="267"/>
      <c r="R9" s="267"/>
    </row>
    <row r="10" spans="6:18" s="364" customFormat="1" ht="7.5" customHeight="1">
      <c r="F10" s="374"/>
      <c r="G10" s="374"/>
      <c r="H10" s="374"/>
      <c r="I10" s="375"/>
      <c r="J10" s="376"/>
      <c r="K10" s="376"/>
      <c r="L10" s="377"/>
      <c r="M10" s="378"/>
      <c r="N10" s="378"/>
      <c r="O10" s="378"/>
      <c r="P10" s="378"/>
      <c r="Q10" s="378"/>
      <c r="R10" s="378"/>
    </row>
    <row r="11" spans="6:23" s="269" customFormat="1" ht="7.5" customHeight="1">
      <c r="F11" s="280"/>
      <c r="G11" s="280"/>
      <c r="H11" s="280"/>
      <c r="I11" s="280"/>
      <c r="J11" s="282"/>
      <c r="K11" s="282"/>
      <c r="L11" s="282"/>
      <c r="M11" s="282"/>
      <c r="N11" s="282"/>
      <c r="O11" s="282"/>
      <c r="P11" s="282"/>
      <c r="Q11" s="282"/>
      <c r="R11" s="282"/>
      <c r="S11" s="282"/>
      <c r="T11" s="282"/>
      <c r="U11" s="282"/>
      <c r="V11" s="282"/>
      <c r="W11" s="282"/>
    </row>
    <row r="12" spans="2:23" s="269" customFormat="1" ht="12">
      <c r="B12" s="364" t="s">
        <v>150</v>
      </c>
      <c r="C12" s="379"/>
      <c r="D12" s="364"/>
      <c r="E12" s="364"/>
      <c r="F12" s="374"/>
      <c r="G12" s="374"/>
      <c r="H12" s="374"/>
      <c r="I12" s="374"/>
      <c r="J12" s="377"/>
      <c r="K12" s="377">
        <v>-27012.314473284787</v>
      </c>
      <c r="L12" s="377">
        <v>-34125.55684070458</v>
      </c>
      <c r="M12" s="377">
        <v>-30722.836004121637</v>
      </c>
      <c r="N12" s="377">
        <v>-22550.873815903877</v>
      </c>
      <c r="O12" s="377">
        <v>-22597.005413677834</v>
      </c>
      <c r="P12" s="377">
        <v>-18303.298346604715</v>
      </c>
      <c r="Q12" s="377">
        <v>-22668.18519894581</v>
      </c>
      <c r="R12" s="377">
        <v>-25228.794425033877</v>
      </c>
      <c r="S12" s="377">
        <v>-23276.229215064843</v>
      </c>
      <c r="T12" s="377">
        <v>-15104.37835488483</v>
      </c>
      <c r="U12" s="377">
        <v>-15347.561306746822</v>
      </c>
      <c r="V12" s="377">
        <v>-23595.96523446648</v>
      </c>
      <c r="W12" s="377">
        <v>-23875.144833492377</v>
      </c>
    </row>
    <row r="13" spans="2:18" s="269" customFormat="1" ht="12">
      <c r="B13" s="364"/>
      <c r="C13" s="364"/>
      <c r="D13" s="364"/>
      <c r="E13" s="364"/>
      <c r="F13" s="374"/>
      <c r="G13" s="374"/>
      <c r="H13" s="374"/>
      <c r="I13" s="374"/>
      <c r="J13" s="267"/>
      <c r="K13" s="377"/>
      <c r="L13" s="380"/>
      <c r="M13" s="380"/>
      <c r="N13" s="380"/>
      <c r="O13" s="380"/>
      <c r="P13" s="380"/>
      <c r="Q13" s="380"/>
      <c r="R13" s="267"/>
    </row>
    <row r="14" spans="2:23" s="280" customFormat="1" ht="12">
      <c r="B14" s="374" t="s">
        <v>373</v>
      </c>
      <c r="C14" s="374" t="s">
        <v>400</v>
      </c>
      <c r="D14" s="374"/>
      <c r="E14" s="381"/>
      <c r="F14" s="374"/>
      <c r="G14" s="374"/>
      <c r="H14" s="374"/>
      <c r="I14" s="374"/>
      <c r="J14" s="377"/>
      <c r="K14" s="377">
        <v>147454.2019927786</v>
      </c>
      <c r="L14" s="377">
        <v>147487.7959223592</v>
      </c>
      <c r="M14" s="377">
        <v>158886.10925980535</v>
      </c>
      <c r="N14" s="377">
        <v>175857.72877982917</v>
      </c>
      <c r="O14" s="377">
        <v>191956.4210639265</v>
      </c>
      <c r="P14" s="377">
        <v>202831.71649912169</v>
      </c>
      <c r="Q14" s="377">
        <v>201672.86948340727</v>
      </c>
      <c r="R14" s="377">
        <v>225648.83857934483</v>
      </c>
      <c r="S14" s="377">
        <v>235742.08775926483</v>
      </c>
      <c r="T14" s="377">
        <v>249385.7687086167</v>
      </c>
      <c r="U14" s="377">
        <v>256076.15036899733</v>
      </c>
      <c r="V14" s="377">
        <v>243327.56024646998</v>
      </c>
      <c r="W14" s="377">
        <v>249771.10293430378</v>
      </c>
    </row>
    <row r="15" spans="2:18" s="280" customFormat="1" ht="12">
      <c r="B15" s="374"/>
      <c r="C15" s="374"/>
      <c r="D15" s="374"/>
      <c r="E15" s="374"/>
      <c r="F15" s="374"/>
      <c r="G15" s="374"/>
      <c r="H15" s="374"/>
      <c r="I15" s="374"/>
      <c r="J15" s="267"/>
      <c r="K15" s="377"/>
      <c r="L15" s="282"/>
      <c r="M15" s="267"/>
      <c r="N15" s="267"/>
      <c r="O15" s="267"/>
      <c r="P15" s="267"/>
      <c r="Q15" s="267"/>
      <c r="R15" s="267"/>
    </row>
    <row r="16" spans="2:23" s="280" customFormat="1" ht="12">
      <c r="B16" s="374"/>
      <c r="C16" s="374" t="s">
        <v>375</v>
      </c>
      <c r="D16" s="374" t="s">
        <v>129</v>
      </c>
      <c r="E16" s="374"/>
      <c r="F16" s="374"/>
      <c r="G16" s="374"/>
      <c r="H16" s="374"/>
      <c r="I16" s="374"/>
      <c r="J16" s="377"/>
      <c r="K16" s="377">
        <v>42627.02715913295</v>
      </c>
      <c r="L16" s="377">
        <v>44465.10494722108</v>
      </c>
      <c r="M16" s="377">
        <v>46311.30279174309</v>
      </c>
      <c r="N16" s="377">
        <v>47868.64238188127</v>
      </c>
      <c r="O16" s="377">
        <v>51426.30154495615</v>
      </c>
      <c r="P16" s="377">
        <v>53498.74445410694</v>
      </c>
      <c r="Q16" s="377">
        <v>54718.52929273586</v>
      </c>
      <c r="R16" s="377">
        <v>57645.2774567904</v>
      </c>
      <c r="S16" s="377">
        <v>60146.57817920342</v>
      </c>
      <c r="T16" s="377">
        <v>63198.53982706411</v>
      </c>
      <c r="U16" s="377">
        <v>65059.70034585643</v>
      </c>
      <c r="V16" s="377">
        <v>66255.88654672219</v>
      </c>
      <c r="W16" s="377">
        <v>68974.36123856623</v>
      </c>
    </row>
    <row r="17" spans="2:23" s="280" customFormat="1" ht="12">
      <c r="B17" s="374"/>
      <c r="C17" s="374"/>
      <c r="D17" s="374" t="s">
        <v>154</v>
      </c>
      <c r="E17" s="374" t="s">
        <v>715</v>
      </c>
      <c r="F17" s="374"/>
      <c r="G17" s="374"/>
      <c r="H17" s="374"/>
      <c r="I17" s="374"/>
      <c r="J17" s="377"/>
      <c r="K17" s="377">
        <v>34413.28715913295</v>
      </c>
      <c r="L17" s="377">
        <v>35980.80263726326</v>
      </c>
      <c r="M17" s="377">
        <v>38407.872245269085</v>
      </c>
      <c r="N17" s="377">
        <v>40147.095385153414</v>
      </c>
      <c r="O17" s="377">
        <v>43386.07529820088</v>
      </c>
      <c r="P17" s="377">
        <v>44710.97194427032</v>
      </c>
      <c r="Q17" s="377">
        <v>45739.4727161178</v>
      </c>
      <c r="R17" s="377">
        <v>48446.30241809678</v>
      </c>
      <c r="S17" s="377">
        <v>50478.23170971815</v>
      </c>
      <c r="T17" s="377">
        <v>51747.67952962538</v>
      </c>
      <c r="U17" s="377">
        <v>53681.323198597034</v>
      </c>
      <c r="V17" s="377">
        <v>54798.127307155104</v>
      </c>
      <c r="W17" s="377">
        <v>56192.65132688668</v>
      </c>
    </row>
    <row r="18" spans="2:23" s="280" customFormat="1" ht="12">
      <c r="B18" s="374"/>
      <c r="C18" s="374"/>
      <c r="D18" s="374"/>
      <c r="E18" s="374" t="s">
        <v>426</v>
      </c>
      <c r="F18" s="374" t="s">
        <v>716</v>
      </c>
      <c r="G18" s="374"/>
      <c r="H18" s="374"/>
      <c r="I18" s="374"/>
      <c r="J18" s="267"/>
      <c r="K18" s="377">
        <v>34413.28715913295</v>
      </c>
      <c r="L18" s="377">
        <v>35980.80263726326</v>
      </c>
      <c r="M18" s="377">
        <v>38407.872245269085</v>
      </c>
      <c r="N18" s="377">
        <v>40147.095385153414</v>
      </c>
      <c r="O18" s="377">
        <v>43386.07529820088</v>
      </c>
      <c r="P18" s="377">
        <v>44710.97194427032</v>
      </c>
      <c r="Q18" s="377">
        <v>45739.4727161178</v>
      </c>
      <c r="R18" s="377">
        <v>48446.30241809678</v>
      </c>
      <c r="S18" s="377">
        <v>50478.23170971815</v>
      </c>
      <c r="T18" s="377">
        <v>51747.67952962538</v>
      </c>
      <c r="U18" s="377">
        <v>53681.323198597034</v>
      </c>
      <c r="V18" s="377">
        <v>54798.127307155104</v>
      </c>
      <c r="W18" s="377">
        <v>56192.65132688668</v>
      </c>
    </row>
    <row r="19" spans="2:23" s="280" customFormat="1" ht="12">
      <c r="B19" s="374"/>
      <c r="C19" s="374"/>
      <c r="D19" s="374"/>
      <c r="E19" s="374" t="s">
        <v>427</v>
      </c>
      <c r="F19" s="374" t="s">
        <v>717</v>
      </c>
      <c r="G19" s="374"/>
      <c r="H19" s="374"/>
      <c r="I19" s="374"/>
      <c r="J19" s="267"/>
      <c r="K19" s="377">
        <v>0</v>
      </c>
      <c r="L19" s="377">
        <v>0</v>
      </c>
      <c r="M19" s="377">
        <v>0</v>
      </c>
      <c r="N19" s="377">
        <v>0</v>
      </c>
      <c r="O19" s="377">
        <v>0</v>
      </c>
      <c r="P19" s="377">
        <v>0</v>
      </c>
      <c r="Q19" s="377">
        <v>0</v>
      </c>
      <c r="R19" s="377">
        <v>0</v>
      </c>
      <c r="S19" s="377">
        <v>0</v>
      </c>
      <c r="T19" s="377">
        <v>0</v>
      </c>
      <c r="U19" s="377">
        <v>0</v>
      </c>
      <c r="V19" s="377">
        <v>0</v>
      </c>
      <c r="W19" s="377">
        <v>0</v>
      </c>
    </row>
    <row r="20" spans="2:23" s="280" customFormat="1" ht="12">
      <c r="B20" s="374"/>
      <c r="C20" s="374"/>
      <c r="D20" s="374" t="s">
        <v>158</v>
      </c>
      <c r="E20" s="374" t="s">
        <v>696</v>
      </c>
      <c r="F20" s="374"/>
      <c r="G20" s="374"/>
      <c r="H20" s="374"/>
      <c r="I20" s="374"/>
      <c r="J20" s="377"/>
      <c r="K20" s="377">
        <v>8213.739999999998</v>
      </c>
      <c r="L20" s="377">
        <v>8484.302309957822</v>
      </c>
      <c r="M20" s="377">
        <v>7903.430546473999</v>
      </c>
      <c r="N20" s="377">
        <v>7721.546996727856</v>
      </c>
      <c r="O20" s="377">
        <v>8040.226246755269</v>
      </c>
      <c r="P20" s="377">
        <v>8787.772509836619</v>
      </c>
      <c r="Q20" s="377">
        <v>8979.056576618059</v>
      </c>
      <c r="R20" s="377">
        <v>9198.975038693618</v>
      </c>
      <c r="S20" s="377">
        <v>9668.346469485268</v>
      </c>
      <c r="T20" s="377">
        <v>11450.860297438732</v>
      </c>
      <c r="U20" s="377">
        <v>11378.377147259393</v>
      </c>
      <c r="V20" s="377">
        <v>11457.759239567087</v>
      </c>
      <c r="W20" s="377">
        <v>12781.709911679545</v>
      </c>
    </row>
    <row r="21" spans="2:23" s="280" customFormat="1" ht="12">
      <c r="B21" s="374"/>
      <c r="C21" s="374"/>
      <c r="D21" s="374"/>
      <c r="E21" s="374" t="s">
        <v>428</v>
      </c>
      <c r="F21" s="374" t="s">
        <v>716</v>
      </c>
      <c r="G21" s="374"/>
      <c r="H21" s="374"/>
      <c r="I21" s="374"/>
      <c r="J21" s="267"/>
      <c r="K21" s="377">
        <v>8213.739999999998</v>
      </c>
      <c r="L21" s="377">
        <v>8484.302309957822</v>
      </c>
      <c r="M21" s="377">
        <v>7903.430546473999</v>
      </c>
      <c r="N21" s="377">
        <v>7721.546996727856</v>
      </c>
      <c r="O21" s="377">
        <v>8040.226246755269</v>
      </c>
      <c r="P21" s="377">
        <v>8787.772509836619</v>
      </c>
      <c r="Q21" s="377">
        <v>8979.056576618059</v>
      </c>
      <c r="R21" s="377">
        <v>9198.975038693618</v>
      </c>
      <c r="S21" s="377">
        <v>9668.346469485268</v>
      </c>
      <c r="T21" s="377">
        <v>11450.860297438732</v>
      </c>
      <c r="U21" s="377">
        <v>11378.377147259393</v>
      </c>
      <c r="V21" s="377">
        <v>11457.759239567087</v>
      </c>
      <c r="W21" s="377">
        <v>12781.709911679545</v>
      </c>
    </row>
    <row r="22" spans="2:23" s="280" customFormat="1" ht="12">
      <c r="B22" s="374"/>
      <c r="C22" s="374"/>
      <c r="D22" s="374"/>
      <c r="E22" s="374" t="s">
        <v>429</v>
      </c>
      <c r="F22" s="374" t="s">
        <v>717</v>
      </c>
      <c r="G22" s="374"/>
      <c r="H22" s="374"/>
      <c r="I22" s="374"/>
      <c r="J22" s="267"/>
      <c r="K22" s="377">
        <v>0</v>
      </c>
      <c r="L22" s="377">
        <v>0</v>
      </c>
      <c r="M22" s="377">
        <v>0</v>
      </c>
      <c r="N22" s="377">
        <v>0</v>
      </c>
      <c r="O22" s="377">
        <v>0</v>
      </c>
      <c r="P22" s="377">
        <v>0</v>
      </c>
      <c r="Q22" s="377">
        <v>0</v>
      </c>
      <c r="R22" s="377">
        <v>0</v>
      </c>
      <c r="S22" s="377">
        <v>0</v>
      </c>
      <c r="T22" s="377">
        <v>0</v>
      </c>
      <c r="U22" s="377">
        <v>0</v>
      </c>
      <c r="V22" s="377">
        <v>0</v>
      </c>
      <c r="W22" s="377">
        <v>0</v>
      </c>
    </row>
    <row r="23" spans="2:23" s="280" customFormat="1" ht="12">
      <c r="B23" s="374"/>
      <c r="C23" s="374" t="s">
        <v>376</v>
      </c>
      <c r="D23" s="374" t="s">
        <v>64</v>
      </c>
      <c r="E23" s="374"/>
      <c r="F23" s="374"/>
      <c r="G23" s="374"/>
      <c r="H23" s="374"/>
      <c r="I23" s="374"/>
      <c r="J23" s="377"/>
      <c r="K23" s="377">
        <v>57298.992646432525</v>
      </c>
      <c r="L23" s="377">
        <v>56276.228170529925</v>
      </c>
      <c r="M23" s="377">
        <v>68024.20728119017</v>
      </c>
      <c r="N23" s="377">
        <v>80582.07697876926</v>
      </c>
      <c r="O23" s="377">
        <v>89902.28523702724</v>
      </c>
      <c r="P23" s="377">
        <v>94039.95385441356</v>
      </c>
      <c r="Q23" s="377">
        <v>91699.35276890226</v>
      </c>
      <c r="R23" s="377">
        <v>110432.66310293788</v>
      </c>
      <c r="S23" s="377">
        <v>116612.4094887157</v>
      </c>
      <c r="T23" s="377">
        <v>119376.18366486808</v>
      </c>
      <c r="U23" s="377">
        <v>120309.03734940161</v>
      </c>
      <c r="V23" s="377">
        <v>100732.86914178357</v>
      </c>
      <c r="W23" s="377">
        <v>104248.2543396166</v>
      </c>
    </row>
    <row r="24" spans="2:23" s="280" customFormat="1" ht="12">
      <c r="B24" s="374"/>
      <c r="C24" s="374"/>
      <c r="D24" s="374" t="s">
        <v>430</v>
      </c>
      <c r="E24" s="374" t="s">
        <v>431</v>
      </c>
      <c r="F24" s="374"/>
      <c r="G24" s="374"/>
      <c r="H24" s="374"/>
      <c r="I24" s="374"/>
      <c r="J24" s="377"/>
      <c r="K24" s="377">
        <v>33250.40818707711</v>
      </c>
      <c r="L24" s="377">
        <v>33967.432449457156</v>
      </c>
      <c r="M24" s="377">
        <v>46491.42417016593</v>
      </c>
      <c r="N24" s="377">
        <v>61139.815111925105</v>
      </c>
      <c r="O24" s="377">
        <v>71077.9445898258</v>
      </c>
      <c r="P24" s="377">
        <v>76098.51048308537</v>
      </c>
      <c r="Q24" s="377">
        <v>74732.23768516596</v>
      </c>
      <c r="R24" s="377">
        <v>89796.14252420266</v>
      </c>
      <c r="S24" s="377">
        <v>94040.11236079606</v>
      </c>
      <c r="T24" s="377">
        <v>96766.29505561237</v>
      </c>
      <c r="U24" s="377">
        <v>94061.37051035157</v>
      </c>
      <c r="V24" s="377">
        <v>72223.65919917497</v>
      </c>
      <c r="W24" s="377">
        <v>76662.42620546055</v>
      </c>
    </row>
    <row r="25" spans="2:23" s="280" customFormat="1" ht="12">
      <c r="B25" s="374"/>
      <c r="C25" s="374"/>
      <c r="D25" s="374"/>
      <c r="E25" s="374" t="s">
        <v>432</v>
      </c>
      <c r="F25" s="374" t="s">
        <v>69</v>
      </c>
      <c r="G25" s="374"/>
      <c r="H25" s="374"/>
      <c r="I25" s="374"/>
      <c r="J25" s="267"/>
      <c r="K25" s="377">
        <v>0</v>
      </c>
      <c r="L25" s="377">
        <v>0</v>
      </c>
      <c r="M25" s="377">
        <v>0</v>
      </c>
      <c r="N25" s="377">
        <v>0</v>
      </c>
      <c r="O25" s="377">
        <v>0</v>
      </c>
      <c r="P25" s="377">
        <v>0</v>
      </c>
      <c r="Q25" s="377">
        <v>0</v>
      </c>
      <c r="R25" s="377">
        <v>0</v>
      </c>
      <c r="S25" s="377">
        <v>0</v>
      </c>
      <c r="T25" s="377">
        <v>0</v>
      </c>
      <c r="U25" s="377">
        <v>0</v>
      </c>
      <c r="V25" s="377">
        <v>0</v>
      </c>
      <c r="W25" s="377">
        <v>0</v>
      </c>
    </row>
    <row r="26" spans="2:23" s="280" customFormat="1" ht="12">
      <c r="B26" s="374"/>
      <c r="C26" s="374"/>
      <c r="D26" s="374"/>
      <c r="E26" s="374" t="s">
        <v>433</v>
      </c>
      <c r="F26" s="374" t="s">
        <v>434</v>
      </c>
      <c r="G26" s="374"/>
      <c r="H26" s="374"/>
      <c r="I26" s="374"/>
      <c r="J26" s="267"/>
      <c r="K26" s="377">
        <v>0.20905326000000002</v>
      </c>
      <c r="L26" s="377">
        <v>0.7146364300000001</v>
      </c>
      <c r="M26" s="377">
        <v>0.19337092</v>
      </c>
      <c r="N26" s="377">
        <v>1.52605364</v>
      </c>
      <c r="O26" s="377">
        <v>1.3</v>
      </c>
      <c r="P26" s="377">
        <v>1.3</v>
      </c>
      <c r="Q26" s="377">
        <v>1.3</v>
      </c>
      <c r="R26" s="377">
        <v>1.3</v>
      </c>
      <c r="S26" s="377">
        <v>1.3</v>
      </c>
      <c r="T26" s="377">
        <v>1</v>
      </c>
      <c r="U26" s="377">
        <v>1.1</v>
      </c>
      <c r="V26" s="377">
        <v>0</v>
      </c>
      <c r="W26" s="377">
        <v>0</v>
      </c>
    </row>
    <row r="27" spans="2:23" s="280" customFormat="1" ht="12">
      <c r="B27" s="374"/>
      <c r="C27" s="374"/>
      <c r="D27" s="374"/>
      <c r="E27" s="374" t="s">
        <v>435</v>
      </c>
      <c r="F27" s="374" t="s">
        <v>124</v>
      </c>
      <c r="G27" s="374"/>
      <c r="H27" s="374"/>
      <c r="I27" s="374"/>
      <c r="J27" s="267"/>
      <c r="K27" s="377">
        <v>59.68498990637568</v>
      </c>
      <c r="L27" s="377">
        <v>60.52551256</v>
      </c>
      <c r="M27" s="377">
        <v>69.29619056</v>
      </c>
      <c r="N27" s="377">
        <v>67.21866356</v>
      </c>
      <c r="O27" s="377">
        <v>72.20397156</v>
      </c>
      <c r="P27" s="377">
        <v>59.704269025940555</v>
      </c>
      <c r="Q27" s="377">
        <v>1</v>
      </c>
      <c r="R27" s="377">
        <v>9.35</v>
      </c>
      <c r="S27" s="377">
        <v>49.007</v>
      </c>
      <c r="T27" s="377">
        <v>90.52026902594056</v>
      </c>
      <c r="U27" s="377">
        <v>54.024</v>
      </c>
      <c r="V27" s="377">
        <v>34.002</v>
      </c>
      <c r="W27" s="377">
        <v>10</v>
      </c>
    </row>
    <row r="28" spans="2:23" s="280" customFormat="1" ht="12">
      <c r="B28" s="374"/>
      <c r="C28" s="374"/>
      <c r="D28" s="374"/>
      <c r="E28" s="374" t="s">
        <v>436</v>
      </c>
      <c r="F28" s="374" t="s">
        <v>125</v>
      </c>
      <c r="G28" s="374"/>
      <c r="H28" s="374"/>
      <c r="I28" s="374"/>
      <c r="J28" s="267"/>
      <c r="K28" s="377">
        <v>33190.51414391074</v>
      </c>
      <c r="L28" s="377">
        <v>33906.192300467155</v>
      </c>
      <c r="M28" s="377">
        <v>46421.93460868593</v>
      </c>
      <c r="N28" s="377">
        <v>61071.0703947251</v>
      </c>
      <c r="O28" s="377">
        <v>71004.4406182658</v>
      </c>
      <c r="P28" s="377">
        <v>76037.50621405942</v>
      </c>
      <c r="Q28" s="377">
        <v>74729.93768516596</v>
      </c>
      <c r="R28" s="377">
        <v>89785.49252420267</v>
      </c>
      <c r="S28" s="377">
        <v>93989.80536079606</v>
      </c>
      <c r="T28" s="377">
        <v>96674.77478658642</v>
      </c>
      <c r="U28" s="377">
        <v>94006.24651035157</v>
      </c>
      <c r="V28" s="377">
        <v>72189.65719917498</v>
      </c>
      <c r="W28" s="377">
        <v>76652.42620546055</v>
      </c>
    </row>
    <row r="29" spans="2:23" s="280" customFormat="1" ht="12">
      <c r="B29" s="374"/>
      <c r="C29" s="374"/>
      <c r="D29" s="374" t="s">
        <v>437</v>
      </c>
      <c r="E29" s="374" t="s">
        <v>169</v>
      </c>
      <c r="F29" s="374"/>
      <c r="G29" s="374"/>
      <c r="H29" s="374"/>
      <c r="I29" s="374"/>
      <c r="J29" s="377"/>
      <c r="K29" s="377">
        <v>24048.584459355417</v>
      </c>
      <c r="L29" s="377">
        <v>22308.79572107277</v>
      </c>
      <c r="M29" s="377">
        <v>21532.783111024248</v>
      </c>
      <c r="N29" s="377">
        <v>19442.26186684415</v>
      </c>
      <c r="O29" s="377">
        <v>18824.340647201443</v>
      </c>
      <c r="P29" s="377">
        <v>17941.443371328187</v>
      </c>
      <c r="Q29" s="377">
        <v>16967.11508373629</v>
      </c>
      <c r="R29" s="377">
        <v>20636.520578735217</v>
      </c>
      <c r="S29" s="377">
        <v>22572.29712791964</v>
      </c>
      <c r="T29" s="377">
        <v>22609.88860925571</v>
      </c>
      <c r="U29" s="377">
        <v>26247.66683905004</v>
      </c>
      <c r="V29" s="377">
        <v>28509.209942608584</v>
      </c>
      <c r="W29" s="377">
        <v>27585.828134156054</v>
      </c>
    </row>
    <row r="30" spans="2:23" s="280" customFormat="1" ht="12">
      <c r="B30" s="374"/>
      <c r="C30" s="374"/>
      <c r="D30" s="374"/>
      <c r="E30" s="374" t="s">
        <v>438</v>
      </c>
      <c r="F30" s="374" t="s">
        <v>439</v>
      </c>
      <c r="G30" s="374"/>
      <c r="H30" s="374"/>
      <c r="I30" s="374"/>
      <c r="J30" s="377"/>
      <c r="K30" s="377">
        <v>18459.30479760181</v>
      </c>
      <c r="L30" s="377">
        <v>17942.17013968891</v>
      </c>
      <c r="M30" s="377">
        <v>16457.636176230677</v>
      </c>
      <c r="N30" s="377">
        <v>15992.952232857624</v>
      </c>
      <c r="O30" s="377">
        <v>15616.409521075166</v>
      </c>
      <c r="P30" s="377">
        <v>15154.926066584268</v>
      </c>
      <c r="Q30" s="377">
        <v>14385.696300986663</v>
      </c>
      <c r="R30" s="377">
        <v>16873.673377996463</v>
      </c>
      <c r="S30" s="377">
        <v>17640.809460374654</v>
      </c>
      <c r="T30" s="377">
        <v>17355.936840268485</v>
      </c>
      <c r="U30" s="377">
        <v>21085.140725447418</v>
      </c>
      <c r="V30" s="377">
        <v>22200.943746869496</v>
      </c>
      <c r="W30" s="377">
        <v>20824.67877612547</v>
      </c>
    </row>
    <row r="31" spans="2:23" s="280" customFormat="1" ht="12">
      <c r="B31" s="374"/>
      <c r="C31" s="374"/>
      <c r="D31" s="374"/>
      <c r="E31" s="374"/>
      <c r="F31" s="374" t="s">
        <v>440</v>
      </c>
      <c r="G31" s="374" t="s">
        <v>69</v>
      </c>
      <c r="H31" s="374"/>
      <c r="I31" s="374"/>
      <c r="J31" s="267"/>
      <c r="K31" s="377">
        <v>0</v>
      </c>
      <c r="L31" s="377">
        <v>0</v>
      </c>
      <c r="M31" s="377">
        <v>0</v>
      </c>
      <c r="N31" s="377">
        <v>0</v>
      </c>
      <c r="O31" s="377">
        <v>0</v>
      </c>
      <c r="P31" s="377">
        <v>0</v>
      </c>
      <c r="Q31" s="377">
        <v>0</v>
      </c>
      <c r="R31" s="377">
        <v>0</v>
      </c>
      <c r="S31" s="377">
        <v>0</v>
      </c>
      <c r="T31" s="377">
        <v>0</v>
      </c>
      <c r="U31" s="377">
        <v>0</v>
      </c>
      <c r="V31" s="377">
        <v>0</v>
      </c>
      <c r="W31" s="377">
        <v>0</v>
      </c>
    </row>
    <row r="32" spans="2:23" s="280" customFormat="1" ht="12">
      <c r="B32" s="374"/>
      <c r="C32" s="374"/>
      <c r="D32" s="374"/>
      <c r="E32" s="374"/>
      <c r="F32" s="374" t="s">
        <v>441</v>
      </c>
      <c r="G32" s="374" t="s">
        <v>434</v>
      </c>
      <c r="H32" s="374"/>
      <c r="I32" s="374"/>
      <c r="J32" s="267"/>
      <c r="K32" s="377">
        <v>15779.351492560001</v>
      </c>
      <c r="L32" s="377">
        <v>15321.823281470002</v>
      </c>
      <c r="M32" s="377">
        <v>13273.231547360001</v>
      </c>
      <c r="N32" s="377">
        <v>12049.151656259999</v>
      </c>
      <c r="O32" s="377">
        <v>11287.25071163</v>
      </c>
      <c r="P32" s="377">
        <v>10758.5620596</v>
      </c>
      <c r="Q32" s="377">
        <v>9819.51519511</v>
      </c>
      <c r="R32" s="377">
        <v>11953.2</v>
      </c>
      <c r="S32" s="377">
        <v>11910.92</v>
      </c>
      <c r="T32" s="377">
        <v>11901.74984297953</v>
      </c>
      <c r="U32" s="377">
        <v>15044.563174859999</v>
      </c>
      <c r="V32" s="377">
        <v>16369.30653617098</v>
      </c>
      <c r="W32" s="377">
        <v>15677.351608330004</v>
      </c>
    </row>
    <row r="33" spans="2:23" s="280" customFormat="1" ht="12">
      <c r="B33" s="374"/>
      <c r="C33" s="374"/>
      <c r="D33" s="374"/>
      <c r="E33" s="374"/>
      <c r="F33" s="374" t="s">
        <v>442</v>
      </c>
      <c r="G33" s="374" t="s">
        <v>124</v>
      </c>
      <c r="H33" s="374"/>
      <c r="I33" s="374"/>
      <c r="J33" s="267"/>
      <c r="K33" s="377">
        <v>171.23</v>
      </c>
      <c r="L33" s="377">
        <v>134.556</v>
      </c>
      <c r="M33" s="377">
        <v>142.379</v>
      </c>
      <c r="N33" s="377">
        <v>145.091</v>
      </c>
      <c r="O33" s="377">
        <v>130.378</v>
      </c>
      <c r="P33" s="377">
        <v>111.389</v>
      </c>
      <c r="Q33" s="377">
        <v>114.874</v>
      </c>
      <c r="R33" s="377">
        <v>115.829</v>
      </c>
      <c r="S33" s="377">
        <v>138.233</v>
      </c>
      <c r="T33" s="377">
        <v>240.003</v>
      </c>
      <c r="U33" s="377">
        <v>187.729</v>
      </c>
      <c r="V33" s="377">
        <v>197.408</v>
      </c>
      <c r="W33" s="377">
        <v>215.456</v>
      </c>
    </row>
    <row r="34" spans="2:23" s="280" customFormat="1" ht="12">
      <c r="B34" s="374"/>
      <c r="C34" s="374"/>
      <c r="D34" s="374"/>
      <c r="E34" s="374"/>
      <c r="F34" s="374" t="s">
        <v>443</v>
      </c>
      <c r="G34" s="374" t="s">
        <v>125</v>
      </c>
      <c r="H34" s="374"/>
      <c r="I34" s="374"/>
      <c r="J34" s="267"/>
      <c r="K34" s="377">
        <v>2508.72330504181</v>
      </c>
      <c r="L34" s="377">
        <v>2485.7908582189084</v>
      </c>
      <c r="M34" s="377">
        <v>3042.025628870676</v>
      </c>
      <c r="N34" s="377">
        <v>3798.709576597625</v>
      </c>
      <c r="O34" s="377">
        <v>4198.780809445164</v>
      </c>
      <c r="P34" s="377">
        <v>4284.9750069842685</v>
      </c>
      <c r="Q34" s="377">
        <v>4451.307105876663</v>
      </c>
      <c r="R34" s="377">
        <v>4804.644377996465</v>
      </c>
      <c r="S34" s="377">
        <v>5591.656460374654</v>
      </c>
      <c r="T34" s="377">
        <v>5214.183997288954</v>
      </c>
      <c r="U34" s="377">
        <v>5852.84855058742</v>
      </c>
      <c r="V34" s="377">
        <v>5634.229210698517</v>
      </c>
      <c r="W34" s="377">
        <v>4931.871167795467</v>
      </c>
    </row>
    <row r="35" spans="2:23" s="280" customFormat="1" ht="12">
      <c r="B35" s="374"/>
      <c r="C35" s="374"/>
      <c r="D35" s="374"/>
      <c r="E35" s="374" t="s">
        <v>175</v>
      </c>
      <c r="F35" s="374"/>
      <c r="G35" s="374"/>
      <c r="H35" s="374"/>
      <c r="I35" s="374"/>
      <c r="J35" s="377"/>
      <c r="K35" s="377">
        <v>5589.279661753608</v>
      </c>
      <c r="L35" s="377">
        <v>4366.625581383856</v>
      </c>
      <c r="M35" s="377">
        <v>5075.146934793573</v>
      </c>
      <c r="N35" s="377">
        <v>3449.309633986524</v>
      </c>
      <c r="O35" s="377">
        <v>3207.9311261262774</v>
      </c>
      <c r="P35" s="377">
        <v>2786.517304743917</v>
      </c>
      <c r="Q35" s="377">
        <v>2581.418782749628</v>
      </c>
      <c r="R35" s="377">
        <v>3762.8472007387536</v>
      </c>
      <c r="S35" s="377">
        <v>4931.487667544984</v>
      </c>
      <c r="T35" s="377">
        <v>5253.951768987226</v>
      </c>
      <c r="U35" s="377">
        <v>5162.526113602624</v>
      </c>
      <c r="V35" s="377">
        <v>6308.2661957390865</v>
      </c>
      <c r="W35" s="377">
        <v>6761.149358030583</v>
      </c>
    </row>
    <row r="36" spans="2:23" s="280" customFormat="1" ht="12">
      <c r="B36" s="374"/>
      <c r="C36" s="374"/>
      <c r="D36" s="374"/>
      <c r="E36" s="374"/>
      <c r="F36" s="374" t="s">
        <v>444</v>
      </c>
      <c r="G36" s="374" t="s">
        <v>69</v>
      </c>
      <c r="H36" s="374"/>
      <c r="I36" s="374"/>
      <c r="J36" s="267"/>
      <c r="K36" s="377">
        <v>0</v>
      </c>
      <c r="L36" s="377">
        <v>0</v>
      </c>
      <c r="M36" s="377">
        <v>0</v>
      </c>
      <c r="N36" s="377">
        <v>0</v>
      </c>
      <c r="O36" s="377">
        <v>0</v>
      </c>
      <c r="P36" s="377">
        <v>0</v>
      </c>
      <c r="Q36" s="377">
        <v>0</v>
      </c>
      <c r="R36" s="377">
        <v>0</v>
      </c>
      <c r="S36" s="377">
        <v>0</v>
      </c>
      <c r="T36" s="377">
        <v>0</v>
      </c>
      <c r="U36" s="377">
        <v>0</v>
      </c>
      <c r="V36" s="377">
        <v>0</v>
      </c>
      <c r="W36" s="377">
        <v>0</v>
      </c>
    </row>
    <row r="37" spans="2:23" s="280" customFormat="1" ht="12">
      <c r="B37" s="374"/>
      <c r="C37" s="374"/>
      <c r="D37" s="374"/>
      <c r="E37" s="374"/>
      <c r="F37" s="374" t="s">
        <v>445</v>
      </c>
      <c r="G37" s="374" t="s">
        <v>434</v>
      </c>
      <c r="H37" s="374"/>
      <c r="I37" s="374"/>
      <c r="J37" s="267"/>
      <c r="K37" s="377">
        <v>3441.0964096400003</v>
      </c>
      <c r="L37" s="377">
        <v>2163.52933399</v>
      </c>
      <c r="M37" s="377">
        <v>2674.3784432300004</v>
      </c>
      <c r="N37" s="377">
        <v>1362.480308014877</v>
      </c>
      <c r="O37" s="377">
        <v>1106.3636476199997</v>
      </c>
      <c r="P37" s="377">
        <v>921.4300000000001</v>
      </c>
      <c r="Q37" s="377">
        <v>787.23382797</v>
      </c>
      <c r="R37" s="377">
        <v>2004.8152699909695</v>
      </c>
      <c r="S37" s="377">
        <v>3024.380348642709</v>
      </c>
      <c r="T37" s="377">
        <v>3422.4891067033336</v>
      </c>
      <c r="U37" s="377">
        <v>3404.4434203371047</v>
      </c>
      <c r="V37" s="377">
        <v>4685.480447273479</v>
      </c>
      <c r="W37" s="377">
        <v>5043.441247137191</v>
      </c>
    </row>
    <row r="38" spans="2:23" s="280" customFormat="1" ht="12">
      <c r="B38" s="374"/>
      <c r="C38" s="374"/>
      <c r="D38" s="374"/>
      <c r="E38" s="374"/>
      <c r="F38" s="374" t="s">
        <v>446</v>
      </c>
      <c r="G38" s="374" t="s">
        <v>124</v>
      </c>
      <c r="H38" s="374"/>
      <c r="I38" s="374"/>
      <c r="J38" s="267"/>
      <c r="K38" s="377">
        <v>0</v>
      </c>
      <c r="L38" s="377">
        <v>6.302</v>
      </c>
      <c r="M38" s="377">
        <v>0</v>
      </c>
      <c r="N38" s="377">
        <v>0</v>
      </c>
      <c r="O38" s="377">
        <v>3.5</v>
      </c>
      <c r="P38" s="377">
        <v>0</v>
      </c>
      <c r="Q38" s="377">
        <v>0</v>
      </c>
      <c r="R38" s="377">
        <v>23.5</v>
      </c>
      <c r="S38" s="377">
        <v>10.5</v>
      </c>
      <c r="T38" s="377">
        <v>0</v>
      </c>
      <c r="U38" s="377">
        <v>0</v>
      </c>
      <c r="V38" s="377">
        <v>32</v>
      </c>
      <c r="W38" s="377">
        <v>0</v>
      </c>
    </row>
    <row r="39" spans="2:23" s="280" customFormat="1" ht="12">
      <c r="B39" s="374"/>
      <c r="C39" s="374"/>
      <c r="D39" s="374"/>
      <c r="E39" s="374"/>
      <c r="F39" s="374" t="s">
        <v>447</v>
      </c>
      <c r="G39" s="374" t="s">
        <v>125</v>
      </c>
      <c r="H39" s="374"/>
      <c r="I39" s="374"/>
      <c r="J39" s="267"/>
      <c r="K39" s="377">
        <v>2148.1832521136075</v>
      </c>
      <c r="L39" s="377">
        <v>2196.7942473938565</v>
      </c>
      <c r="M39" s="377">
        <v>2400.7684915635728</v>
      </c>
      <c r="N39" s="377">
        <v>2086.8293259716474</v>
      </c>
      <c r="O39" s="377">
        <v>2098.0674785062774</v>
      </c>
      <c r="P39" s="377">
        <v>1865.087304743917</v>
      </c>
      <c r="Q39" s="377">
        <v>1794.184954779628</v>
      </c>
      <c r="R39" s="377">
        <v>1734.5319307477844</v>
      </c>
      <c r="S39" s="377">
        <v>1896.6073189022752</v>
      </c>
      <c r="T39" s="377">
        <v>1831.4626622838928</v>
      </c>
      <c r="U39" s="377">
        <v>1758.0826932655195</v>
      </c>
      <c r="V39" s="377">
        <v>1590.7857484656079</v>
      </c>
      <c r="W39" s="377">
        <v>1717.7081108933928</v>
      </c>
    </row>
    <row r="40" spans="2:23" s="280" customFormat="1" ht="12">
      <c r="B40" s="374"/>
      <c r="C40" s="374" t="s">
        <v>399</v>
      </c>
      <c r="D40" s="374" t="s">
        <v>381</v>
      </c>
      <c r="E40" s="374"/>
      <c r="F40" s="374"/>
      <c r="G40" s="374"/>
      <c r="H40" s="374"/>
      <c r="I40" s="374"/>
      <c r="J40" s="377"/>
      <c r="K40" s="377">
        <v>3383.2019634400035</v>
      </c>
      <c r="L40" s="377">
        <v>2370.656678570002</v>
      </c>
      <c r="M40" s="377">
        <v>2806.7665081399973</v>
      </c>
      <c r="N40" s="377">
        <v>2395.0317351300014</v>
      </c>
      <c r="O40" s="377">
        <v>4306.776555300001</v>
      </c>
      <c r="P40" s="377">
        <v>2482.4414421299953</v>
      </c>
      <c r="Q40" s="377">
        <v>2925.1762369099906</v>
      </c>
      <c r="R40" s="377">
        <v>4133.758682249994</v>
      </c>
      <c r="S40" s="377">
        <v>3587.657620344812</v>
      </c>
      <c r="T40" s="377">
        <v>3568.8337128900007</v>
      </c>
      <c r="U40" s="377">
        <v>3472.8839799186344</v>
      </c>
      <c r="V40" s="377">
        <v>4919.173483785951</v>
      </c>
      <c r="W40" s="377">
        <v>3844.298497476654</v>
      </c>
    </row>
    <row r="41" spans="2:23" s="280" customFormat="1" ht="12">
      <c r="B41" s="374"/>
      <c r="C41" s="374"/>
      <c r="D41" s="374" t="s">
        <v>448</v>
      </c>
      <c r="E41" s="374" t="s">
        <v>69</v>
      </c>
      <c r="F41" s="374"/>
      <c r="G41" s="374"/>
      <c r="H41" s="374"/>
      <c r="I41" s="374"/>
      <c r="J41" s="267"/>
      <c r="K41" s="377">
        <v>0</v>
      </c>
      <c r="L41" s="377">
        <v>0</v>
      </c>
      <c r="M41" s="377">
        <v>0</v>
      </c>
      <c r="N41" s="377">
        <v>0</v>
      </c>
      <c r="O41" s="377">
        <v>0</v>
      </c>
      <c r="P41" s="377">
        <v>0</v>
      </c>
      <c r="Q41" s="377">
        <v>0</v>
      </c>
      <c r="R41" s="377">
        <v>0</v>
      </c>
      <c r="S41" s="377">
        <v>0</v>
      </c>
      <c r="T41" s="377">
        <v>0</v>
      </c>
      <c r="U41" s="377">
        <v>0</v>
      </c>
      <c r="V41" s="377">
        <v>0</v>
      </c>
      <c r="W41" s="377">
        <v>0</v>
      </c>
    </row>
    <row r="42" spans="2:23" s="280" customFormat="1" ht="12">
      <c r="B42" s="374"/>
      <c r="C42" s="374"/>
      <c r="D42" s="374" t="s">
        <v>449</v>
      </c>
      <c r="E42" s="374" t="s">
        <v>434</v>
      </c>
      <c r="F42" s="374"/>
      <c r="G42" s="374"/>
      <c r="H42" s="374"/>
      <c r="I42" s="374"/>
      <c r="J42" s="267"/>
      <c r="K42" s="377">
        <v>0</v>
      </c>
      <c r="L42" s="377">
        <v>0</v>
      </c>
      <c r="M42" s="377">
        <v>0</v>
      </c>
      <c r="N42" s="377">
        <v>0</v>
      </c>
      <c r="O42" s="377">
        <v>0</v>
      </c>
      <c r="P42" s="377">
        <v>0</v>
      </c>
      <c r="Q42" s="377">
        <v>0</v>
      </c>
      <c r="R42" s="377">
        <v>0</v>
      </c>
      <c r="S42" s="377">
        <v>0</v>
      </c>
      <c r="T42" s="377">
        <v>0</v>
      </c>
      <c r="U42" s="377">
        <v>0</v>
      </c>
      <c r="V42" s="377">
        <v>0</v>
      </c>
      <c r="W42" s="377">
        <v>0</v>
      </c>
    </row>
    <row r="43" spans="2:23" s="280" customFormat="1" ht="12">
      <c r="B43" s="374"/>
      <c r="C43" s="374"/>
      <c r="D43" s="374" t="s">
        <v>450</v>
      </c>
      <c r="E43" s="374" t="s">
        <v>124</v>
      </c>
      <c r="F43" s="374"/>
      <c r="G43" s="374"/>
      <c r="H43" s="374"/>
      <c r="I43" s="374"/>
      <c r="J43" s="267"/>
      <c r="K43" s="377">
        <v>2433.2010978200037</v>
      </c>
      <c r="L43" s="377">
        <v>1777.135049800002</v>
      </c>
      <c r="M43" s="377">
        <v>2234.2040107599973</v>
      </c>
      <c r="N43" s="377">
        <v>1791.4612659100012</v>
      </c>
      <c r="O43" s="377">
        <v>3532.2534928400005</v>
      </c>
      <c r="P43" s="377">
        <v>1890.6145046699955</v>
      </c>
      <c r="Q43" s="377">
        <v>2179.0288918099905</v>
      </c>
      <c r="R43" s="377">
        <v>2831.1059678199904</v>
      </c>
      <c r="S43" s="377">
        <v>2444.3674340933308</v>
      </c>
      <c r="T43" s="377">
        <v>2586.4018243000005</v>
      </c>
      <c r="U43" s="377">
        <v>2649.014809830001</v>
      </c>
      <c r="V43" s="377">
        <v>3660.517136219996</v>
      </c>
      <c r="W43" s="377">
        <v>3028.583664699999</v>
      </c>
    </row>
    <row r="44" spans="2:23" s="280" customFormat="1" ht="12">
      <c r="B44" s="374"/>
      <c r="C44" s="374"/>
      <c r="D44" s="374" t="s">
        <v>451</v>
      </c>
      <c r="E44" s="374" t="s">
        <v>125</v>
      </c>
      <c r="F44" s="374"/>
      <c r="G44" s="374"/>
      <c r="H44" s="374"/>
      <c r="I44" s="374"/>
      <c r="J44" s="267"/>
      <c r="K44" s="377">
        <v>950.0008656199998</v>
      </c>
      <c r="L44" s="377">
        <v>593.52162877</v>
      </c>
      <c r="M44" s="377">
        <v>572.56249738</v>
      </c>
      <c r="N44" s="377">
        <v>603.5704692200002</v>
      </c>
      <c r="O44" s="377">
        <v>774.52306246</v>
      </c>
      <c r="P44" s="377">
        <v>591.82693746</v>
      </c>
      <c r="Q44" s="377">
        <v>746.1473450999999</v>
      </c>
      <c r="R44" s="377">
        <v>1302.6527144300035</v>
      </c>
      <c r="S44" s="377">
        <v>1143.2901862514811</v>
      </c>
      <c r="T44" s="377">
        <v>982.4318885900002</v>
      </c>
      <c r="U44" s="377">
        <v>823.8691700886333</v>
      </c>
      <c r="V44" s="377">
        <v>1258.656347565956</v>
      </c>
      <c r="W44" s="377">
        <v>815.7148327766547</v>
      </c>
    </row>
    <row r="45" spans="2:23" s="280" customFormat="1" ht="12">
      <c r="B45" s="374"/>
      <c r="C45" s="374" t="s">
        <v>452</v>
      </c>
      <c r="D45" s="374" t="s">
        <v>67</v>
      </c>
      <c r="E45" s="374"/>
      <c r="F45" s="374"/>
      <c r="G45" s="374"/>
      <c r="H45" s="374"/>
      <c r="I45" s="374"/>
      <c r="J45" s="377"/>
      <c r="K45" s="377">
        <v>20982.631385983124</v>
      </c>
      <c r="L45" s="377">
        <v>20993.384696987756</v>
      </c>
      <c r="M45" s="377">
        <v>18296.070394761322</v>
      </c>
      <c r="N45" s="377">
        <v>18971.670507867708</v>
      </c>
      <c r="O45" s="377">
        <v>20948.517082734463</v>
      </c>
      <c r="P45" s="377">
        <v>27179.569116691215</v>
      </c>
      <c r="Q45" s="377">
        <v>27154.340273549176</v>
      </c>
      <c r="R45" s="377">
        <v>26991.606115036564</v>
      </c>
      <c r="S45" s="377">
        <v>27531.708622560913</v>
      </c>
      <c r="T45" s="377">
        <v>31760.924767184515</v>
      </c>
      <c r="U45" s="377">
        <v>32350.658621420618</v>
      </c>
      <c r="V45" s="377">
        <v>33579.64862622824</v>
      </c>
      <c r="W45" s="377">
        <v>30724.85738041432</v>
      </c>
    </row>
    <row r="46" spans="2:23" s="280" customFormat="1" ht="12">
      <c r="B46" s="374"/>
      <c r="C46" s="374"/>
      <c r="D46" s="374" t="s">
        <v>227</v>
      </c>
      <c r="E46" s="374" t="s">
        <v>21</v>
      </c>
      <c r="F46" s="374"/>
      <c r="G46" s="374"/>
      <c r="H46" s="374"/>
      <c r="I46" s="374"/>
      <c r="J46" s="377"/>
      <c r="K46" s="377">
        <v>5705.040040085448</v>
      </c>
      <c r="L46" s="377">
        <v>5422.321064989165</v>
      </c>
      <c r="M46" s="377">
        <v>5898.5252982956135</v>
      </c>
      <c r="N46" s="377">
        <v>6200.9414194934225</v>
      </c>
      <c r="O46" s="377">
        <v>7071.4081824764635</v>
      </c>
      <c r="P46" s="377">
        <v>7023.668395578581</v>
      </c>
      <c r="Q46" s="377">
        <v>7099.413941410512</v>
      </c>
      <c r="R46" s="377">
        <v>8319.19476128396</v>
      </c>
      <c r="S46" s="377">
        <v>9584.313974934663</v>
      </c>
      <c r="T46" s="377">
        <v>10777.845308783893</v>
      </c>
      <c r="U46" s="377">
        <v>10980.61360928024</v>
      </c>
      <c r="V46" s="377">
        <v>10099.569180600472</v>
      </c>
      <c r="W46" s="377">
        <v>10914.554442340304</v>
      </c>
    </row>
    <row r="47" spans="2:23" s="280" customFormat="1" ht="12">
      <c r="B47" s="374"/>
      <c r="C47" s="374"/>
      <c r="D47" s="374"/>
      <c r="E47" s="374" t="s">
        <v>453</v>
      </c>
      <c r="F47" s="374" t="s">
        <v>434</v>
      </c>
      <c r="G47" s="374"/>
      <c r="H47" s="374"/>
      <c r="I47" s="374"/>
      <c r="J47" s="377"/>
      <c r="K47" s="377">
        <v>0</v>
      </c>
      <c r="L47" s="377">
        <v>0</v>
      </c>
      <c r="M47" s="377">
        <v>0</v>
      </c>
      <c r="N47" s="377">
        <v>0</v>
      </c>
      <c r="O47" s="377">
        <v>0</v>
      </c>
      <c r="P47" s="377">
        <v>0</v>
      </c>
      <c r="Q47" s="377">
        <v>0</v>
      </c>
      <c r="R47" s="377">
        <v>0</v>
      </c>
      <c r="S47" s="377">
        <v>0</v>
      </c>
      <c r="T47" s="377">
        <v>0</v>
      </c>
      <c r="U47" s="377">
        <v>0</v>
      </c>
      <c r="V47" s="377">
        <v>0</v>
      </c>
      <c r="W47" s="377">
        <v>0</v>
      </c>
    </row>
    <row r="48" spans="2:23" s="280" customFormat="1" ht="12">
      <c r="B48" s="374"/>
      <c r="C48" s="374"/>
      <c r="D48" s="374"/>
      <c r="E48" s="374"/>
      <c r="F48" s="374" t="s">
        <v>454</v>
      </c>
      <c r="G48" s="374" t="s">
        <v>455</v>
      </c>
      <c r="H48" s="374"/>
      <c r="I48" s="374"/>
      <c r="J48" s="267"/>
      <c r="K48" s="377">
        <v>0</v>
      </c>
      <c r="L48" s="377">
        <v>0</v>
      </c>
      <c r="M48" s="377">
        <v>0</v>
      </c>
      <c r="N48" s="377">
        <v>0</v>
      </c>
      <c r="O48" s="377">
        <v>0</v>
      </c>
      <c r="P48" s="377">
        <v>0</v>
      </c>
      <c r="Q48" s="377">
        <v>0</v>
      </c>
      <c r="R48" s="377">
        <v>0</v>
      </c>
      <c r="S48" s="377">
        <v>0</v>
      </c>
      <c r="T48" s="377">
        <v>0</v>
      </c>
      <c r="U48" s="377">
        <v>0</v>
      </c>
      <c r="V48" s="377">
        <v>0</v>
      </c>
      <c r="W48" s="377">
        <v>0</v>
      </c>
    </row>
    <row r="49" spans="2:23" s="280" customFormat="1" ht="12">
      <c r="B49" s="374"/>
      <c r="C49" s="374"/>
      <c r="D49" s="374"/>
      <c r="E49" s="374"/>
      <c r="F49" s="374" t="s">
        <v>456</v>
      </c>
      <c r="G49" s="374" t="s">
        <v>457</v>
      </c>
      <c r="H49" s="374"/>
      <c r="I49" s="374"/>
      <c r="J49" s="267"/>
      <c r="K49" s="377">
        <v>0</v>
      </c>
      <c r="L49" s="377">
        <v>0</v>
      </c>
      <c r="M49" s="377">
        <v>0</v>
      </c>
      <c r="N49" s="377">
        <v>0</v>
      </c>
      <c r="O49" s="377">
        <v>0</v>
      </c>
      <c r="P49" s="377">
        <v>0</v>
      </c>
      <c r="Q49" s="377">
        <v>0</v>
      </c>
      <c r="R49" s="377">
        <v>0</v>
      </c>
      <c r="S49" s="377">
        <v>0</v>
      </c>
      <c r="T49" s="377">
        <v>0</v>
      </c>
      <c r="U49" s="377">
        <v>0</v>
      </c>
      <c r="V49" s="377">
        <v>0</v>
      </c>
      <c r="W49" s="377">
        <v>0</v>
      </c>
    </row>
    <row r="50" spans="2:23" s="280" customFormat="1" ht="12">
      <c r="B50" s="374"/>
      <c r="C50" s="374"/>
      <c r="D50" s="374"/>
      <c r="E50" s="374" t="s">
        <v>458</v>
      </c>
      <c r="F50" s="374" t="s">
        <v>125</v>
      </c>
      <c r="G50" s="374"/>
      <c r="H50" s="374"/>
      <c r="I50" s="374"/>
      <c r="J50" s="267"/>
      <c r="K50" s="377">
        <v>5705.040040085448</v>
      </c>
      <c r="L50" s="377">
        <v>5422.321064989165</v>
      </c>
      <c r="M50" s="377">
        <v>5898.5252982956135</v>
      </c>
      <c r="N50" s="377">
        <v>6200.9414194934225</v>
      </c>
      <c r="O50" s="377">
        <v>7071.4081824764635</v>
      </c>
      <c r="P50" s="377">
        <v>7023.668395578581</v>
      </c>
      <c r="Q50" s="377">
        <v>7099.413941410512</v>
      </c>
      <c r="R50" s="377">
        <v>8319.19476128396</v>
      </c>
      <c r="S50" s="377">
        <v>9584.313974934663</v>
      </c>
      <c r="T50" s="377">
        <v>10777.845308783893</v>
      </c>
      <c r="U50" s="377">
        <v>10980.61360928024</v>
      </c>
      <c r="V50" s="377">
        <v>10099.569180600472</v>
      </c>
      <c r="W50" s="377">
        <v>10914.554442340304</v>
      </c>
    </row>
    <row r="51" spans="2:23" s="280" customFormat="1" ht="12">
      <c r="B51" s="374"/>
      <c r="C51" s="374"/>
      <c r="D51" s="374"/>
      <c r="E51" s="374"/>
      <c r="F51" s="374" t="s">
        <v>459</v>
      </c>
      <c r="G51" s="374" t="s">
        <v>455</v>
      </c>
      <c r="H51" s="374"/>
      <c r="I51" s="374"/>
      <c r="J51" s="267"/>
      <c r="K51" s="377">
        <v>0</v>
      </c>
      <c r="L51" s="377">
        <v>0</v>
      </c>
      <c r="M51" s="377">
        <v>0</v>
      </c>
      <c r="N51" s="377">
        <v>0</v>
      </c>
      <c r="O51" s="377">
        <v>0</v>
      </c>
      <c r="P51" s="377">
        <v>0</v>
      </c>
      <c r="Q51" s="377">
        <v>0</v>
      </c>
      <c r="R51" s="377">
        <v>0</v>
      </c>
      <c r="S51" s="377">
        <v>0</v>
      </c>
      <c r="T51" s="377">
        <v>0</v>
      </c>
      <c r="U51" s="377">
        <v>0</v>
      </c>
      <c r="V51" s="377">
        <v>0</v>
      </c>
      <c r="W51" s="377">
        <v>0</v>
      </c>
    </row>
    <row r="52" spans="2:23" s="280" customFormat="1" ht="12">
      <c r="B52" s="374"/>
      <c r="C52" s="374"/>
      <c r="D52" s="374"/>
      <c r="E52" s="374"/>
      <c r="F52" s="374" t="s">
        <v>460</v>
      </c>
      <c r="G52" s="374" t="s">
        <v>457</v>
      </c>
      <c r="H52" s="374"/>
      <c r="I52" s="374"/>
      <c r="J52" s="267"/>
      <c r="K52" s="377">
        <v>5705.040040085448</v>
      </c>
      <c r="L52" s="377">
        <v>5422.321064989165</v>
      </c>
      <c r="M52" s="377">
        <v>5898.5252982956135</v>
      </c>
      <c r="N52" s="377">
        <v>6200.9414194934225</v>
      </c>
      <c r="O52" s="377">
        <v>7071.4081824764635</v>
      </c>
      <c r="P52" s="377">
        <v>7023.668395578581</v>
      </c>
      <c r="Q52" s="377">
        <v>7099.413941410512</v>
      </c>
      <c r="R52" s="377">
        <v>8319.19476128396</v>
      </c>
      <c r="S52" s="377">
        <v>9584.313974934663</v>
      </c>
      <c r="T52" s="377">
        <v>10777.845308783893</v>
      </c>
      <c r="U52" s="377">
        <v>10980.61360928024</v>
      </c>
      <c r="V52" s="377">
        <v>10099.569180600472</v>
      </c>
      <c r="W52" s="377">
        <v>10914.554442340304</v>
      </c>
    </row>
    <row r="53" spans="2:23" s="280" customFormat="1" ht="12">
      <c r="B53" s="374"/>
      <c r="C53" s="374"/>
      <c r="D53" s="374"/>
      <c r="E53" s="374"/>
      <c r="F53" s="374"/>
      <c r="G53" s="374" t="s">
        <v>461</v>
      </c>
      <c r="H53" s="374" t="s">
        <v>47</v>
      </c>
      <c r="I53" s="374"/>
      <c r="J53" s="267"/>
      <c r="K53" s="377">
        <v>616.8662003576444</v>
      </c>
      <c r="L53" s="377">
        <v>580.7263260001498</v>
      </c>
      <c r="M53" s="377">
        <v>632.7779792394479</v>
      </c>
      <c r="N53" s="377">
        <v>784.9455552289975</v>
      </c>
      <c r="O53" s="377">
        <v>1055.0360429317666</v>
      </c>
      <c r="P53" s="377">
        <v>849.8702536842534</v>
      </c>
      <c r="Q53" s="377">
        <v>900.8714456974576</v>
      </c>
      <c r="R53" s="377">
        <v>1075.9993143399074</v>
      </c>
      <c r="S53" s="377">
        <v>1581.9661396826662</v>
      </c>
      <c r="T53" s="377">
        <v>1542.2018235918902</v>
      </c>
      <c r="U53" s="377">
        <v>1348.5888835648884</v>
      </c>
      <c r="V53" s="377">
        <v>1195.6743009550132</v>
      </c>
      <c r="W53" s="377">
        <v>1439.909978410139</v>
      </c>
    </row>
    <row r="54" spans="2:23" s="280" customFormat="1" ht="12">
      <c r="B54" s="374"/>
      <c r="C54" s="374"/>
      <c r="D54" s="374"/>
      <c r="E54" s="374"/>
      <c r="F54" s="374"/>
      <c r="G54" s="374" t="s">
        <v>462</v>
      </c>
      <c r="H54" s="374" t="s">
        <v>48</v>
      </c>
      <c r="I54" s="374"/>
      <c r="J54" s="267"/>
      <c r="K54" s="377">
        <v>5088.173839727803</v>
      </c>
      <c r="L54" s="377">
        <v>4841.594738989015</v>
      </c>
      <c r="M54" s="377">
        <v>5265.747319056166</v>
      </c>
      <c r="N54" s="377">
        <v>5415.995864264425</v>
      </c>
      <c r="O54" s="377">
        <v>6016.372139544697</v>
      </c>
      <c r="P54" s="377">
        <v>6173.798141894327</v>
      </c>
      <c r="Q54" s="377">
        <v>6198.542495713054</v>
      </c>
      <c r="R54" s="377">
        <v>7243.195446944052</v>
      </c>
      <c r="S54" s="377">
        <v>8002.347835251996</v>
      </c>
      <c r="T54" s="377">
        <v>9235.643485192004</v>
      </c>
      <c r="U54" s="377">
        <v>9632.024725715351</v>
      </c>
      <c r="V54" s="377">
        <v>8903.894879645459</v>
      </c>
      <c r="W54" s="377">
        <v>9474.644463930164</v>
      </c>
    </row>
    <row r="55" spans="2:23" s="280" customFormat="1" ht="12">
      <c r="B55" s="374"/>
      <c r="C55" s="374"/>
      <c r="D55" s="374" t="s">
        <v>228</v>
      </c>
      <c r="E55" s="374" t="s">
        <v>22</v>
      </c>
      <c r="F55" s="374"/>
      <c r="G55" s="374"/>
      <c r="H55" s="374"/>
      <c r="I55" s="374"/>
      <c r="J55" s="267"/>
      <c r="K55" s="377">
        <v>2578.1313899700003</v>
      </c>
      <c r="L55" s="377">
        <v>2556.61509683</v>
      </c>
      <c r="M55" s="377">
        <v>2988.1710041</v>
      </c>
      <c r="N55" s="377">
        <v>3312.4298835</v>
      </c>
      <c r="O55" s="377">
        <v>2868.2626602</v>
      </c>
      <c r="P55" s="377">
        <v>2840.8041680099996</v>
      </c>
      <c r="Q55" s="377">
        <v>2981.3335887999997</v>
      </c>
      <c r="R55" s="377">
        <v>3379.4768511999996</v>
      </c>
      <c r="S55" s="377">
        <v>3673.84333854</v>
      </c>
      <c r="T55" s="377">
        <v>3889.8500446517996</v>
      </c>
      <c r="U55" s="377">
        <v>4123.293355091801</v>
      </c>
      <c r="V55" s="377">
        <v>4422.784379296129</v>
      </c>
      <c r="W55" s="377">
        <v>4219.14822694355</v>
      </c>
    </row>
    <row r="56" spans="2:23" s="280" customFormat="1" ht="12">
      <c r="B56" s="374"/>
      <c r="C56" s="374"/>
      <c r="D56" s="374"/>
      <c r="E56" s="374" t="s">
        <v>463</v>
      </c>
      <c r="F56" s="374" t="s">
        <v>69</v>
      </c>
      <c r="G56" s="374"/>
      <c r="H56" s="374"/>
      <c r="I56" s="374"/>
      <c r="J56" s="267"/>
      <c r="K56" s="377">
        <v>0</v>
      </c>
      <c r="L56" s="377">
        <v>0</v>
      </c>
      <c r="M56" s="377">
        <v>0</v>
      </c>
      <c r="N56" s="377">
        <v>0</v>
      </c>
      <c r="O56" s="377">
        <v>0</v>
      </c>
      <c r="P56" s="377">
        <v>0</v>
      </c>
      <c r="Q56" s="377">
        <v>0</v>
      </c>
      <c r="R56" s="377">
        <v>0</v>
      </c>
      <c r="S56" s="377">
        <v>0</v>
      </c>
      <c r="T56" s="377">
        <v>0</v>
      </c>
      <c r="U56" s="377">
        <v>0</v>
      </c>
      <c r="V56" s="377">
        <v>0</v>
      </c>
      <c r="W56" s="377">
        <v>0</v>
      </c>
    </row>
    <row r="57" spans="2:23" s="280" customFormat="1" ht="12">
      <c r="B57" s="374"/>
      <c r="C57" s="374"/>
      <c r="D57" s="374"/>
      <c r="E57" s="374"/>
      <c r="F57" s="374" t="s">
        <v>464</v>
      </c>
      <c r="G57" s="374" t="s">
        <v>455</v>
      </c>
      <c r="H57" s="374"/>
      <c r="I57" s="374"/>
      <c r="J57" s="267"/>
      <c r="K57" s="377">
        <v>0</v>
      </c>
      <c r="L57" s="377">
        <v>0</v>
      </c>
      <c r="M57" s="377">
        <v>0</v>
      </c>
      <c r="N57" s="377">
        <v>0</v>
      </c>
      <c r="O57" s="377">
        <v>0</v>
      </c>
      <c r="P57" s="377">
        <v>0</v>
      </c>
      <c r="Q57" s="377">
        <v>0</v>
      </c>
      <c r="R57" s="377">
        <v>0</v>
      </c>
      <c r="S57" s="377">
        <v>0</v>
      </c>
      <c r="T57" s="377">
        <v>0</v>
      </c>
      <c r="U57" s="377">
        <v>0</v>
      </c>
      <c r="V57" s="377">
        <v>0</v>
      </c>
      <c r="W57" s="377">
        <v>0</v>
      </c>
    </row>
    <row r="58" spans="2:23" s="280" customFormat="1" ht="12">
      <c r="B58" s="374"/>
      <c r="C58" s="374"/>
      <c r="D58" s="374"/>
      <c r="E58" s="374"/>
      <c r="F58" s="374" t="s">
        <v>465</v>
      </c>
      <c r="G58" s="374" t="s">
        <v>457</v>
      </c>
      <c r="H58" s="374"/>
      <c r="I58" s="374"/>
      <c r="J58" s="267"/>
      <c r="K58" s="377">
        <v>0</v>
      </c>
      <c r="L58" s="377">
        <v>0</v>
      </c>
      <c r="M58" s="377">
        <v>0</v>
      </c>
      <c r="N58" s="377">
        <v>0</v>
      </c>
      <c r="O58" s="377">
        <v>0</v>
      </c>
      <c r="P58" s="377">
        <v>0</v>
      </c>
      <c r="Q58" s="377">
        <v>0</v>
      </c>
      <c r="R58" s="377">
        <v>0</v>
      </c>
      <c r="S58" s="377">
        <v>0</v>
      </c>
      <c r="T58" s="377">
        <v>0</v>
      </c>
      <c r="U58" s="377">
        <v>0</v>
      </c>
      <c r="V58" s="377">
        <v>0</v>
      </c>
      <c r="W58" s="377">
        <v>0</v>
      </c>
    </row>
    <row r="59" spans="2:23" s="280" customFormat="1" ht="12">
      <c r="B59" s="374"/>
      <c r="C59" s="374"/>
      <c r="D59" s="374"/>
      <c r="E59" s="374" t="s">
        <v>466</v>
      </c>
      <c r="F59" s="374" t="s">
        <v>434</v>
      </c>
      <c r="G59" s="374"/>
      <c r="H59" s="374"/>
      <c r="I59" s="374"/>
      <c r="J59" s="377"/>
      <c r="K59" s="377">
        <v>0</v>
      </c>
      <c r="L59" s="377">
        <v>0</v>
      </c>
      <c r="M59" s="377">
        <v>0</v>
      </c>
      <c r="N59" s="377">
        <v>0</v>
      </c>
      <c r="O59" s="377">
        <v>0</v>
      </c>
      <c r="P59" s="377">
        <v>0</v>
      </c>
      <c r="Q59" s="377">
        <v>0</v>
      </c>
      <c r="R59" s="377">
        <v>0</v>
      </c>
      <c r="S59" s="377">
        <v>0</v>
      </c>
      <c r="T59" s="377">
        <v>0</v>
      </c>
      <c r="U59" s="377">
        <v>0</v>
      </c>
      <c r="V59" s="377">
        <v>0</v>
      </c>
      <c r="W59" s="377">
        <v>0</v>
      </c>
    </row>
    <row r="60" spans="2:23" s="280" customFormat="1" ht="12">
      <c r="B60" s="374"/>
      <c r="C60" s="374"/>
      <c r="D60" s="374"/>
      <c r="E60" s="374"/>
      <c r="F60" s="374" t="s">
        <v>467</v>
      </c>
      <c r="G60" s="374" t="s">
        <v>455</v>
      </c>
      <c r="H60" s="374"/>
      <c r="I60" s="374"/>
      <c r="J60" s="267"/>
      <c r="K60" s="377">
        <v>0</v>
      </c>
      <c r="L60" s="377">
        <v>0</v>
      </c>
      <c r="M60" s="377">
        <v>0</v>
      </c>
      <c r="N60" s="377">
        <v>0</v>
      </c>
      <c r="O60" s="377">
        <v>0</v>
      </c>
      <c r="P60" s="377">
        <v>0</v>
      </c>
      <c r="Q60" s="377">
        <v>0</v>
      </c>
      <c r="R60" s="377">
        <v>0</v>
      </c>
      <c r="S60" s="377">
        <v>0</v>
      </c>
      <c r="T60" s="377">
        <v>0</v>
      </c>
      <c r="U60" s="377">
        <v>0</v>
      </c>
      <c r="V60" s="377">
        <v>0</v>
      </c>
      <c r="W60" s="377">
        <v>0</v>
      </c>
    </row>
    <row r="61" spans="2:23" s="280" customFormat="1" ht="12">
      <c r="B61" s="374"/>
      <c r="C61" s="374"/>
      <c r="D61" s="374"/>
      <c r="E61" s="374"/>
      <c r="F61" s="374" t="s">
        <v>468</v>
      </c>
      <c r="G61" s="374" t="s">
        <v>457</v>
      </c>
      <c r="H61" s="374"/>
      <c r="I61" s="374"/>
      <c r="J61" s="267"/>
      <c r="K61" s="377">
        <v>0</v>
      </c>
      <c r="L61" s="377">
        <v>0</v>
      </c>
      <c r="M61" s="377">
        <v>0</v>
      </c>
      <c r="N61" s="377">
        <v>0</v>
      </c>
      <c r="O61" s="377">
        <v>0</v>
      </c>
      <c r="P61" s="377">
        <v>0</v>
      </c>
      <c r="Q61" s="377">
        <v>0</v>
      </c>
      <c r="R61" s="377">
        <v>0</v>
      </c>
      <c r="S61" s="377">
        <v>0</v>
      </c>
      <c r="T61" s="377">
        <v>0</v>
      </c>
      <c r="U61" s="377">
        <v>0</v>
      </c>
      <c r="V61" s="377">
        <v>0</v>
      </c>
      <c r="W61" s="377">
        <v>0</v>
      </c>
    </row>
    <row r="62" spans="2:23" s="280" customFormat="1" ht="12">
      <c r="B62" s="374"/>
      <c r="C62" s="374"/>
      <c r="D62" s="374"/>
      <c r="E62" s="374" t="s">
        <v>469</v>
      </c>
      <c r="F62" s="374" t="s">
        <v>124</v>
      </c>
      <c r="G62" s="374"/>
      <c r="H62" s="374"/>
      <c r="I62" s="374"/>
      <c r="J62" s="377"/>
      <c r="K62" s="377">
        <v>2396.628</v>
      </c>
      <c r="L62" s="377">
        <v>2325.0389999999998</v>
      </c>
      <c r="M62" s="377">
        <v>2127.3320000000003</v>
      </c>
      <c r="N62" s="377">
        <v>2441.522</v>
      </c>
      <c r="O62" s="377">
        <v>1954.705</v>
      </c>
      <c r="P62" s="377">
        <v>1927.1831529999995</v>
      </c>
      <c r="Q62" s="377">
        <v>2029.7401529999997</v>
      </c>
      <c r="R62" s="377">
        <v>2361.075153</v>
      </c>
      <c r="S62" s="377">
        <v>2688.276</v>
      </c>
      <c r="T62" s="377">
        <v>2875.433</v>
      </c>
      <c r="U62" s="377">
        <v>3122.1940000000004</v>
      </c>
      <c r="V62" s="377">
        <v>3413.347</v>
      </c>
      <c r="W62" s="377">
        <v>3173.3469999999998</v>
      </c>
    </row>
    <row r="63" spans="2:23" s="280" customFormat="1" ht="12">
      <c r="B63" s="374"/>
      <c r="C63" s="374"/>
      <c r="D63" s="374"/>
      <c r="E63" s="374"/>
      <c r="F63" s="374" t="s">
        <v>470</v>
      </c>
      <c r="G63" s="374" t="s">
        <v>455</v>
      </c>
      <c r="H63" s="374"/>
      <c r="I63" s="374"/>
      <c r="J63" s="267"/>
      <c r="K63" s="377">
        <v>927.186</v>
      </c>
      <c r="L63" s="377">
        <v>875.655</v>
      </c>
      <c r="M63" s="377">
        <v>836.942</v>
      </c>
      <c r="N63" s="377">
        <v>1021.441</v>
      </c>
      <c r="O63" s="377">
        <v>567.638</v>
      </c>
      <c r="P63" s="377">
        <v>517.3531827095871</v>
      </c>
      <c r="Q63" s="377">
        <v>562.5991827095872</v>
      </c>
      <c r="R63" s="377">
        <v>649.1331827095872</v>
      </c>
      <c r="S63" s="377">
        <v>612.009</v>
      </c>
      <c r="T63" s="377">
        <v>791.622</v>
      </c>
      <c r="U63" s="377">
        <v>727.845</v>
      </c>
      <c r="V63" s="377">
        <v>739.02</v>
      </c>
      <c r="W63" s="377">
        <v>828.424</v>
      </c>
    </row>
    <row r="64" spans="2:23" s="280" customFormat="1" ht="12">
      <c r="B64" s="374"/>
      <c r="C64" s="374"/>
      <c r="D64" s="374"/>
      <c r="E64" s="374"/>
      <c r="F64" s="374" t="s">
        <v>471</v>
      </c>
      <c r="G64" s="374" t="s">
        <v>457</v>
      </c>
      <c r="H64" s="374"/>
      <c r="I64" s="374"/>
      <c r="J64" s="267"/>
      <c r="K64" s="377">
        <v>1469.442</v>
      </c>
      <c r="L64" s="377">
        <v>1449.384</v>
      </c>
      <c r="M64" s="377">
        <v>1290.39</v>
      </c>
      <c r="N64" s="377">
        <v>1420.081</v>
      </c>
      <c r="O64" s="377">
        <v>1387.067</v>
      </c>
      <c r="P64" s="377">
        <v>1409.8299702904123</v>
      </c>
      <c r="Q64" s="377">
        <v>1467.1409702904125</v>
      </c>
      <c r="R64" s="377">
        <v>1711.9419702904124</v>
      </c>
      <c r="S64" s="377">
        <v>2076.267</v>
      </c>
      <c r="T64" s="377">
        <v>2083.811</v>
      </c>
      <c r="U64" s="377">
        <v>2394.349</v>
      </c>
      <c r="V64" s="377">
        <v>2674.327</v>
      </c>
      <c r="W64" s="377">
        <v>2344.923</v>
      </c>
    </row>
    <row r="65" spans="2:23" s="280" customFormat="1" ht="12">
      <c r="B65" s="374"/>
      <c r="C65" s="374"/>
      <c r="D65" s="374"/>
      <c r="E65" s="374" t="s">
        <v>472</v>
      </c>
      <c r="F65" s="374" t="s">
        <v>125</v>
      </c>
      <c r="G65" s="374"/>
      <c r="H65" s="374"/>
      <c r="I65" s="374"/>
      <c r="J65" s="377"/>
      <c r="K65" s="377">
        <v>181.50338997</v>
      </c>
      <c r="L65" s="377">
        <v>231.57609682999998</v>
      </c>
      <c r="M65" s="377">
        <v>860.8390040999999</v>
      </c>
      <c r="N65" s="377">
        <v>870.9078834999999</v>
      </c>
      <c r="O65" s="377">
        <v>913.5576601999999</v>
      </c>
      <c r="P65" s="377">
        <v>913.6210150099998</v>
      </c>
      <c r="Q65" s="377">
        <v>951.5934357999998</v>
      </c>
      <c r="R65" s="377">
        <v>1018.4016981999999</v>
      </c>
      <c r="S65" s="377">
        <v>985.5673385399999</v>
      </c>
      <c r="T65" s="377">
        <v>1014.4170446517998</v>
      </c>
      <c r="U65" s="377">
        <v>1001.0993550917998</v>
      </c>
      <c r="V65" s="377">
        <v>1009.4373792961288</v>
      </c>
      <c r="W65" s="377">
        <v>1045.8012269435505</v>
      </c>
    </row>
    <row r="66" spans="2:23" s="280" customFormat="1" ht="12">
      <c r="B66" s="374"/>
      <c r="C66" s="374"/>
      <c r="D66" s="374"/>
      <c r="E66" s="374"/>
      <c r="F66" s="374" t="s">
        <v>473</v>
      </c>
      <c r="G66" s="374" t="s">
        <v>455</v>
      </c>
      <c r="H66" s="374"/>
      <c r="I66" s="374"/>
      <c r="J66" s="267"/>
      <c r="K66" s="377">
        <v>0</v>
      </c>
      <c r="L66" s="377">
        <v>0</v>
      </c>
      <c r="M66" s="377">
        <v>0</v>
      </c>
      <c r="N66" s="377">
        <v>0</v>
      </c>
      <c r="O66" s="377">
        <v>0</v>
      </c>
      <c r="P66" s="377">
        <v>0</v>
      </c>
      <c r="Q66" s="377">
        <v>0</v>
      </c>
      <c r="R66" s="377">
        <v>0</v>
      </c>
      <c r="S66" s="377">
        <v>0</v>
      </c>
      <c r="T66" s="377">
        <v>0</v>
      </c>
      <c r="U66" s="377">
        <v>0</v>
      </c>
      <c r="V66" s="377">
        <v>0</v>
      </c>
      <c r="W66" s="377">
        <v>0</v>
      </c>
    </row>
    <row r="67" spans="2:23" s="280" customFormat="1" ht="12">
      <c r="B67" s="374"/>
      <c r="C67" s="374"/>
      <c r="D67" s="374"/>
      <c r="E67" s="374"/>
      <c r="F67" s="374" t="s">
        <v>474</v>
      </c>
      <c r="G67" s="374" t="s">
        <v>457</v>
      </c>
      <c r="H67" s="374"/>
      <c r="I67" s="374"/>
      <c r="J67" s="267"/>
      <c r="K67" s="377">
        <v>181.50338997</v>
      </c>
      <c r="L67" s="377">
        <v>231.57609682999998</v>
      </c>
      <c r="M67" s="377">
        <v>860.8390040999999</v>
      </c>
      <c r="N67" s="377">
        <v>870.9078834999999</v>
      </c>
      <c r="O67" s="377">
        <v>913.5576601999999</v>
      </c>
      <c r="P67" s="377">
        <v>913.6210150099998</v>
      </c>
      <c r="Q67" s="377">
        <v>951.5934357999998</v>
      </c>
      <c r="R67" s="377">
        <v>1018.4016981999999</v>
      </c>
      <c r="S67" s="377">
        <v>985.5673385399999</v>
      </c>
      <c r="T67" s="377">
        <v>1014.4170446517998</v>
      </c>
      <c r="U67" s="377">
        <v>1001.0993550917998</v>
      </c>
      <c r="V67" s="377">
        <v>1009.4373792961288</v>
      </c>
      <c r="W67" s="377">
        <v>1045.8012269435505</v>
      </c>
    </row>
    <row r="68" spans="2:23" s="280" customFormat="1" ht="12">
      <c r="B68" s="374"/>
      <c r="C68" s="374"/>
      <c r="D68" s="374" t="s">
        <v>229</v>
      </c>
      <c r="E68" s="374" t="s">
        <v>23</v>
      </c>
      <c r="F68" s="374"/>
      <c r="G68" s="374"/>
      <c r="H68" s="374"/>
      <c r="I68" s="374"/>
      <c r="J68" s="377"/>
      <c r="K68" s="377">
        <v>12342.466955927675</v>
      </c>
      <c r="L68" s="377">
        <v>12659.67253516859</v>
      </c>
      <c r="M68" s="377">
        <v>9052.194092365706</v>
      </c>
      <c r="N68" s="377">
        <v>9099.768204874284</v>
      </c>
      <c r="O68" s="377">
        <v>10651.256240058</v>
      </c>
      <c r="P68" s="377">
        <v>9633.34605102263</v>
      </c>
      <c r="Q68" s="377">
        <v>10156.118256249398</v>
      </c>
      <c r="R68" s="377">
        <v>10035.890851211981</v>
      </c>
      <c r="S68" s="377">
        <v>10430.187589775629</v>
      </c>
      <c r="T68" s="377">
        <v>14111.78572058529</v>
      </c>
      <c r="U68" s="377">
        <v>14867.964220588077</v>
      </c>
      <c r="V68" s="377">
        <v>16806.87233464551</v>
      </c>
      <c r="W68" s="377">
        <v>13430.88293910984</v>
      </c>
    </row>
    <row r="69" spans="2:23" s="280" customFormat="1" ht="12">
      <c r="B69" s="374"/>
      <c r="C69" s="374"/>
      <c r="D69" s="374"/>
      <c r="E69" s="374" t="s">
        <v>475</v>
      </c>
      <c r="F69" s="374" t="s">
        <v>69</v>
      </c>
      <c r="G69" s="374"/>
      <c r="H69" s="374"/>
      <c r="I69" s="374"/>
      <c r="J69" s="267"/>
      <c r="K69" s="377">
        <v>0</v>
      </c>
      <c r="L69" s="377">
        <v>0</v>
      </c>
      <c r="M69" s="377">
        <v>0</v>
      </c>
      <c r="N69" s="377">
        <v>0</v>
      </c>
      <c r="O69" s="377">
        <v>0</v>
      </c>
      <c r="P69" s="377">
        <v>0</v>
      </c>
      <c r="Q69" s="377">
        <v>0</v>
      </c>
      <c r="R69" s="377">
        <v>0</v>
      </c>
      <c r="S69" s="377">
        <v>0</v>
      </c>
      <c r="T69" s="377">
        <v>0</v>
      </c>
      <c r="U69" s="377">
        <v>0</v>
      </c>
      <c r="V69" s="377">
        <v>0</v>
      </c>
      <c r="W69" s="377">
        <v>0</v>
      </c>
    </row>
    <row r="70" spans="2:23" s="280" customFormat="1" ht="12">
      <c r="B70" s="374"/>
      <c r="C70" s="374"/>
      <c r="D70" s="374"/>
      <c r="E70" s="374" t="s">
        <v>476</v>
      </c>
      <c r="F70" s="374" t="s">
        <v>434</v>
      </c>
      <c r="G70" s="374"/>
      <c r="H70" s="374"/>
      <c r="I70" s="374"/>
      <c r="J70" s="267"/>
      <c r="K70" s="377">
        <v>5693.444184943668</v>
      </c>
      <c r="L70" s="377">
        <v>5526.13395216</v>
      </c>
      <c r="M70" s="377">
        <v>4179.1216621799995</v>
      </c>
      <c r="N70" s="377">
        <v>4595.404075005124</v>
      </c>
      <c r="O70" s="377">
        <v>4268.383559670001</v>
      </c>
      <c r="P70" s="377">
        <v>4338.19981187</v>
      </c>
      <c r="Q70" s="377">
        <v>6053.748210790001</v>
      </c>
      <c r="R70" s="377">
        <v>4898.798468625779</v>
      </c>
      <c r="S70" s="377">
        <v>4547.355894491454</v>
      </c>
      <c r="T70" s="377">
        <v>4990.661685706601</v>
      </c>
      <c r="U70" s="377">
        <v>4388.526138193689</v>
      </c>
      <c r="V70" s="377">
        <v>4690.040826097</v>
      </c>
      <c r="W70" s="377">
        <v>3684.546080271328</v>
      </c>
    </row>
    <row r="71" spans="2:23" s="280" customFormat="1" ht="12">
      <c r="B71" s="374"/>
      <c r="C71" s="374"/>
      <c r="D71" s="374"/>
      <c r="E71" s="374" t="s">
        <v>477</v>
      </c>
      <c r="F71" s="374" t="s">
        <v>124</v>
      </c>
      <c r="G71" s="374"/>
      <c r="H71" s="374"/>
      <c r="I71" s="374"/>
      <c r="J71" s="267"/>
      <c r="K71" s="377">
        <v>2626.702</v>
      </c>
      <c r="L71" s="377">
        <v>3175.733</v>
      </c>
      <c r="M71" s="377">
        <v>2781.574</v>
      </c>
      <c r="N71" s="377">
        <v>2402.792</v>
      </c>
      <c r="O71" s="377">
        <v>4020.659</v>
      </c>
      <c r="P71" s="377">
        <v>2504.264008931282</v>
      </c>
      <c r="Q71" s="377">
        <v>3003.4690089312826</v>
      </c>
      <c r="R71" s="377">
        <v>3260.3170089312825</v>
      </c>
      <c r="S71" s="377">
        <v>3187.743</v>
      </c>
      <c r="T71" s="377">
        <v>4201.944</v>
      </c>
      <c r="U71" s="377">
        <v>4449.377</v>
      </c>
      <c r="V71" s="377">
        <v>5713.535</v>
      </c>
      <c r="W71" s="377">
        <v>4129.973</v>
      </c>
    </row>
    <row r="72" spans="2:23" s="280" customFormat="1" ht="12">
      <c r="B72" s="374"/>
      <c r="C72" s="374"/>
      <c r="D72" s="374"/>
      <c r="E72" s="374" t="s">
        <v>478</v>
      </c>
      <c r="F72" s="374" t="s">
        <v>125</v>
      </c>
      <c r="G72" s="374"/>
      <c r="H72" s="374"/>
      <c r="I72" s="374"/>
      <c r="J72" s="377"/>
      <c r="K72" s="377">
        <v>4022.3207709840076</v>
      </c>
      <c r="L72" s="377">
        <v>3957.8055830085887</v>
      </c>
      <c r="M72" s="377">
        <v>2091.4984301857057</v>
      </c>
      <c r="N72" s="377">
        <v>2101.5721298691606</v>
      </c>
      <c r="O72" s="377">
        <v>2362.2136803879985</v>
      </c>
      <c r="P72" s="377">
        <v>2790.8822302213484</v>
      </c>
      <c r="Q72" s="377">
        <v>1098.9010365281142</v>
      </c>
      <c r="R72" s="377">
        <v>1876.7753736549203</v>
      </c>
      <c r="S72" s="377">
        <v>2695.0886952841756</v>
      </c>
      <c r="T72" s="377">
        <v>4919.180034878689</v>
      </c>
      <c r="U72" s="377">
        <v>6030.061082394388</v>
      </c>
      <c r="V72" s="377">
        <v>6403.296508548512</v>
      </c>
      <c r="W72" s="377">
        <v>5616.363858838512</v>
      </c>
    </row>
    <row r="73" spans="2:23" s="280" customFormat="1" ht="12">
      <c r="B73" s="374"/>
      <c r="C73" s="374"/>
      <c r="D73" s="374"/>
      <c r="E73" s="374"/>
      <c r="F73" s="374" t="s">
        <v>479</v>
      </c>
      <c r="G73" s="374" t="s">
        <v>47</v>
      </c>
      <c r="H73" s="374"/>
      <c r="I73" s="374"/>
      <c r="J73" s="267"/>
      <c r="K73" s="377">
        <v>299.8283269999997</v>
      </c>
      <c r="L73" s="377">
        <v>703.6426480199997</v>
      </c>
      <c r="M73" s="377">
        <v>419.85950995999997</v>
      </c>
      <c r="N73" s="377">
        <v>868.8281217900002</v>
      </c>
      <c r="O73" s="377">
        <v>552.9177082199994</v>
      </c>
      <c r="P73" s="377">
        <v>179.15404421999938</v>
      </c>
      <c r="Q73" s="377">
        <v>395.5045682199994</v>
      </c>
      <c r="R73" s="377">
        <v>437.6900622199994</v>
      </c>
      <c r="S73" s="377">
        <v>713.3853609999999</v>
      </c>
      <c r="T73" s="377">
        <v>1880.9361102199996</v>
      </c>
      <c r="U73" s="377">
        <v>2992.0830732199997</v>
      </c>
      <c r="V73" s="377">
        <v>2591.8496792199994</v>
      </c>
      <c r="W73" s="377">
        <v>3070.9251232199995</v>
      </c>
    </row>
    <row r="74" spans="2:23" s="280" customFormat="1" ht="12">
      <c r="B74" s="374"/>
      <c r="C74" s="374"/>
      <c r="D74" s="374"/>
      <c r="E74" s="374"/>
      <c r="F74" s="374" t="s">
        <v>480</v>
      </c>
      <c r="G74" s="374" t="s">
        <v>48</v>
      </c>
      <c r="H74" s="374"/>
      <c r="I74" s="374"/>
      <c r="J74" s="267"/>
      <c r="K74" s="377">
        <v>3722.492443984008</v>
      </c>
      <c r="L74" s="377">
        <v>3254.162934988589</v>
      </c>
      <c r="M74" s="377">
        <v>1671.6389202257058</v>
      </c>
      <c r="N74" s="377">
        <v>1232.7440080791605</v>
      </c>
      <c r="O74" s="377">
        <v>1809.295972167999</v>
      </c>
      <c r="P74" s="377">
        <v>2611.728186001349</v>
      </c>
      <c r="Q74" s="377">
        <v>703.3964683081149</v>
      </c>
      <c r="R74" s="377">
        <v>1439.0853114349209</v>
      </c>
      <c r="S74" s="377">
        <v>1981.703334284176</v>
      </c>
      <c r="T74" s="377">
        <v>3038.24392465869</v>
      </c>
      <c r="U74" s="377">
        <v>3037.9780091743883</v>
      </c>
      <c r="V74" s="377">
        <v>3811.4468293285126</v>
      </c>
      <c r="W74" s="377">
        <v>2545.4387356185125</v>
      </c>
    </row>
    <row r="75" spans="2:23" s="280" customFormat="1" ht="12">
      <c r="B75" s="374"/>
      <c r="C75" s="374"/>
      <c r="D75" s="374" t="s">
        <v>230</v>
      </c>
      <c r="E75" s="374" t="s">
        <v>24</v>
      </c>
      <c r="F75" s="374"/>
      <c r="G75" s="374"/>
      <c r="H75" s="374"/>
      <c r="I75" s="374"/>
      <c r="J75" s="377"/>
      <c r="K75" s="377">
        <v>356.993</v>
      </c>
      <c r="L75" s="377">
        <v>354.776</v>
      </c>
      <c r="M75" s="377">
        <v>357.18</v>
      </c>
      <c r="N75" s="377">
        <v>358.531</v>
      </c>
      <c r="O75" s="377">
        <v>357.59000000000003</v>
      </c>
      <c r="P75" s="377">
        <v>7681.75050208</v>
      </c>
      <c r="Q75" s="377">
        <v>6917.474487089268</v>
      </c>
      <c r="R75" s="377">
        <v>5257.043651340622</v>
      </c>
      <c r="S75" s="377">
        <v>3843.363719310622</v>
      </c>
      <c r="T75" s="377">
        <v>2981.4436931635305</v>
      </c>
      <c r="U75" s="377">
        <v>2378.7874364604995</v>
      </c>
      <c r="V75" s="377">
        <v>2250.4227316861256</v>
      </c>
      <c r="W75" s="377">
        <v>2160.2717720206224</v>
      </c>
    </row>
    <row r="76" spans="2:23" s="280" customFormat="1" ht="12">
      <c r="B76" s="374"/>
      <c r="C76" s="374"/>
      <c r="D76" s="374"/>
      <c r="E76" s="374" t="s">
        <v>231</v>
      </c>
      <c r="F76" s="374" t="s">
        <v>69</v>
      </c>
      <c r="G76" s="374"/>
      <c r="H76" s="374"/>
      <c r="I76" s="374"/>
      <c r="J76" s="377"/>
      <c r="K76" s="377">
        <v>249.19299999999998</v>
      </c>
      <c r="L76" s="377">
        <v>246.976</v>
      </c>
      <c r="M76" s="377">
        <v>249.38</v>
      </c>
      <c r="N76" s="377">
        <v>250.731</v>
      </c>
      <c r="O76" s="377">
        <v>249.79000000000002</v>
      </c>
      <c r="P76" s="377">
        <v>247.95050207999998</v>
      </c>
      <c r="Q76" s="377">
        <v>246.29598575</v>
      </c>
      <c r="R76" s="377">
        <v>249.54600786999998</v>
      </c>
      <c r="S76" s="377">
        <v>248.86607584</v>
      </c>
      <c r="T76" s="377">
        <v>250.779</v>
      </c>
      <c r="U76" s="377">
        <v>251.40732354</v>
      </c>
      <c r="V76" s="377">
        <v>249.77412855</v>
      </c>
      <c r="W76" s="377">
        <v>249.77412855</v>
      </c>
    </row>
    <row r="77" spans="2:23" s="280" customFormat="1" ht="12">
      <c r="B77" s="374"/>
      <c r="C77" s="374"/>
      <c r="D77" s="374"/>
      <c r="E77" s="374"/>
      <c r="F77" s="374" t="s">
        <v>481</v>
      </c>
      <c r="G77" s="374" t="s">
        <v>455</v>
      </c>
      <c r="H77" s="374"/>
      <c r="I77" s="374"/>
      <c r="J77" s="267"/>
      <c r="K77" s="377">
        <v>249.19299999999998</v>
      </c>
      <c r="L77" s="377">
        <v>246.976</v>
      </c>
      <c r="M77" s="377">
        <v>249.38</v>
      </c>
      <c r="N77" s="377">
        <v>250.731</v>
      </c>
      <c r="O77" s="377">
        <v>249.79000000000002</v>
      </c>
      <c r="P77" s="377">
        <v>247.95050207999998</v>
      </c>
      <c r="Q77" s="377">
        <v>246.29598575</v>
      </c>
      <c r="R77" s="377">
        <v>249.54600786999998</v>
      </c>
      <c r="S77" s="377">
        <v>248.86607584</v>
      </c>
      <c r="T77" s="377">
        <v>250.779</v>
      </c>
      <c r="U77" s="377">
        <v>251.40732354</v>
      </c>
      <c r="V77" s="377">
        <v>249.77412855</v>
      </c>
      <c r="W77" s="377">
        <v>249.77412855</v>
      </c>
    </row>
    <row r="78" spans="2:23" s="280" customFormat="1" ht="12">
      <c r="B78" s="374"/>
      <c r="C78" s="374"/>
      <c r="D78" s="374"/>
      <c r="E78" s="374"/>
      <c r="F78" s="374" t="s">
        <v>482</v>
      </c>
      <c r="G78" s="374" t="s">
        <v>457</v>
      </c>
      <c r="H78" s="374"/>
      <c r="I78" s="374"/>
      <c r="J78" s="267"/>
      <c r="K78" s="377">
        <v>0</v>
      </c>
      <c r="L78" s="377">
        <v>0</v>
      </c>
      <c r="M78" s="377">
        <v>0</v>
      </c>
      <c r="N78" s="377">
        <v>0</v>
      </c>
      <c r="O78" s="377">
        <v>0</v>
      </c>
      <c r="P78" s="377">
        <v>0</v>
      </c>
      <c r="Q78" s="377">
        <v>0</v>
      </c>
      <c r="R78" s="377">
        <v>0</v>
      </c>
      <c r="S78" s="377">
        <v>0</v>
      </c>
      <c r="T78" s="377">
        <v>0</v>
      </c>
      <c r="U78" s="377">
        <v>0</v>
      </c>
      <c r="V78" s="377">
        <v>0</v>
      </c>
      <c r="W78" s="377">
        <v>0</v>
      </c>
    </row>
    <row r="79" spans="2:23" s="280" customFormat="1" ht="12">
      <c r="B79" s="374"/>
      <c r="C79" s="374"/>
      <c r="D79" s="374"/>
      <c r="E79" s="374" t="s">
        <v>232</v>
      </c>
      <c r="F79" s="374" t="s">
        <v>123</v>
      </c>
      <c r="G79" s="374"/>
      <c r="H79" s="374"/>
      <c r="I79" s="374"/>
      <c r="J79" s="377"/>
      <c r="K79" s="377">
        <v>107.8</v>
      </c>
      <c r="L79" s="377">
        <v>107.8</v>
      </c>
      <c r="M79" s="377">
        <v>107.8</v>
      </c>
      <c r="N79" s="377">
        <v>107.8</v>
      </c>
      <c r="O79" s="377">
        <v>107.8</v>
      </c>
      <c r="P79" s="377">
        <v>107.8</v>
      </c>
      <c r="Q79" s="377">
        <v>107.8</v>
      </c>
      <c r="R79" s="377">
        <v>107.8</v>
      </c>
      <c r="S79" s="377">
        <v>107.8</v>
      </c>
      <c r="T79" s="377">
        <v>107.8</v>
      </c>
      <c r="U79" s="377">
        <v>107.8</v>
      </c>
      <c r="V79" s="377">
        <v>107.8</v>
      </c>
      <c r="W79" s="377">
        <v>107.8</v>
      </c>
    </row>
    <row r="80" spans="2:23" s="280" customFormat="1" ht="12">
      <c r="B80" s="374"/>
      <c r="C80" s="374"/>
      <c r="D80" s="374"/>
      <c r="E80" s="374"/>
      <c r="F80" s="374" t="s">
        <v>483</v>
      </c>
      <c r="G80" s="374" t="s">
        <v>455</v>
      </c>
      <c r="H80" s="374"/>
      <c r="I80" s="374"/>
      <c r="J80" s="267"/>
      <c r="K80" s="377">
        <v>107.8</v>
      </c>
      <c r="L80" s="377">
        <v>107.8</v>
      </c>
      <c r="M80" s="377">
        <v>107.8</v>
      </c>
      <c r="N80" s="377">
        <v>107.8</v>
      </c>
      <c r="O80" s="377">
        <v>107.8</v>
      </c>
      <c r="P80" s="377">
        <v>107.8</v>
      </c>
      <c r="Q80" s="377">
        <v>107.8</v>
      </c>
      <c r="R80" s="377">
        <v>107.8</v>
      </c>
      <c r="S80" s="377">
        <v>107.8</v>
      </c>
      <c r="T80" s="377">
        <v>107.8</v>
      </c>
      <c r="U80" s="377">
        <v>107.8</v>
      </c>
      <c r="V80" s="377">
        <v>107.8</v>
      </c>
      <c r="W80" s="377">
        <v>107.8</v>
      </c>
    </row>
    <row r="81" spans="2:23" s="280" customFormat="1" ht="12">
      <c r="B81" s="374"/>
      <c r="C81" s="374"/>
      <c r="D81" s="374"/>
      <c r="E81" s="374"/>
      <c r="F81" s="374" t="s">
        <v>484</v>
      </c>
      <c r="G81" s="374" t="s">
        <v>457</v>
      </c>
      <c r="H81" s="374"/>
      <c r="I81" s="374"/>
      <c r="J81" s="267"/>
      <c r="K81" s="377">
        <v>0</v>
      </c>
      <c r="L81" s="377">
        <v>0</v>
      </c>
      <c r="M81" s="377">
        <v>0</v>
      </c>
      <c r="N81" s="377">
        <v>0</v>
      </c>
      <c r="O81" s="377">
        <v>0</v>
      </c>
      <c r="P81" s="377">
        <v>0</v>
      </c>
      <c r="Q81" s="377">
        <v>0</v>
      </c>
      <c r="R81" s="377">
        <v>0</v>
      </c>
      <c r="S81" s="377">
        <v>0</v>
      </c>
      <c r="T81" s="377">
        <v>0</v>
      </c>
      <c r="U81" s="377">
        <v>0</v>
      </c>
      <c r="V81" s="377">
        <v>0</v>
      </c>
      <c r="W81" s="377">
        <v>0</v>
      </c>
    </row>
    <row r="82" spans="2:23" s="280" customFormat="1" ht="12">
      <c r="B82" s="374"/>
      <c r="C82" s="374"/>
      <c r="D82" s="374"/>
      <c r="E82" s="374" t="s">
        <v>485</v>
      </c>
      <c r="F82" s="374" t="s">
        <v>124</v>
      </c>
      <c r="G82" s="374"/>
      <c r="H82" s="374"/>
      <c r="I82" s="374"/>
      <c r="J82" s="377"/>
      <c r="K82" s="377">
        <v>0</v>
      </c>
      <c r="L82" s="377">
        <v>0</v>
      </c>
      <c r="M82" s="377">
        <v>0</v>
      </c>
      <c r="N82" s="377">
        <v>0</v>
      </c>
      <c r="O82" s="377">
        <v>0</v>
      </c>
      <c r="P82" s="377">
        <v>0</v>
      </c>
      <c r="Q82" s="377">
        <v>0</v>
      </c>
      <c r="R82" s="377">
        <v>0</v>
      </c>
      <c r="S82" s="377">
        <v>0</v>
      </c>
      <c r="T82" s="377">
        <v>0</v>
      </c>
      <c r="U82" s="377">
        <v>0</v>
      </c>
      <c r="V82" s="377">
        <v>0</v>
      </c>
      <c r="W82" s="377">
        <v>0</v>
      </c>
    </row>
    <row r="83" spans="2:23" s="280" customFormat="1" ht="12">
      <c r="B83" s="374"/>
      <c r="C83" s="374"/>
      <c r="D83" s="374"/>
      <c r="E83" s="374"/>
      <c r="F83" s="374" t="s">
        <v>486</v>
      </c>
      <c r="G83" s="374" t="s">
        <v>455</v>
      </c>
      <c r="H83" s="374"/>
      <c r="I83" s="374"/>
      <c r="J83" s="267"/>
      <c r="K83" s="377">
        <v>0</v>
      </c>
      <c r="L83" s="377">
        <v>0</v>
      </c>
      <c r="M83" s="377">
        <v>0</v>
      </c>
      <c r="N83" s="377">
        <v>0</v>
      </c>
      <c r="O83" s="377">
        <v>0</v>
      </c>
      <c r="P83" s="377">
        <v>0</v>
      </c>
      <c r="Q83" s="377">
        <v>0</v>
      </c>
      <c r="R83" s="377">
        <v>0</v>
      </c>
      <c r="S83" s="377">
        <v>0</v>
      </c>
      <c r="T83" s="377">
        <v>0</v>
      </c>
      <c r="U83" s="377">
        <v>0</v>
      </c>
      <c r="V83" s="377">
        <v>0</v>
      </c>
      <c r="W83" s="377">
        <v>0</v>
      </c>
    </row>
    <row r="84" spans="2:23" s="280" customFormat="1" ht="12">
      <c r="B84" s="374"/>
      <c r="C84" s="374"/>
      <c r="D84" s="374"/>
      <c r="E84" s="374"/>
      <c r="F84" s="374" t="s">
        <v>487</v>
      </c>
      <c r="G84" s="374" t="s">
        <v>457</v>
      </c>
      <c r="H84" s="374"/>
      <c r="I84" s="374"/>
      <c r="J84" s="267"/>
      <c r="K84" s="377">
        <v>0</v>
      </c>
      <c r="L84" s="377">
        <v>0</v>
      </c>
      <c r="M84" s="377">
        <v>0</v>
      </c>
      <c r="N84" s="377">
        <v>0</v>
      </c>
      <c r="O84" s="377">
        <v>0</v>
      </c>
      <c r="P84" s="377">
        <v>0</v>
      </c>
      <c r="Q84" s="377">
        <v>0</v>
      </c>
      <c r="R84" s="377">
        <v>0</v>
      </c>
      <c r="S84" s="377">
        <v>0</v>
      </c>
      <c r="T84" s="377">
        <v>0</v>
      </c>
      <c r="U84" s="377">
        <v>0</v>
      </c>
      <c r="V84" s="377">
        <v>0</v>
      </c>
      <c r="W84" s="377">
        <v>0</v>
      </c>
    </row>
    <row r="85" spans="2:23" s="280" customFormat="1" ht="12">
      <c r="B85" s="374"/>
      <c r="C85" s="374"/>
      <c r="D85" s="374"/>
      <c r="E85" s="374" t="s">
        <v>488</v>
      </c>
      <c r="F85" s="374" t="s">
        <v>125</v>
      </c>
      <c r="G85" s="374"/>
      <c r="H85" s="374"/>
      <c r="I85" s="374"/>
      <c r="J85" s="377"/>
      <c r="K85" s="377">
        <v>0</v>
      </c>
      <c r="L85" s="377">
        <v>0</v>
      </c>
      <c r="M85" s="377">
        <v>0</v>
      </c>
      <c r="N85" s="377">
        <v>0</v>
      </c>
      <c r="O85" s="377">
        <v>0</v>
      </c>
      <c r="P85" s="377">
        <v>7326</v>
      </c>
      <c r="Q85" s="377">
        <v>6563.378501339268</v>
      </c>
      <c r="R85" s="377">
        <v>4899.697643470622</v>
      </c>
      <c r="S85" s="377">
        <v>3486.697643470622</v>
      </c>
      <c r="T85" s="377">
        <v>2622.8646931635303</v>
      </c>
      <c r="U85" s="377">
        <v>2019.5801129204997</v>
      </c>
      <c r="V85" s="377">
        <v>1892.8486031361258</v>
      </c>
      <c r="W85" s="377">
        <v>1802.6976434706223</v>
      </c>
    </row>
    <row r="86" spans="2:23" s="280" customFormat="1" ht="12">
      <c r="B86" s="374"/>
      <c r="C86" s="374"/>
      <c r="D86" s="374"/>
      <c r="E86" s="374"/>
      <c r="F86" s="374" t="s">
        <v>489</v>
      </c>
      <c r="G86" s="374" t="s">
        <v>455</v>
      </c>
      <c r="H86" s="374"/>
      <c r="I86" s="374"/>
      <c r="J86" s="267"/>
      <c r="K86" s="377">
        <v>0</v>
      </c>
      <c r="L86" s="377">
        <v>0</v>
      </c>
      <c r="M86" s="377">
        <v>0</v>
      </c>
      <c r="N86" s="377">
        <v>0</v>
      </c>
      <c r="O86" s="377">
        <v>0</v>
      </c>
      <c r="P86" s="377">
        <v>0</v>
      </c>
      <c r="Q86" s="377">
        <v>0</v>
      </c>
      <c r="R86" s="377">
        <v>0</v>
      </c>
      <c r="S86" s="377">
        <v>0</v>
      </c>
      <c r="T86" s="377">
        <v>0</v>
      </c>
      <c r="U86" s="377">
        <v>0</v>
      </c>
      <c r="V86" s="377">
        <v>0</v>
      </c>
      <c r="W86" s="377">
        <v>0</v>
      </c>
    </row>
    <row r="87" spans="2:23" s="280" customFormat="1" ht="12">
      <c r="B87" s="374"/>
      <c r="C87" s="374"/>
      <c r="D87" s="374"/>
      <c r="E87" s="374"/>
      <c r="F87" s="374" t="s">
        <v>490</v>
      </c>
      <c r="G87" s="374" t="s">
        <v>457</v>
      </c>
      <c r="H87" s="374"/>
      <c r="I87" s="374"/>
      <c r="J87" s="377"/>
      <c r="K87" s="377">
        <v>0</v>
      </c>
      <c r="L87" s="377">
        <v>0</v>
      </c>
      <c r="M87" s="377">
        <v>0</v>
      </c>
      <c r="N87" s="377">
        <v>0</v>
      </c>
      <c r="O87" s="377">
        <v>0</v>
      </c>
      <c r="P87" s="377">
        <v>7326</v>
      </c>
      <c r="Q87" s="377">
        <v>6563.378501339268</v>
      </c>
      <c r="R87" s="377">
        <v>4899.697643470622</v>
      </c>
      <c r="S87" s="377">
        <v>3486.697643470622</v>
      </c>
      <c r="T87" s="377">
        <v>2622.8646931635303</v>
      </c>
      <c r="U87" s="377">
        <v>2019.5801129204997</v>
      </c>
      <c r="V87" s="377">
        <v>1892.8486031361258</v>
      </c>
      <c r="W87" s="377">
        <v>1802.6976434706223</v>
      </c>
    </row>
    <row r="88" spans="2:23" s="280" customFormat="1" ht="12">
      <c r="B88" s="374"/>
      <c r="C88" s="374"/>
      <c r="D88" s="374"/>
      <c r="E88" s="374"/>
      <c r="F88" s="374"/>
      <c r="G88" s="374" t="s">
        <v>491</v>
      </c>
      <c r="H88" s="374" t="s">
        <v>47</v>
      </c>
      <c r="I88" s="374"/>
      <c r="J88" s="267"/>
      <c r="K88" s="377">
        <v>0</v>
      </c>
      <c r="L88" s="377">
        <v>0</v>
      </c>
      <c r="M88" s="377">
        <v>0</v>
      </c>
      <c r="N88" s="377">
        <v>0</v>
      </c>
      <c r="O88" s="377">
        <v>0</v>
      </c>
      <c r="P88" s="377">
        <v>0</v>
      </c>
      <c r="Q88" s="377">
        <v>0</v>
      </c>
      <c r="R88" s="377">
        <v>0</v>
      </c>
      <c r="S88" s="377">
        <v>0</v>
      </c>
      <c r="T88" s="377">
        <v>0</v>
      </c>
      <c r="U88" s="377">
        <v>0</v>
      </c>
      <c r="V88" s="377">
        <v>0</v>
      </c>
      <c r="W88" s="377">
        <v>0</v>
      </c>
    </row>
    <row r="89" spans="2:23" s="280" customFormat="1" ht="12">
      <c r="B89" s="374"/>
      <c r="C89" s="374"/>
      <c r="D89" s="374"/>
      <c r="E89" s="374"/>
      <c r="F89" s="374"/>
      <c r="G89" s="374" t="s">
        <v>492</v>
      </c>
      <c r="H89" s="374" t="s">
        <v>48</v>
      </c>
      <c r="I89" s="374"/>
      <c r="J89" s="267"/>
      <c r="K89" s="377">
        <v>0</v>
      </c>
      <c r="L89" s="377">
        <v>0</v>
      </c>
      <c r="M89" s="377">
        <v>0</v>
      </c>
      <c r="N89" s="377">
        <v>0</v>
      </c>
      <c r="O89" s="377">
        <v>0</v>
      </c>
      <c r="P89" s="377">
        <v>7326</v>
      </c>
      <c r="Q89" s="377">
        <v>6563.378501339268</v>
      </c>
      <c r="R89" s="377">
        <v>4899.697643470622</v>
      </c>
      <c r="S89" s="377">
        <v>3486.697643470622</v>
      </c>
      <c r="T89" s="377">
        <v>2622.8646931635303</v>
      </c>
      <c r="U89" s="377">
        <v>2019.5801129204997</v>
      </c>
      <c r="V89" s="377">
        <v>1892.8486031361258</v>
      </c>
      <c r="W89" s="377">
        <v>1802.6976434706223</v>
      </c>
    </row>
    <row r="90" spans="2:23" s="280" customFormat="1" ht="12">
      <c r="B90" s="374"/>
      <c r="C90" s="374" t="s">
        <v>51</v>
      </c>
      <c r="D90" s="374" t="s">
        <v>52</v>
      </c>
      <c r="E90" s="374"/>
      <c r="F90" s="374"/>
      <c r="G90" s="381"/>
      <c r="H90" s="374"/>
      <c r="I90" s="374"/>
      <c r="J90" s="377"/>
      <c r="K90" s="377">
        <v>23162.348837790003</v>
      </c>
      <c r="L90" s="377">
        <v>23382.421429050457</v>
      </c>
      <c r="M90" s="377">
        <v>23447.762283970762</v>
      </c>
      <c r="N90" s="377">
        <v>26040.30717618095</v>
      </c>
      <c r="O90" s="377">
        <v>25372.54064390866</v>
      </c>
      <c r="P90" s="377">
        <v>25631.007631779998</v>
      </c>
      <c r="Q90" s="377">
        <v>25175.47091131</v>
      </c>
      <c r="R90" s="377">
        <v>26445.53322233001</v>
      </c>
      <c r="S90" s="377">
        <v>27863.733848439988</v>
      </c>
      <c r="T90" s="377">
        <v>31481.286736610018</v>
      </c>
      <c r="U90" s="377">
        <v>34883.870072400015</v>
      </c>
      <c r="V90" s="377">
        <v>37839.98244795001</v>
      </c>
      <c r="W90" s="377">
        <v>41979.33147822999</v>
      </c>
    </row>
    <row r="91" spans="2:23" s="280" customFormat="1" ht="12">
      <c r="B91" s="374"/>
      <c r="C91" s="374"/>
      <c r="D91" s="374" t="s">
        <v>493</v>
      </c>
      <c r="E91" s="368" t="s">
        <v>53</v>
      </c>
      <c r="F91" s="364"/>
      <c r="G91" s="374"/>
      <c r="H91" s="374"/>
      <c r="I91" s="374"/>
      <c r="J91" s="267"/>
      <c r="K91" s="377">
        <v>5.71452204</v>
      </c>
      <c r="L91" s="377">
        <v>7.367752048935234</v>
      </c>
      <c r="M91" s="377">
        <v>7.478901737834312</v>
      </c>
      <c r="N91" s="377">
        <v>7.856018338691467</v>
      </c>
      <c r="O91" s="377">
        <v>8.780956323994708</v>
      </c>
      <c r="P91" s="377">
        <v>8.78888784</v>
      </c>
      <c r="Q91" s="377">
        <v>9.80117295</v>
      </c>
      <c r="R91" s="377">
        <v>10.38072809</v>
      </c>
      <c r="S91" s="377">
        <v>11.21437041</v>
      </c>
      <c r="T91" s="377">
        <v>11.31758953</v>
      </c>
      <c r="U91" s="377">
        <v>11.94281308</v>
      </c>
      <c r="V91" s="377">
        <v>12.80622983</v>
      </c>
      <c r="W91" s="377">
        <v>12.155205539999999</v>
      </c>
    </row>
    <row r="92" spans="2:23" s="280" customFormat="1" ht="12">
      <c r="B92" s="374"/>
      <c r="C92" s="374"/>
      <c r="D92" s="374" t="s">
        <v>494</v>
      </c>
      <c r="E92" s="368" t="s">
        <v>54</v>
      </c>
      <c r="F92" s="364"/>
      <c r="G92" s="374"/>
      <c r="H92" s="374"/>
      <c r="I92" s="374"/>
      <c r="J92" s="267"/>
      <c r="K92" s="377">
        <v>57.162805299999995</v>
      </c>
      <c r="L92" s="377">
        <v>55.02344178697817</v>
      </c>
      <c r="M92" s="377">
        <v>57.070981571134254</v>
      </c>
      <c r="N92" s="377">
        <v>1159.5412643679804</v>
      </c>
      <c r="O92" s="377">
        <v>1143.398119988941</v>
      </c>
      <c r="P92" s="377">
        <v>1111.4113433399998</v>
      </c>
      <c r="Q92" s="377">
        <v>1168.49819658</v>
      </c>
      <c r="R92" s="377">
        <v>1229.7890633400002</v>
      </c>
      <c r="S92" s="377">
        <v>1217.28519188</v>
      </c>
      <c r="T92" s="377">
        <v>1253.51746523</v>
      </c>
      <c r="U92" s="377">
        <v>1265.8562020900001</v>
      </c>
      <c r="V92" s="377">
        <v>1235.2871458400002</v>
      </c>
      <c r="W92" s="377">
        <v>1214.4262546399998</v>
      </c>
    </row>
    <row r="93" spans="2:23" s="280" customFormat="1" ht="12">
      <c r="B93" s="374"/>
      <c r="C93" s="374"/>
      <c r="D93" s="374" t="s">
        <v>495</v>
      </c>
      <c r="E93" s="368" t="s">
        <v>55</v>
      </c>
      <c r="F93" s="364"/>
      <c r="G93" s="374"/>
      <c r="H93" s="374"/>
      <c r="I93" s="374"/>
      <c r="J93" s="267"/>
      <c r="K93" s="377">
        <v>167.92701639999999</v>
      </c>
      <c r="L93" s="377">
        <v>162.16740143906532</v>
      </c>
      <c r="M93" s="377">
        <v>168.35389909297442</v>
      </c>
      <c r="N93" s="377">
        <v>258.5137490277354</v>
      </c>
      <c r="O93" s="377">
        <v>286.10303215136867</v>
      </c>
      <c r="P93" s="377">
        <v>278.08848131999986</v>
      </c>
      <c r="Q93" s="377">
        <v>270.89065835999975</v>
      </c>
      <c r="R93" s="377">
        <v>285.0657025</v>
      </c>
      <c r="S93" s="377">
        <v>282.12391483</v>
      </c>
      <c r="T93" s="377">
        <v>359.05291108000006</v>
      </c>
      <c r="U93" s="377">
        <v>473.6326576600001</v>
      </c>
      <c r="V93" s="377">
        <v>572.3565790499998</v>
      </c>
      <c r="W93" s="377">
        <v>601.2578461100003</v>
      </c>
    </row>
    <row r="94" spans="2:23" s="280" customFormat="1" ht="12">
      <c r="B94" s="374"/>
      <c r="C94" s="374"/>
      <c r="D94" s="374" t="s">
        <v>496</v>
      </c>
      <c r="E94" s="368" t="s">
        <v>56</v>
      </c>
      <c r="F94" s="364"/>
      <c r="G94" s="374"/>
      <c r="H94" s="374"/>
      <c r="I94" s="374"/>
      <c r="J94" s="377"/>
      <c r="K94" s="377">
        <v>22848.56531383</v>
      </c>
      <c r="L94" s="377">
        <v>23049.80938386548</v>
      </c>
      <c r="M94" s="377">
        <v>23136.42401581882</v>
      </c>
      <c r="N94" s="377">
        <v>24541.737273056548</v>
      </c>
      <c r="O94" s="377">
        <v>23849.321563184356</v>
      </c>
      <c r="P94" s="377">
        <v>24195.89302997</v>
      </c>
      <c r="Q94" s="377">
        <v>23679.3050028</v>
      </c>
      <c r="R94" s="377">
        <v>24915.46022179001</v>
      </c>
      <c r="S94" s="377">
        <v>26317.79586607999</v>
      </c>
      <c r="T94" s="377">
        <v>29847.20140592002</v>
      </c>
      <c r="U94" s="377">
        <v>33108.16839718001</v>
      </c>
      <c r="V94" s="377">
        <v>36014.13100898001</v>
      </c>
      <c r="W94" s="377">
        <v>40116.63512554999</v>
      </c>
    </row>
    <row r="95" spans="2:23" s="280" customFormat="1" ht="12">
      <c r="B95" s="374"/>
      <c r="C95" s="374"/>
      <c r="D95" s="374"/>
      <c r="E95" s="364" t="s">
        <v>497</v>
      </c>
      <c r="F95" s="368" t="s">
        <v>57</v>
      </c>
      <c r="G95" s="374"/>
      <c r="H95" s="374"/>
      <c r="I95" s="374"/>
      <c r="J95" s="267"/>
      <c r="K95" s="377">
        <v>5583.19410512</v>
      </c>
      <c r="L95" s="377">
        <v>5438.468093075803</v>
      </c>
      <c r="M95" s="377">
        <v>5537.902272871261</v>
      </c>
      <c r="N95" s="377">
        <v>6285.413192779191</v>
      </c>
      <c r="O95" s="377">
        <v>6222.806332716215</v>
      </c>
      <c r="P95" s="377">
        <v>6235.733173030001</v>
      </c>
      <c r="Q95" s="377">
        <v>5305.236043480001</v>
      </c>
      <c r="R95" s="377">
        <v>4288.76820857</v>
      </c>
      <c r="S95" s="377">
        <v>5989.15674992</v>
      </c>
      <c r="T95" s="377">
        <v>6495.6230679300015</v>
      </c>
      <c r="U95" s="377">
        <v>6782.9057882199995</v>
      </c>
      <c r="V95" s="377">
        <v>6590.836946959999</v>
      </c>
      <c r="W95" s="377">
        <v>8509.805695329998</v>
      </c>
    </row>
    <row r="96" spans="2:23" s="280" customFormat="1" ht="12">
      <c r="B96" s="374"/>
      <c r="C96" s="374"/>
      <c r="D96" s="374"/>
      <c r="E96" s="364" t="s">
        <v>498</v>
      </c>
      <c r="F96" s="368" t="s">
        <v>58</v>
      </c>
      <c r="G96" s="374"/>
      <c r="H96" s="374"/>
      <c r="I96" s="374"/>
      <c r="J96" s="267"/>
      <c r="K96" s="377">
        <v>17265.37120871</v>
      </c>
      <c r="L96" s="377">
        <v>17611.341290789675</v>
      </c>
      <c r="M96" s="377">
        <v>17598.52174294756</v>
      </c>
      <c r="N96" s="377">
        <v>18256.324080277358</v>
      </c>
      <c r="O96" s="377">
        <v>17626.51523046814</v>
      </c>
      <c r="P96" s="377">
        <v>17960.159856939998</v>
      </c>
      <c r="Q96" s="377">
        <v>18374.06895932</v>
      </c>
      <c r="R96" s="377">
        <v>20626.69201322001</v>
      </c>
      <c r="S96" s="377">
        <v>20328.63911615999</v>
      </c>
      <c r="T96" s="377">
        <v>23351.578337990017</v>
      </c>
      <c r="U96" s="377">
        <v>26325.262608960013</v>
      </c>
      <c r="V96" s="377">
        <v>29423.29406202001</v>
      </c>
      <c r="W96" s="377">
        <v>31606.82943021999</v>
      </c>
    </row>
    <row r="97" spans="2:23" s="280" customFormat="1" ht="12">
      <c r="B97" s="374"/>
      <c r="C97" s="374"/>
      <c r="D97" s="374" t="s">
        <v>499</v>
      </c>
      <c r="E97" s="368" t="s">
        <v>59</v>
      </c>
      <c r="F97" s="364"/>
      <c r="G97" s="374"/>
      <c r="H97" s="374"/>
      <c r="I97" s="374"/>
      <c r="J97" s="267"/>
      <c r="K97" s="377">
        <v>82.97918022</v>
      </c>
      <c r="L97" s="377">
        <v>108.05344991</v>
      </c>
      <c r="M97" s="377">
        <v>78.43448575</v>
      </c>
      <c r="N97" s="377">
        <v>72.65887139</v>
      </c>
      <c r="O97" s="377">
        <v>84.93697225999999</v>
      </c>
      <c r="P97" s="377">
        <v>36.825889309999994</v>
      </c>
      <c r="Q97" s="377">
        <v>46.975880620000005</v>
      </c>
      <c r="R97" s="377">
        <v>4.83750661</v>
      </c>
      <c r="S97" s="377">
        <v>35.31450524</v>
      </c>
      <c r="T97" s="377">
        <v>10.19736485</v>
      </c>
      <c r="U97" s="377">
        <v>24.270002390000002</v>
      </c>
      <c r="V97" s="377">
        <v>5.40148425</v>
      </c>
      <c r="W97" s="377">
        <v>34.85704639</v>
      </c>
    </row>
    <row r="98" spans="10:18" s="272" customFormat="1" ht="12">
      <c r="J98" s="282"/>
      <c r="K98" s="282"/>
      <c r="L98" s="282"/>
      <c r="M98" s="282"/>
      <c r="N98" s="282"/>
      <c r="O98" s="282"/>
      <c r="P98" s="282"/>
      <c r="Q98" s="282"/>
      <c r="R98" s="282"/>
    </row>
    <row r="99" spans="3:18" s="269" customFormat="1" ht="12">
      <c r="C99" s="382"/>
      <c r="D99" s="382"/>
      <c r="E99" s="382"/>
      <c r="F99" s="382"/>
      <c r="G99" s="382"/>
      <c r="H99" s="382"/>
      <c r="I99" s="382"/>
      <c r="J99" s="282"/>
      <c r="K99" s="282"/>
      <c r="L99" s="282"/>
      <c r="M99" s="267"/>
      <c r="N99" s="267"/>
      <c r="O99" s="267"/>
      <c r="P99" s="267"/>
      <c r="Q99" s="267"/>
      <c r="R99" s="267"/>
    </row>
    <row r="100" spans="2:23" s="280" customFormat="1" ht="12">
      <c r="B100" s="280" t="s">
        <v>377</v>
      </c>
      <c r="C100" s="280" t="s">
        <v>8</v>
      </c>
      <c r="D100" s="383"/>
      <c r="J100" s="282"/>
      <c r="K100" s="282">
        <v>174466.5164660634</v>
      </c>
      <c r="L100" s="282">
        <v>181613.35276306377</v>
      </c>
      <c r="M100" s="282">
        <v>189608.945263927</v>
      </c>
      <c r="N100" s="282">
        <v>198408.60259573304</v>
      </c>
      <c r="O100" s="282">
        <v>214553.42647760434</v>
      </c>
      <c r="P100" s="282">
        <v>221135.0148457264</v>
      </c>
      <c r="Q100" s="282">
        <v>224341.05468235307</v>
      </c>
      <c r="R100" s="282">
        <v>250877.6330043787</v>
      </c>
      <c r="S100" s="282">
        <v>259018.31697432967</v>
      </c>
      <c r="T100" s="282">
        <v>264490.1470635015</v>
      </c>
      <c r="U100" s="282">
        <v>271423.71167574415</v>
      </c>
      <c r="V100" s="282">
        <v>266923.52548093646</v>
      </c>
      <c r="W100" s="282">
        <v>273646.24776779616</v>
      </c>
    </row>
    <row r="101" spans="2:18" s="280" customFormat="1" ht="12">
      <c r="B101" s="384"/>
      <c r="C101" s="384"/>
      <c r="D101" s="385"/>
      <c r="J101" s="282"/>
      <c r="K101" s="282"/>
      <c r="L101" s="282"/>
      <c r="M101" s="267"/>
      <c r="N101" s="267"/>
      <c r="O101" s="267"/>
      <c r="P101" s="267"/>
      <c r="Q101" s="267"/>
      <c r="R101" s="267"/>
    </row>
    <row r="102" spans="3:23" s="280" customFormat="1" ht="12">
      <c r="C102" s="280" t="s">
        <v>375</v>
      </c>
      <c r="D102" s="280" t="s">
        <v>129</v>
      </c>
      <c r="J102" s="282"/>
      <c r="K102" s="282">
        <v>101736.79048849025</v>
      </c>
      <c r="L102" s="282">
        <v>109652.11835130205</v>
      </c>
      <c r="M102" s="282">
        <v>117052.23235573963</v>
      </c>
      <c r="N102" s="282">
        <v>119572.86735943829</v>
      </c>
      <c r="O102" s="282">
        <v>127940.11969455886</v>
      </c>
      <c r="P102" s="282">
        <v>133146.54707415393</v>
      </c>
      <c r="Q102" s="282">
        <v>136137.57266143657</v>
      </c>
      <c r="R102" s="282">
        <v>150606.0694091812</v>
      </c>
      <c r="S102" s="282">
        <v>154638.27382429384</v>
      </c>
      <c r="T102" s="282">
        <v>157534.3117346478</v>
      </c>
      <c r="U102" s="282">
        <v>158272.36318293697</v>
      </c>
      <c r="V102" s="282">
        <v>156784.83508427182</v>
      </c>
      <c r="W102" s="282">
        <v>158101.94108854723</v>
      </c>
    </row>
    <row r="103" spans="4:24" s="280" customFormat="1" ht="12">
      <c r="D103" s="280" t="s">
        <v>154</v>
      </c>
      <c r="E103" s="280" t="s">
        <v>715</v>
      </c>
      <c r="J103" s="282"/>
      <c r="K103" s="282">
        <v>97574.28022396432</v>
      </c>
      <c r="L103" s="282">
        <v>104565.74535811364</v>
      </c>
      <c r="M103" s="282">
        <v>111948.74810651054</v>
      </c>
      <c r="N103" s="282">
        <v>114791.35857875971</v>
      </c>
      <c r="O103" s="282">
        <v>122389.87324783207</v>
      </c>
      <c r="P103" s="282">
        <v>126938.64630330306</v>
      </c>
      <c r="Q103" s="282">
        <v>127967.87471631746</v>
      </c>
      <c r="R103" s="282">
        <v>142165.20662982186</v>
      </c>
      <c r="S103" s="282">
        <v>146300.62737756706</v>
      </c>
      <c r="T103" s="282">
        <v>148836.3331505115</v>
      </c>
      <c r="U103" s="282">
        <v>149053.81618080963</v>
      </c>
      <c r="V103" s="282">
        <v>147271.44962042602</v>
      </c>
      <c r="W103" s="282">
        <v>147645.06339637263</v>
      </c>
      <c r="X103" s="282"/>
    </row>
    <row r="104" spans="5:23" s="280" customFormat="1" ht="12">
      <c r="E104" s="280" t="s">
        <v>426</v>
      </c>
      <c r="F104" s="280" t="s">
        <v>718</v>
      </c>
      <c r="J104" s="282"/>
      <c r="K104" s="282">
        <v>0</v>
      </c>
      <c r="L104" s="282">
        <v>0</v>
      </c>
      <c r="M104" s="282">
        <v>0</v>
      </c>
      <c r="N104" s="282">
        <v>0</v>
      </c>
      <c r="O104" s="282">
        <v>0</v>
      </c>
      <c r="P104" s="282">
        <v>0</v>
      </c>
      <c r="Q104" s="282">
        <v>0</v>
      </c>
      <c r="R104" s="282">
        <v>0</v>
      </c>
      <c r="S104" s="282">
        <v>0</v>
      </c>
      <c r="T104" s="282">
        <v>0</v>
      </c>
      <c r="U104" s="282">
        <v>0</v>
      </c>
      <c r="V104" s="282">
        <v>0</v>
      </c>
      <c r="W104" s="282">
        <v>0</v>
      </c>
    </row>
    <row r="105" spans="5:23" s="280" customFormat="1" ht="12">
      <c r="E105" s="280" t="s">
        <v>427</v>
      </c>
      <c r="F105" s="280" t="s">
        <v>719</v>
      </c>
      <c r="J105" s="282"/>
      <c r="K105" s="282">
        <v>97574.28022396432</v>
      </c>
      <c r="L105" s="282">
        <v>104565.74535811364</v>
      </c>
      <c r="M105" s="282">
        <v>111948.74810651054</v>
      </c>
      <c r="N105" s="282">
        <v>114791.35857875971</v>
      </c>
      <c r="O105" s="282">
        <v>122389.87324783207</v>
      </c>
      <c r="P105" s="282">
        <v>126938.64630330306</v>
      </c>
      <c r="Q105" s="282">
        <v>127967.87471631746</v>
      </c>
      <c r="R105" s="282">
        <v>142165.20662982186</v>
      </c>
      <c r="S105" s="282">
        <v>146300.62737756706</v>
      </c>
      <c r="T105" s="282">
        <v>148836.3331505115</v>
      </c>
      <c r="U105" s="282">
        <v>149053.81618080963</v>
      </c>
      <c r="V105" s="282">
        <v>147271.44962042602</v>
      </c>
      <c r="W105" s="282">
        <v>147645.06339637263</v>
      </c>
    </row>
    <row r="106" spans="4:23" s="280" customFormat="1" ht="12">
      <c r="D106" s="280" t="s">
        <v>158</v>
      </c>
      <c r="E106" s="280" t="s">
        <v>696</v>
      </c>
      <c r="J106" s="282"/>
      <c r="K106" s="282">
        <v>4162.510264525938</v>
      </c>
      <c r="L106" s="282">
        <v>5086.372993188413</v>
      </c>
      <c r="M106" s="282">
        <v>5103.484249229097</v>
      </c>
      <c r="N106" s="282">
        <v>4781.508780678577</v>
      </c>
      <c r="O106" s="282">
        <v>5550.24644672678</v>
      </c>
      <c r="P106" s="282">
        <v>6207.900770850881</v>
      </c>
      <c r="Q106" s="282">
        <v>8169.6979451191155</v>
      </c>
      <c r="R106" s="282">
        <v>8440.86277935932</v>
      </c>
      <c r="S106" s="282">
        <v>8337.64644672678</v>
      </c>
      <c r="T106" s="282">
        <v>8697.978584136306</v>
      </c>
      <c r="U106" s="282">
        <v>9218.547002127343</v>
      </c>
      <c r="V106" s="282">
        <v>9513.38546384581</v>
      </c>
      <c r="W106" s="282">
        <v>10456.877692174618</v>
      </c>
    </row>
    <row r="107" spans="5:23" s="280" customFormat="1" ht="12">
      <c r="E107" s="280" t="s">
        <v>428</v>
      </c>
      <c r="F107" s="280" t="s">
        <v>718</v>
      </c>
      <c r="J107" s="282"/>
      <c r="K107" s="282">
        <v>0</v>
      </c>
      <c r="L107" s="282">
        <v>0</v>
      </c>
      <c r="M107" s="282">
        <v>0</v>
      </c>
      <c r="N107" s="282">
        <v>0</v>
      </c>
      <c r="O107" s="282">
        <v>0</v>
      </c>
      <c r="P107" s="282">
        <v>0</v>
      </c>
      <c r="Q107" s="282">
        <v>0</v>
      </c>
      <c r="R107" s="282">
        <v>0</v>
      </c>
      <c r="S107" s="282">
        <v>0</v>
      </c>
      <c r="T107" s="282">
        <v>0</v>
      </c>
      <c r="U107" s="282">
        <v>0</v>
      </c>
      <c r="V107" s="282">
        <v>0</v>
      </c>
      <c r="W107" s="282">
        <v>0</v>
      </c>
    </row>
    <row r="108" spans="5:23" s="280" customFormat="1" ht="12">
      <c r="E108" s="280" t="s">
        <v>429</v>
      </c>
      <c r="F108" s="280" t="s">
        <v>719</v>
      </c>
      <c r="J108" s="282"/>
      <c r="K108" s="282">
        <v>4162.510264525938</v>
      </c>
      <c r="L108" s="282">
        <v>5086.372993188413</v>
      </c>
      <c r="M108" s="282">
        <v>5103.484249229097</v>
      </c>
      <c r="N108" s="282">
        <v>4781.508780678577</v>
      </c>
      <c r="O108" s="282">
        <v>5550.24644672678</v>
      </c>
      <c r="P108" s="282">
        <v>6207.900770850881</v>
      </c>
      <c r="Q108" s="282">
        <v>8169.6979451191155</v>
      </c>
      <c r="R108" s="282">
        <v>8440.86277935932</v>
      </c>
      <c r="S108" s="282">
        <v>8337.64644672678</v>
      </c>
      <c r="T108" s="282">
        <v>8697.978584136306</v>
      </c>
      <c r="U108" s="282">
        <v>9218.547002127343</v>
      </c>
      <c r="V108" s="282">
        <v>9513.38546384581</v>
      </c>
      <c r="W108" s="282">
        <v>10456.877692174618</v>
      </c>
    </row>
    <row r="109" spans="3:23" s="280" customFormat="1" ht="12">
      <c r="C109" s="280" t="s">
        <v>376</v>
      </c>
      <c r="D109" s="280" t="s">
        <v>64</v>
      </c>
      <c r="J109" s="282"/>
      <c r="K109" s="282">
        <v>20014.315863105316</v>
      </c>
      <c r="L109" s="282">
        <v>22203.446631756837</v>
      </c>
      <c r="M109" s="282">
        <v>23506.770364486343</v>
      </c>
      <c r="N109" s="282">
        <v>25635.16404864191</v>
      </c>
      <c r="O109" s="282">
        <v>27594.029363903966</v>
      </c>
      <c r="P109" s="282">
        <v>28816.5598736447</v>
      </c>
      <c r="Q109" s="282">
        <v>29481.165011271907</v>
      </c>
      <c r="R109" s="282">
        <v>38413.292167267005</v>
      </c>
      <c r="S109" s="282">
        <v>42695.032533661506</v>
      </c>
      <c r="T109" s="282">
        <v>43148.20508034408</v>
      </c>
      <c r="U109" s="282">
        <v>47206.79062425687</v>
      </c>
      <c r="V109" s="282">
        <v>42133.80554391096</v>
      </c>
      <c r="W109" s="282">
        <v>48187.522340095384</v>
      </c>
    </row>
    <row r="110" spans="4:23" s="280" customFormat="1" ht="12">
      <c r="D110" s="280" t="s">
        <v>501</v>
      </c>
      <c r="E110" s="280" t="s">
        <v>163</v>
      </c>
      <c r="J110" s="282"/>
      <c r="K110" s="282">
        <v>8959.237978559062</v>
      </c>
      <c r="L110" s="282">
        <v>9818.06112496259</v>
      </c>
      <c r="M110" s="282">
        <v>11773.414047975608</v>
      </c>
      <c r="N110" s="282">
        <v>12425.753202299427</v>
      </c>
      <c r="O110" s="282">
        <v>14115.666732850394</v>
      </c>
      <c r="P110" s="282">
        <v>14902.331933343554</v>
      </c>
      <c r="Q110" s="282">
        <v>14892.98786008386</v>
      </c>
      <c r="R110" s="282">
        <v>19317.12677996143</v>
      </c>
      <c r="S110" s="282">
        <v>21737.63797665602</v>
      </c>
      <c r="T110" s="282">
        <v>20032.870896246404</v>
      </c>
      <c r="U110" s="282">
        <v>22704.748670799952</v>
      </c>
      <c r="V110" s="282">
        <v>17318.659172328564</v>
      </c>
      <c r="W110" s="282">
        <v>21026.124816628133</v>
      </c>
    </row>
    <row r="111" spans="5:23" s="280" customFormat="1" ht="12">
      <c r="E111" s="280" t="s">
        <v>432</v>
      </c>
      <c r="F111" s="280" t="s">
        <v>502</v>
      </c>
      <c r="J111" s="282"/>
      <c r="K111" s="282">
        <v>992.9284566749155</v>
      </c>
      <c r="L111" s="282">
        <v>976.0026506533106</v>
      </c>
      <c r="M111" s="282">
        <v>1327.0135188550098</v>
      </c>
      <c r="N111" s="282">
        <v>1800.4882881740314</v>
      </c>
      <c r="O111" s="282">
        <v>2023.643</v>
      </c>
      <c r="P111" s="282">
        <v>2130.45</v>
      </c>
      <c r="Q111" s="282">
        <v>2148.3639925282796</v>
      </c>
      <c r="R111" s="282">
        <v>3058.5070544192704</v>
      </c>
      <c r="S111" s="282">
        <v>3763.2676224090333</v>
      </c>
      <c r="T111" s="282">
        <v>2671.0701852365164</v>
      </c>
      <c r="U111" s="282">
        <v>2793.50572487322</v>
      </c>
      <c r="V111" s="282">
        <v>2134.9460137669425</v>
      </c>
      <c r="W111" s="282">
        <v>3035.9548712526966</v>
      </c>
    </row>
    <row r="112" spans="5:23" s="280" customFormat="1" ht="12">
      <c r="E112" s="280" t="s">
        <v>433</v>
      </c>
      <c r="F112" s="280" t="s">
        <v>125</v>
      </c>
      <c r="J112" s="282"/>
      <c r="K112" s="282">
        <v>7966.309521884146</v>
      </c>
      <c r="L112" s="282">
        <v>8842.05847430928</v>
      </c>
      <c r="M112" s="282">
        <v>10446.400529120598</v>
      </c>
      <c r="N112" s="282">
        <v>10625.264914125397</v>
      </c>
      <c r="O112" s="282">
        <v>12092.023732850394</v>
      </c>
      <c r="P112" s="282">
        <v>12771.881933343553</v>
      </c>
      <c r="Q112" s="282">
        <v>12744.623867555581</v>
      </c>
      <c r="R112" s="282">
        <v>16258.619725542158</v>
      </c>
      <c r="S112" s="282">
        <v>17974.37035424699</v>
      </c>
      <c r="T112" s="282">
        <v>17361.800711009888</v>
      </c>
      <c r="U112" s="282">
        <v>19911.242945926733</v>
      </c>
      <c r="V112" s="282">
        <v>15183.71315856162</v>
      </c>
      <c r="W112" s="282">
        <v>17990.169945375437</v>
      </c>
    </row>
    <row r="113" spans="4:23" s="280" customFormat="1" ht="12">
      <c r="D113" s="280" t="s">
        <v>503</v>
      </c>
      <c r="E113" s="280" t="s">
        <v>169</v>
      </c>
      <c r="J113" s="282"/>
      <c r="K113" s="282">
        <v>11055.077884546256</v>
      </c>
      <c r="L113" s="282">
        <v>12385.385506794246</v>
      </c>
      <c r="M113" s="282">
        <v>11733.356316510735</v>
      </c>
      <c r="N113" s="282">
        <v>13209.410846342482</v>
      </c>
      <c r="O113" s="282">
        <v>13478.362631053571</v>
      </c>
      <c r="P113" s="282">
        <v>13914.227940301143</v>
      </c>
      <c r="Q113" s="282">
        <v>14588.177151188049</v>
      </c>
      <c r="R113" s="282">
        <v>19096.165387305573</v>
      </c>
      <c r="S113" s="282">
        <v>20957.394557005482</v>
      </c>
      <c r="T113" s="282">
        <v>23115.334184097672</v>
      </c>
      <c r="U113" s="282">
        <v>24502.04195345692</v>
      </c>
      <c r="V113" s="282">
        <v>24815.1463715824</v>
      </c>
      <c r="W113" s="282">
        <v>27161.397523467254</v>
      </c>
    </row>
    <row r="114" spans="5:23" s="280" customFormat="1" ht="12">
      <c r="E114" s="280" t="s">
        <v>438</v>
      </c>
      <c r="F114" s="280" t="s">
        <v>439</v>
      </c>
      <c r="J114" s="282"/>
      <c r="K114" s="282">
        <v>10235.777884546256</v>
      </c>
      <c r="L114" s="282">
        <v>11568.985506794246</v>
      </c>
      <c r="M114" s="282">
        <v>10920.656316510735</v>
      </c>
      <c r="N114" s="282">
        <v>12099.610846342483</v>
      </c>
      <c r="O114" s="282">
        <v>12729.76263105357</v>
      </c>
      <c r="P114" s="282">
        <v>13277.527940301143</v>
      </c>
      <c r="Q114" s="282">
        <v>14221.477151188048</v>
      </c>
      <c r="R114" s="282">
        <v>17913.31938730557</v>
      </c>
      <c r="S114" s="282">
        <v>19988.360485445482</v>
      </c>
      <c r="T114" s="282">
        <v>22176.849466147673</v>
      </c>
      <c r="U114" s="282">
        <v>23594.10395345692</v>
      </c>
      <c r="V114" s="282">
        <v>24162.1463715824</v>
      </c>
      <c r="W114" s="282">
        <v>26237.397523467254</v>
      </c>
    </row>
    <row r="115" spans="6:23" s="280" customFormat="1" ht="12">
      <c r="F115" s="280" t="s">
        <v>440</v>
      </c>
      <c r="G115" s="280" t="s">
        <v>69</v>
      </c>
      <c r="J115" s="282"/>
      <c r="K115" s="282">
        <v>0</v>
      </c>
      <c r="L115" s="282">
        <v>0</v>
      </c>
      <c r="M115" s="282">
        <v>0</v>
      </c>
      <c r="N115" s="282">
        <v>0</v>
      </c>
      <c r="O115" s="282">
        <v>0</v>
      </c>
      <c r="P115" s="282">
        <v>0</v>
      </c>
      <c r="Q115" s="282">
        <v>0</v>
      </c>
      <c r="R115" s="282">
        <v>0</v>
      </c>
      <c r="S115" s="282">
        <v>0</v>
      </c>
      <c r="T115" s="282">
        <v>106.10000000000001</v>
      </c>
      <c r="U115" s="282">
        <v>918.6999999999999</v>
      </c>
      <c r="V115" s="282">
        <v>291.39999999999986</v>
      </c>
      <c r="W115" s="282">
        <v>291.4999999999999</v>
      </c>
    </row>
    <row r="116" spans="6:23" s="280" customFormat="1" ht="12">
      <c r="F116" s="280" t="s">
        <v>441</v>
      </c>
      <c r="G116" s="280" t="s">
        <v>434</v>
      </c>
      <c r="J116" s="282"/>
      <c r="K116" s="282">
        <v>1986.9234837153133</v>
      </c>
      <c r="L116" s="282">
        <v>1966.2625519334708</v>
      </c>
      <c r="M116" s="282">
        <v>1557.35898137</v>
      </c>
      <c r="N116" s="282">
        <v>1591.52610679</v>
      </c>
      <c r="O116" s="282">
        <v>1588.26273054</v>
      </c>
      <c r="P116" s="282">
        <v>1565.82392497</v>
      </c>
      <c r="Q116" s="282">
        <v>1569.02629875</v>
      </c>
      <c r="R116" s="282">
        <v>3197.6426704137502</v>
      </c>
      <c r="S116" s="282">
        <v>3138.4008838525</v>
      </c>
      <c r="T116" s="282">
        <v>3061.58576513</v>
      </c>
      <c r="U116" s="282">
        <v>3187.9332119925</v>
      </c>
      <c r="V116" s="282">
        <v>4488.70418330256</v>
      </c>
      <c r="W116" s="282">
        <v>4543.53652331506</v>
      </c>
    </row>
    <row r="117" spans="6:23" s="280" customFormat="1" ht="12">
      <c r="F117" s="280" t="s">
        <v>442</v>
      </c>
      <c r="G117" s="280" t="s">
        <v>124</v>
      </c>
      <c r="J117" s="282"/>
      <c r="K117" s="282">
        <v>1071.556939489245</v>
      </c>
      <c r="L117" s="282">
        <v>1071.1247325</v>
      </c>
      <c r="M117" s="282">
        <v>1122.6663725</v>
      </c>
      <c r="N117" s="282">
        <v>1164.0023406249998</v>
      </c>
      <c r="O117" s="282">
        <v>1597.3316691120003</v>
      </c>
      <c r="P117" s="282">
        <v>1573.3322985220002</v>
      </c>
      <c r="Q117" s="282">
        <v>2042.2122839870003</v>
      </c>
      <c r="R117" s="282">
        <v>3092.651602068488</v>
      </c>
      <c r="S117" s="282">
        <v>3859.4410081966503</v>
      </c>
      <c r="T117" s="282">
        <v>4309.72832360934</v>
      </c>
      <c r="U117" s="282">
        <v>4393.05932674642</v>
      </c>
      <c r="V117" s="282">
        <v>4462.16836295184</v>
      </c>
      <c r="W117" s="282">
        <v>4587.1854509372</v>
      </c>
    </row>
    <row r="118" spans="6:23" s="280" customFormat="1" ht="12">
      <c r="F118" s="280" t="s">
        <v>443</v>
      </c>
      <c r="G118" s="280" t="s">
        <v>125</v>
      </c>
      <c r="J118" s="282"/>
      <c r="K118" s="282">
        <v>7177.297461341697</v>
      </c>
      <c r="L118" s="282">
        <v>8531.598222360775</v>
      </c>
      <c r="M118" s="282">
        <v>8240.630962640735</v>
      </c>
      <c r="N118" s="282">
        <v>9344.082398927483</v>
      </c>
      <c r="O118" s="282">
        <v>9544.16823140157</v>
      </c>
      <c r="P118" s="282">
        <v>10138.371716809143</v>
      </c>
      <c r="Q118" s="282">
        <v>10610.238568451048</v>
      </c>
      <c r="R118" s="282">
        <v>11623.025114823333</v>
      </c>
      <c r="S118" s="282">
        <v>12990.518593396331</v>
      </c>
      <c r="T118" s="282">
        <v>14699.435377408334</v>
      </c>
      <c r="U118" s="282">
        <v>15094.411414718</v>
      </c>
      <c r="V118" s="282">
        <v>14919.873825328</v>
      </c>
      <c r="W118" s="282">
        <v>16815.175549214997</v>
      </c>
    </row>
    <row r="119" spans="7:23" s="280" customFormat="1" ht="12">
      <c r="G119" s="280" t="s">
        <v>247</v>
      </c>
      <c r="H119" s="280" t="s">
        <v>47</v>
      </c>
      <c r="J119" s="282"/>
      <c r="K119" s="282">
        <v>2909.683678740256</v>
      </c>
      <c r="L119" s="282">
        <v>3693.5389676061677</v>
      </c>
      <c r="M119" s="282">
        <v>3565.5149998658662</v>
      </c>
      <c r="N119" s="282">
        <v>4063.1839448658657</v>
      </c>
      <c r="O119" s="282">
        <v>4187.273823135873</v>
      </c>
      <c r="P119" s="282">
        <v>4137.117659</v>
      </c>
      <c r="Q119" s="282">
        <v>4264.443155</v>
      </c>
      <c r="R119" s="282">
        <v>4863.4158800000005</v>
      </c>
      <c r="S119" s="282">
        <v>5662.222519999999</v>
      </c>
      <c r="T119" s="282">
        <v>5634.817954</v>
      </c>
      <c r="U119" s="282">
        <v>5655.290591999999</v>
      </c>
      <c r="V119" s="282">
        <v>5836.283783000001</v>
      </c>
      <c r="W119" s="282">
        <v>7566.47755</v>
      </c>
    </row>
    <row r="120" spans="7:23" s="280" customFormat="1" ht="12">
      <c r="G120" s="280" t="s">
        <v>248</v>
      </c>
      <c r="H120" s="280" t="s">
        <v>48</v>
      </c>
      <c r="J120" s="282"/>
      <c r="K120" s="282">
        <v>4267.613782601442</v>
      </c>
      <c r="L120" s="282">
        <v>4838.059254754607</v>
      </c>
      <c r="M120" s="282">
        <v>4675.115962774868</v>
      </c>
      <c r="N120" s="282">
        <v>5280.898454061617</v>
      </c>
      <c r="O120" s="282">
        <v>5356.894408265697</v>
      </c>
      <c r="P120" s="282">
        <v>6001.254057809144</v>
      </c>
      <c r="Q120" s="282">
        <v>6345.795413451047</v>
      </c>
      <c r="R120" s="282">
        <v>6759.6092348233315</v>
      </c>
      <c r="S120" s="282">
        <v>7328.296073396332</v>
      </c>
      <c r="T120" s="282">
        <v>9064.617423408334</v>
      </c>
      <c r="U120" s="282">
        <v>9439.120822718001</v>
      </c>
      <c r="V120" s="282">
        <v>9083.590042328</v>
      </c>
      <c r="W120" s="282">
        <v>9248.697999214999</v>
      </c>
    </row>
    <row r="121" spans="5:23" s="280" customFormat="1" ht="12">
      <c r="E121" s="280" t="s">
        <v>504</v>
      </c>
      <c r="F121" s="280" t="s">
        <v>505</v>
      </c>
      <c r="J121" s="282"/>
      <c r="K121" s="282">
        <v>819.3000000000001</v>
      </c>
      <c r="L121" s="282">
        <v>816.4</v>
      </c>
      <c r="M121" s="282">
        <v>812.7</v>
      </c>
      <c r="N121" s="282">
        <v>1109.8</v>
      </c>
      <c r="O121" s="282">
        <v>748.6</v>
      </c>
      <c r="P121" s="282">
        <v>636.7</v>
      </c>
      <c r="Q121" s="282">
        <v>366.7</v>
      </c>
      <c r="R121" s="282">
        <v>1182.846</v>
      </c>
      <c r="S121" s="282">
        <v>969.03407156</v>
      </c>
      <c r="T121" s="282">
        <v>938.48471795</v>
      </c>
      <c r="U121" s="282">
        <v>907.938</v>
      </c>
      <c r="V121" s="282">
        <v>653</v>
      </c>
      <c r="W121" s="282">
        <v>924</v>
      </c>
    </row>
    <row r="122" spans="6:23" s="280" customFormat="1" ht="12">
      <c r="F122" s="280" t="s">
        <v>444</v>
      </c>
      <c r="G122" s="280" t="s">
        <v>69</v>
      </c>
      <c r="J122" s="282"/>
      <c r="K122" s="282">
        <v>2.7</v>
      </c>
      <c r="L122" s="282">
        <v>3</v>
      </c>
      <c r="M122" s="282">
        <v>2.7</v>
      </c>
      <c r="N122" s="282">
        <v>2.7</v>
      </c>
      <c r="O122" s="282">
        <v>2.7</v>
      </c>
      <c r="P122" s="282">
        <v>2.7</v>
      </c>
      <c r="Q122" s="282">
        <v>2.7</v>
      </c>
      <c r="R122" s="282">
        <v>3</v>
      </c>
      <c r="S122" s="282">
        <v>3</v>
      </c>
      <c r="T122" s="282">
        <v>0</v>
      </c>
      <c r="U122" s="282">
        <v>0</v>
      </c>
      <c r="V122" s="282">
        <v>0</v>
      </c>
      <c r="W122" s="282">
        <v>0</v>
      </c>
    </row>
    <row r="123" spans="6:23" s="280" customFormat="1" ht="12">
      <c r="F123" s="280" t="s">
        <v>445</v>
      </c>
      <c r="G123" s="280" t="s">
        <v>506</v>
      </c>
      <c r="J123" s="282"/>
      <c r="K123" s="282">
        <v>0</v>
      </c>
      <c r="L123" s="282">
        <v>0</v>
      </c>
      <c r="M123" s="282">
        <v>0</v>
      </c>
      <c r="N123" s="282">
        <v>0</v>
      </c>
      <c r="O123" s="282">
        <v>0</v>
      </c>
      <c r="P123" s="282">
        <v>0</v>
      </c>
      <c r="Q123" s="282">
        <v>0</v>
      </c>
      <c r="R123" s="282">
        <v>0</v>
      </c>
      <c r="S123" s="282">
        <v>0</v>
      </c>
      <c r="T123" s="282">
        <v>0</v>
      </c>
      <c r="U123" s="282">
        <v>0</v>
      </c>
      <c r="V123" s="282">
        <v>0</v>
      </c>
      <c r="W123" s="282">
        <v>0</v>
      </c>
    </row>
    <row r="124" spans="6:23" s="280" customFormat="1" ht="12">
      <c r="F124" s="280" t="s">
        <v>446</v>
      </c>
      <c r="G124" s="280" t="s">
        <v>124</v>
      </c>
      <c r="J124" s="282"/>
      <c r="K124" s="282">
        <v>816.6</v>
      </c>
      <c r="L124" s="282">
        <v>813.4</v>
      </c>
      <c r="M124" s="282">
        <v>810</v>
      </c>
      <c r="N124" s="282">
        <v>1107.1</v>
      </c>
      <c r="O124" s="282">
        <v>745.9</v>
      </c>
      <c r="P124" s="282">
        <v>634</v>
      </c>
      <c r="Q124" s="282">
        <v>364</v>
      </c>
      <c r="R124" s="282">
        <v>1179.846</v>
      </c>
      <c r="S124" s="282">
        <v>966.03407156</v>
      </c>
      <c r="T124" s="282">
        <v>938.48471795</v>
      </c>
      <c r="U124" s="282">
        <v>907.938</v>
      </c>
      <c r="V124" s="282">
        <v>653</v>
      </c>
      <c r="W124" s="282">
        <v>924</v>
      </c>
    </row>
    <row r="125" spans="6:23" s="280" customFormat="1" ht="12">
      <c r="F125" s="280" t="s">
        <v>447</v>
      </c>
      <c r="G125" s="280" t="s">
        <v>125</v>
      </c>
      <c r="J125" s="282"/>
      <c r="K125" s="282">
        <v>0</v>
      </c>
      <c r="L125" s="282">
        <v>0</v>
      </c>
      <c r="M125" s="282">
        <v>0</v>
      </c>
      <c r="N125" s="282">
        <v>0</v>
      </c>
      <c r="O125" s="282">
        <v>0</v>
      </c>
      <c r="P125" s="282">
        <v>0</v>
      </c>
      <c r="Q125" s="282">
        <v>0</v>
      </c>
      <c r="R125" s="282">
        <v>0</v>
      </c>
      <c r="S125" s="282">
        <v>0</v>
      </c>
      <c r="T125" s="282">
        <v>0</v>
      </c>
      <c r="U125" s="282">
        <v>0</v>
      </c>
      <c r="V125" s="282">
        <v>0</v>
      </c>
      <c r="W125" s="282">
        <v>0</v>
      </c>
    </row>
    <row r="126" spans="3:23" s="280" customFormat="1" ht="12">
      <c r="C126" s="280" t="s">
        <v>399</v>
      </c>
      <c r="D126" s="280" t="s">
        <v>381</v>
      </c>
      <c r="J126" s="282"/>
      <c r="K126" s="282">
        <v>4399.890621492451</v>
      </c>
      <c r="L126" s="282">
        <v>4072.3773399749925</v>
      </c>
      <c r="M126" s="282">
        <v>4062.3608895200005</v>
      </c>
      <c r="N126" s="282">
        <v>4612.630669180061</v>
      </c>
      <c r="O126" s="282">
        <v>5432.107855165376</v>
      </c>
      <c r="P126" s="282">
        <v>5508.889651844969</v>
      </c>
      <c r="Q126" s="282">
        <v>5410.407680219998</v>
      </c>
      <c r="R126" s="282">
        <v>6817.410403730002</v>
      </c>
      <c r="S126" s="282">
        <v>6304.3784189640355</v>
      </c>
      <c r="T126" s="282">
        <v>6052.823168389347</v>
      </c>
      <c r="U126" s="282">
        <v>5688.51578215</v>
      </c>
      <c r="V126" s="282">
        <v>6891.29804462999</v>
      </c>
      <c r="W126" s="282">
        <v>5530.104995269005</v>
      </c>
    </row>
    <row r="127" spans="4:23" s="280" customFormat="1" ht="12">
      <c r="D127" s="280" t="s">
        <v>448</v>
      </c>
      <c r="E127" s="280" t="s">
        <v>69</v>
      </c>
      <c r="J127" s="282"/>
      <c r="K127" s="282">
        <v>0</v>
      </c>
      <c r="L127" s="282">
        <v>0</v>
      </c>
      <c r="M127" s="282">
        <v>0</v>
      </c>
      <c r="N127" s="282">
        <v>0</v>
      </c>
      <c r="O127" s="282">
        <v>0</v>
      </c>
      <c r="P127" s="282">
        <v>0</v>
      </c>
      <c r="Q127" s="282">
        <v>0</v>
      </c>
      <c r="R127" s="282">
        <v>0</v>
      </c>
      <c r="S127" s="282">
        <v>0</v>
      </c>
      <c r="T127" s="282">
        <v>0</v>
      </c>
      <c r="U127" s="282">
        <v>0</v>
      </c>
      <c r="V127" s="282">
        <v>0</v>
      </c>
      <c r="W127" s="282">
        <v>0</v>
      </c>
    </row>
    <row r="128" spans="4:23" s="280" customFormat="1" ht="12">
      <c r="D128" s="280" t="s">
        <v>449</v>
      </c>
      <c r="E128" s="280" t="s">
        <v>434</v>
      </c>
      <c r="J128" s="282"/>
      <c r="K128" s="282">
        <v>0</v>
      </c>
      <c r="L128" s="282">
        <v>0</v>
      </c>
      <c r="M128" s="282">
        <v>0</v>
      </c>
      <c r="N128" s="282">
        <v>0</v>
      </c>
      <c r="O128" s="282">
        <v>0</v>
      </c>
      <c r="P128" s="282">
        <v>0</v>
      </c>
      <c r="Q128" s="282">
        <v>0</v>
      </c>
      <c r="R128" s="282">
        <v>0</v>
      </c>
      <c r="S128" s="282">
        <v>0</v>
      </c>
      <c r="T128" s="282">
        <v>0</v>
      </c>
      <c r="U128" s="282">
        <v>0</v>
      </c>
      <c r="V128" s="282">
        <v>0</v>
      </c>
      <c r="W128" s="282">
        <v>0</v>
      </c>
    </row>
    <row r="129" spans="4:23" s="280" customFormat="1" ht="12">
      <c r="D129" s="280" t="s">
        <v>450</v>
      </c>
      <c r="E129" s="280" t="s">
        <v>124</v>
      </c>
      <c r="J129" s="282"/>
      <c r="K129" s="282">
        <v>3282.9678050499947</v>
      </c>
      <c r="L129" s="282">
        <v>2109.8249249100018</v>
      </c>
      <c r="M129" s="282">
        <v>1562.927482200001</v>
      </c>
      <c r="N129" s="282">
        <v>1515.1592731500011</v>
      </c>
      <c r="O129" s="282">
        <v>1626.6815578599978</v>
      </c>
      <c r="P129" s="282">
        <v>1701.510616999999</v>
      </c>
      <c r="Q129" s="282">
        <v>2338.365723539998</v>
      </c>
      <c r="R129" s="282">
        <v>2689.7157779000017</v>
      </c>
      <c r="S129" s="282">
        <v>2292.4730821985195</v>
      </c>
      <c r="T129" s="282">
        <v>2430.88385215</v>
      </c>
      <c r="U129" s="282">
        <v>2533.65824573</v>
      </c>
      <c r="V129" s="282">
        <v>3642.69843961999</v>
      </c>
      <c r="W129" s="282">
        <v>3024.4046275</v>
      </c>
    </row>
    <row r="130" spans="4:23" s="280" customFormat="1" ht="12">
      <c r="D130" s="280" t="s">
        <v>451</v>
      </c>
      <c r="E130" s="280" t="s">
        <v>125</v>
      </c>
      <c r="J130" s="282"/>
      <c r="K130" s="282">
        <v>1116.9228164424565</v>
      </c>
      <c r="L130" s="282">
        <v>1962.5524150649908</v>
      </c>
      <c r="M130" s="282">
        <v>2499.43340732</v>
      </c>
      <c r="N130" s="282">
        <v>3097.47139603006</v>
      </c>
      <c r="O130" s="282">
        <v>3805.4262973053783</v>
      </c>
      <c r="P130" s="282">
        <v>3807.37903484497</v>
      </c>
      <c r="Q130" s="282">
        <v>3072.0419566799997</v>
      </c>
      <c r="R130" s="282">
        <v>4127.69462583</v>
      </c>
      <c r="S130" s="282">
        <v>4011.905336765516</v>
      </c>
      <c r="T130" s="282">
        <v>3621.939316239347</v>
      </c>
      <c r="U130" s="282">
        <v>3154.8575364199996</v>
      </c>
      <c r="V130" s="282">
        <v>3248.59960501</v>
      </c>
      <c r="W130" s="282">
        <v>2505.7003677690045</v>
      </c>
    </row>
    <row r="131" spans="3:23" s="280" customFormat="1" ht="12">
      <c r="C131" s="280" t="s">
        <v>452</v>
      </c>
      <c r="D131" s="280" t="s">
        <v>67</v>
      </c>
      <c r="J131" s="282"/>
      <c r="K131" s="282">
        <v>48315.51949297536</v>
      </c>
      <c r="L131" s="282">
        <v>45685.410440029875</v>
      </c>
      <c r="M131" s="282">
        <v>44987.581654181</v>
      </c>
      <c r="N131" s="282">
        <v>48587.94051847278</v>
      </c>
      <c r="O131" s="282">
        <v>53587.169563976146</v>
      </c>
      <c r="P131" s="282">
        <v>53663.0182460828</v>
      </c>
      <c r="Q131" s="282">
        <v>53311.90932942461</v>
      </c>
      <c r="R131" s="282">
        <v>55040.861024200516</v>
      </c>
      <c r="S131" s="282">
        <v>55380.63219741031</v>
      </c>
      <c r="T131" s="282">
        <v>57754.8070801203</v>
      </c>
      <c r="U131" s="282">
        <v>60256.04208640032</v>
      </c>
      <c r="V131" s="282">
        <v>61113.58680812367</v>
      </c>
      <c r="W131" s="282">
        <v>61826.67934388456</v>
      </c>
    </row>
    <row r="132" spans="4:23" s="280" customFormat="1" ht="12">
      <c r="D132" s="280" t="s">
        <v>227</v>
      </c>
      <c r="E132" s="280" t="s">
        <v>21</v>
      </c>
      <c r="J132" s="282"/>
      <c r="K132" s="282">
        <v>8207.601744649382</v>
      </c>
      <c r="L132" s="282">
        <v>5472.583700963539</v>
      </c>
      <c r="M132" s="282">
        <v>4996.165930768478</v>
      </c>
      <c r="N132" s="282">
        <v>5585.923762997593</v>
      </c>
      <c r="O132" s="282">
        <v>6370.446429299885</v>
      </c>
      <c r="P132" s="282">
        <v>6458.87724739387</v>
      </c>
      <c r="Q132" s="282">
        <v>7154.626314271348</v>
      </c>
      <c r="R132" s="282">
        <v>7628.597347965619</v>
      </c>
      <c r="S132" s="282">
        <v>8198.692801582249</v>
      </c>
      <c r="T132" s="282">
        <v>8678.258249674373</v>
      </c>
      <c r="U132" s="282">
        <v>9611.735864163531</v>
      </c>
      <c r="V132" s="282">
        <v>10060.527822005024</v>
      </c>
      <c r="W132" s="282">
        <v>9512.393199429122</v>
      </c>
    </row>
    <row r="133" spans="5:23" s="280" customFormat="1" ht="12">
      <c r="E133" s="280" t="s">
        <v>453</v>
      </c>
      <c r="F133" s="280" t="s">
        <v>434</v>
      </c>
      <c r="J133" s="282"/>
      <c r="K133" s="282">
        <v>0</v>
      </c>
      <c r="L133" s="282">
        <v>0</v>
      </c>
      <c r="M133" s="282">
        <v>0</v>
      </c>
      <c r="N133" s="282">
        <v>0</v>
      </c>
      <c r="O133" s="282">
        <v>0</v>
      </c>
      <c r="P133" s="282">
        <v>0</v>
      </c>
      <c r="Q133" s="282">
        <v>0</v>
      </c>
      <c r="R133" s="282">
        <v>0</v>
      </c>
      <c r="S133" s="282">
        <v>0</v>
      </c>
      <c r="T133" s="282">
        <v>0</v>
      </c>
      <c r="U133" s="282">
        <v>0</v>
      </c>
      <c r="V133" s="282">
        <v>0</v>
      </c>
      <c r="W133" s="282">
        <v>0</v>
      </c>
    </row>
    <row r="134" spans="6:23" s="280" customFormat="1" ht="12">
      <c r="F134" s="280" t="s">
        <v>454</v>
      </c>
      <c r="G134" s="280" t="s">
        <v>455</v>
      </c>
      <c r="J134" s="282"/>
      <c r="K134" s="282">
        <v>0</v>
      </c>
      <c r="L134" s="282">
        <v>0</v>
      </c>
      <c r="M134" s="282">
        <v>0</v>
      </c>
      <c r="N134" s="282">
        <v>0</v>
      </c>
      <c r="O134" s="282">
        <v>0</v>
      </c>
      <c r="P134" s="282">
        <v>0</v>
      </c>
      <c r="Q134" s="282">
        <v>0</v>
      </c>
      <c r="R134" s="282">
        <v>0</v>
      </c>
      <c r="S134" s="282">
        <v>0</v>
      </c>
      <c r="T134" s="282">
        <v>0</v>
      </c>
      <c r="U134" s="282">
        <v>0</v>
      </c>
      <c r="V134" s="282">
        <v>0</v>
      </c>
      <c r="W134" s="282">
        <v>0</v>
      </c>
    </row>
    <row r="135" spans="6:23" s="280" customFormat="1" ht="12">
      <c r="F135" s="280" t="s">
        <v>456</v>
      </c>
      <c r="G135" s="280" t="s">
        <v>457</v>
      </c>
      <c r="J135" s="282"/>
      <c r="K135" s="282">
        <v>0</v>
      </c>
      <c r="L135" s="282">
        <v>0</v>
      </c>
      <c r="M135" s="282">
        <v>0</v>
      </c>
      <c r="N135" s="282">
        <v>0</v>
      </c>
      <c r="O135" s="282">
        <v>0</v>
      </c>
      <c r="P135" s="282">
        <v>0</v>
      </c>
      <c r="Q135" s="282">
        <v>0</v>
      </c>
      <c r="R135" s="282">
        <v>0</v>
      </c>
      <c r="S135" s="282">
        <v>0</v>
      </c>
      <c r="T135" s="282">
        <v>0</v>
      </c>
      <c r="U135" s="282">
        <v>0</v>
      </c>
      <c r="V135" s="282">
        <v>0</v>
      </c>
      <c r="W135" s="282">
        <v>0</v>
      </c>
    </row>
    <row r="136" spans="5:23" s="280" customFormat="1" ht="12">
      <c r="E136" s="280" t="s">
        <v>458</v>
      </c>
      <c r="F136" s="280" t="s">
        <v>125</v>
      </c>
      <c r="J136" s="282"/>
      <c r="K136" s="282">
        <v>8207.601744649382</v>
      </c>
      <c r="L136" s="282">
        <v>5472.583700963539</v>
      </c>
      <c r="M136" s="282">
        <v>4996.165930768478</v>
      </c>
      <c r="N136" s="282">
        <v>5585.923762997593</v>
      </c>
      <c r="O136" s="282">
        <v>6370.446429299885</v>
      </c>
      <c r="P136" s="282">
        <v>6458.87724739387</v>
      </c>
      <c r="Q136" s="282">
        <v>7154.626314271348</v>
      </c>
      <c r="R136" s="282">
        <v>7628.597347965619</v>
      </c>
      <c r="S136" s="282">
        <v>8198.692801582249</v>
      </c>
      <c r="T136" s="282">
        <v>8678.258249674373</v>
      </c>
      <c r="U136" s="282">
        <v>9611.735864163531</v>
      </c>
      <c r="V136" s="282">
        <v>10060.527822005024</v>
      </c>
      <c r="W136" s="282">
        <v>9512.393199429122</v>
      </c>
    </row>
    <row r="137" spans="6:23" s="386" customFormat="1" ht="12">
      <c r="F137" s="386" t="s">
        <v>459</v>
      </c>
      <c r="G137" s="386" t="s">
        <v>455</v>
      </c>
      <c r="I137" s="280"/>
      <c r="J137" s="282"/>
      <c r="K137" s="282">
        <v>998.2139999999999</v>
      </c>
      <c r="L137" s="282">
        <v>868.8344680609998</v>
      </c>
      <c r="M137" s="282">
        <v>859.7544680609999</v>
      </c>
      <c r="N137" s="282">
        <v>850.4886490609998</v>
      </c>
      <c r="O137" s="282">
        <v>841.2218476666666</v>
      </c>
      <c r="P137" s="282">
        <v>832.1738476666666</v>
      </c>
      <c r="Q137" s="282">
        <v>823.0029999999999</v>
      </c>
      <c r="R137" s="282">
        <v>814.024</v>
      </c>
      <c r="S137" s="282">
        <v>805.045</v>
      </c>
      <c r="T137" s="282">
        <v>795.9200000000001</v>
      </c>
      <c r="U137" s="282">
        <v>786.64809311</v>
      </c>
      <c r="V137" s="282">
        <v>777.467</v>
      </c>
      <c r="W137" s="282">
        <v>768.287</v>
      </c>
    </row>
    <row r="138" spans="7:23" s="386" customFormat="1" ht="12">
      <c r="G138" s="386" t="s">
        <v>507</v>
      </c>
      <c r="H138" s="386" t="s">
        <v>47</v>
      </c>
      <c r="I138" s="280"/>
      <c r="J138" s="282"/>
      <c r="K138" s="282">
        <v>455.209</v>
      </c>
      <c r="L138" s="282">
        <v>446.129</v>
      </c>
      <c r="M138" s="282">
        <v>437.049</v>
      </c>
      <c r="N138" s="282">
        <v>427.78318099999996</v>
      </c>
      <c r="O138" s="282">
        <v>418.5168476666666</v>
      </c>
      <c r="P138" s="282">
        <v>409.4688476666666</v>
      </c>
      <c r="Q138" s="282">
        <v>400.298</v>
      </c>
      <c r="R138" s="282">
        <v>391.319</v>
      </c>
      <c r="S138" s="282">
        <v>382.34</v>
      </c>
      <c r="T138" s="282">
        <v>372.915</v>
      </c>
      <c r="U138" s="282">
        <v>363.64309311</v>
      </c>
      <c r="V138" s="282">
        <v>354.462</v>
      </c>
      <c r="W138" s="282">
        <v>345.282</v>
      </c>
    </row>
    <row r="139" spans="7:23" s="386" customFormat="1" ht="12">
      <c r="G139" s="386" t="s">
        <v>508</v>
      </c>
      <c r="H139" s="386" t="s">
        <v>48</v>
      </c>
      <c r="I139" s="280"/>
      <c r="J139" s="282"/>
      <c r="K139" s="282">
        <v>543.005</v>
      </c>
      <c r="L139" s="282">
        <v>422.70546806099986</v>
      </c>
      <c r="M139" s="282">
        <v>422.70546806099986</v>
      </c>
      <c r="N139" s="282">
        <v>422.70546806099986</v>
      </c>
      <c r="O139" s="282">
        <v>422.705</v>
      </c>
      <c r="P139" s="282">
        <v>422.705</v>
      </c>
      <c r="Q139" s="282">
        <v>422.705</v>
      </c>
      <c r="R139" s="282">
        <v>422.705</v>
      </c>
      <c r="S139" s="282">
        <v>422.705</v>
      </c>
      <c r="T139" s="282">
        <v>423.005</v>
      </c>
      <c r="U139" s="282">
        <v>423.005</v>
      </c>
      <c r="V139" s="282">
        <v>423.005</v>
      </c>
      <c r="W139" s="282">
        <v>423.005</v>
      </c>
    </row>
    <row r="140" spans="6:23" s="386" customFormat="1" ht="12">
      <c r="F140" s="386" t="s">
        <v>460</v>
      </c>
      <c r="G140" s="386" t="s">
        <v>457</v>
      </c>
      <c r="I140" s="280"/>
      <c r="J140" s="282"/>
      <c r="K140" s="282">
        <v>7209.3877446493825</v>
      </c>
      <c r="L140" s="282">
        <v>4603.749232902539</v>
      </c>
      <c r="M140" s="282">
        <v>4136.411462707478</v>
      </c>
      <c r="N140" s="282">
        <v>4735.435113936594</v>
      </c>
      <c r="O140" s="282">
        <v>5529.224581633218</v>
      </c>
      <c r="P140" s="282">
        <v>5626.703399727203</v>
      </c>
      <c r="Q140" s="282">
        <v>6331.623314271348</v>
      </c>
      <c r="R140" s="282">
        <v>6814.573347965618</v>
      </c>
      <c r="S140" s="282">
        <v>7393.647801582249</v>
      </c>
      <c r="T140" s="282">
        <v>7882.3382496743725</v>
      </c>
      <c r="U140" s="282">
        <v>8825.087771053531</v>
      </c>
      <c r="V140" s="282">
        <v>9283.060822005024</v>
      </c>
      <c r="W140" s="282">
        <v>8744.106199429121</v>
      </c>
    </row>
    <row r="141" spans="7:23" s="386" customFormat="1" ht="12">
      <c r="G141" s="386" t="s">
        <v>461</v>
      </c>
      <c r="H141" s="386" t="s">
        <v>47</v>
      </c>
      <c r="I141" s="280"/>
      <c r="J141" s="282"/>
      <c r="K141" s="282">
        <v>1001.8654860080392</v>
      </c>
      <c r="L141" s="282">
        <v>514.4495582255677</v>
      </c>
      <c r="M141" s="282">
        <v>566.0725895857452</v>
      </c>
      <c r="N141" s="282">
        <v>747.6732524329582</v>
      </c>
      <c r="O141" s="282">
        <v>793.380523363361</v>
      </c>
      <c r="P141" s="282">
        <v>677.2832554373203</v>
      </c>
      <c r="Q141" s="282">
        <v>805.051890891436</v>
      </c>
      <c r="R141" s="282">
        <v>704.8852347466288</v>
      </c>
      <c r="S141" s="282">
        <v>881.7959117418337</v>
      </c>
      <c r="T141" s="282">
        <v>1515.5213187841746</v>
      </c>
      <c r="U141" s="282">
        <v>1754.3818281991867</v>
      </c>
      <c r="V141" s="282">
        <v>1531.580916276808</v>
      </c>
      <c r="W141" s="282">
        <v>1390.3867843856779</v>
      </c>
    </row>
    <row r="142" spans="7:23" s="386" customFormat="1" ht="12">
      <c r="G142" s="386" t="s">
        <v>462</v>
      </c>
      <c r="H142" s="386" t="s">
        <v>48</v>
      </c>
      <c r="I142" s="280"/>
      <c r="J142" s="282"/>
      <c r="K142" s="282">
        <v>6207.522258641344</v>
      </c>
      <c r="L142" s="282">
        <v>4089.299674676971</v>
      </c>
      <c r="M142" s="282">
        <v>3570.3388731217324</v>
      </c>
      <c r="N142" s="282">
        <v>3987.761861503636</v>
      </c>
      <c r="O142" s="282">
        <v>4735.844058269857</v>
      </c>
      <c r="P142" s="282">
        <v>4949.420144289883</v>
      </c>
      <c r="Q142" s="282">
        <v>5526.571423379912</v>
      </c>
      <c r="R142" s="282">
        <v>6109.688113218989</v>
      </c>
      <c r="S142" s="282">
        <v>6511.8518898404145</v>
      </c>
      <c r="T142" s="282">
        <v>6366.816930890198</v>
      </c>
      <c r="U142" s="282">
        <v>7070.705942854345</v>
      </c>
      <c r="V142" s="282">
        <v>7751.479905728216</v>
      </c>
      <c r="W142" s="282">
        <v>7353.719415043443</v>
      </c>
    </row>
    <row r="143" spans="4:23" s="280" customFormat="1" ht="12">
      <c r="D143" s="280" t="s">
        <v>228</v>
      </c>
      <c r="E143" s="280" t="s">
        <v>22</v>
      </c>
      <c r="J143" s="282"/>
      <c r="K143" s="282">
        <v>39552.90309467599</v>
      </c>
      <c r="L143" s="282">
        <v>39629.141876126334</v>
      </c>
      <c r="M143" s="282">
        <v>39402.161247142525</v>
      </c>
      <c r="N143" s="282">
        <v>41318.92153063117</v>
      </c>
      <c r="O143" s="282">
        <v>45336.61617112627</v>
      </c>
      <c r="P143" s="282">
        <v>44977.54099868893</v>
      </c>
      <c r="Q143" s="282">
        <v>44175.483015153266</v>
      </c>
      <c r="R143" s="282">
        <v>45271.66367623489</v>
      </c>
      <c r="S143" s="282">
        <v>44996.23939582806</v>
      </c>
      <c r="T143" s="282">
        <v>46940.00883044593</v>
      </c>
      <c r="U143" s="282">
        <v>48500.912109366785</v>
      </c>
      <c r="V143" s="282">
        <v>49030.158986118644</v>
      </c>
      <c r="W143" s="282">
        <v>50261.58614445545</v>
      </c>
    </row>
    <row r="144" spans="5:24" s="280" customFormat="1" ht="12">
      <c r="E144" s="280" t="s">
        <v>463</v>
      </c>
      <c r="F144" s="280" t="s">
        <v>69</v>
      </c>
      <c r="J144" s="282"/>
      <c r="K144" s="282">
        <v>0</v>
      </c>
      <c r="L144" s="282">
        <v>0</v>
      </c>
      <c r="M144" s="282">
        <v>0</v>
      </c>
      <c r="N144" s="282">
        <v>0</v>
      </c>
      <c r="O144" s="282">
        <v>0</v>
      </c>
      <c r="P144" s="282">
        <v>0</v>
      </c>
      <c r="Q144" s="282">
        <v>0</v>
      </c>
      <c r="R144" s="282">
        <v>0</v>
      </c>
      <c r="S144" s="282">
        <v>0</v>
      </c>
      <c r="T144" s="282">
        <v>0</v>
      </c>
      <c r="U144" s="282">
        <v>0</v>
      </c>
      <c r="V144" s="282">
        <v>0</v>
      </c>
      <c r="W144" s="282">
        <v>0</v>
      </c>
      <c r="X144" s="282"/>
    </row>
    <row r="145" spans="6:23" s="280" customFormat="1" ht="12">
      <c r="F145" s="280" t="s">
        <v>464</v>
      </c>
      <c r="G145" s="280" t="s">
        <v>509</v>
      </c>
      <c r="J145" s="282"/>
      <c r="K145" s="282">
        <v>0</v>
      </c>
      <c r="L145" s="282">
        <v>0</v>
      </c>
      <c r="M145" s="282">
        <v>0</v>
      </c>
      <c r="N145" s="282">
        <v>0</v>
      </c>
      <c r="O145" s="282">
        <v>0</v>
      </c>
      <c r="P145" s="282">
        <v>0</v>
      </c>
      <c r="Q145" s="282">
        <v>0</v>
      </c>
      <c r="R145" s="282">
        <v>0</v>
      </c>
      <c r="S145" s="282">
        <v>0</v>
      </c>
      <c r="T145" s="282">
        <v>0</v>
      </c>
      <c r="U145" s="282">
        <v>0</v>
      </c>
      <c r="V145" s="282">
        <v>0</v>
      </c>
      <c r="W145" s="282">
        <v>0</v>
      </c>
    </row>
    <row r="146" spans="6:23" s="280" customFormat="1" ht="12">
      <c r="F146" s="280" t="s">
        <v>465</v>
      </c>
      <c r="G146" s="280" t="s">
        <v>510</v>
      </c>
      <c r="J146" s="282"/>
      <c r="K146" s="282">
        <v>0</v>
      </c>
      <c r="L146" s="282">
        <v>0</v>
      </c>
      <c r="M146" s="282">
        <v>0</v>
      </c>
      <c r="N146" s="282">
        <v>0</v>
      </c>
      <c r="O146" s="282">
        <v>0</v>
      </c>
      <c r="P146" s="282">
        <v>0</v>
      </c>
      <c r="Q146" s="282">
        <v>0</v>
      </c>
      <c r="R146" s="282">
        <v>0</v>
      </c>
      <c r="S146" s="282">
        <v>0</v>
      </c>
      <c r="T146" s="282">
        <v>0</v>
      </c>
      <c r="U146" s="282">
        <v>0</v>
      </c>
      <c r="V146" s="282">
        <v>0</v>
      </c>
      <c r="W146" s="282">
        <v>0</v>
      </c>
    </row>
    <row r="147" spans="6:23" s="280" customFormat="1" ht="12">
      <c r="F147" s="280" t="s">
        <v>511</v>
      </c>
      <c r="G147" s="280" t="s">
        <v>457</v>
      </c>
      <c r="J147" s="282"/>
      <c r="K147" s="282">
        <v>0</v>
      </c>
      <c r="L147" s="282">
        <v>0</v>
      </c>
      <c r="M147" s="282">
        <v>0</v>
      </c>
      <c r="N147" s="282">
        <v>0</v>
      </c>
      <c r="O147" s="282">
        <v>0</v>
      </c>
      <c r="P147" s="282">
        <v>0</v>
      </c>
      <c r="Q147" s="282">
        <v>0</v>
      </c>
      <c r="R147" s="282">
        <v>0</v>
      </c>
      <c r="S147" s="282">
        <v>0</v>
      </c>
      <c r="T147" s="282">
        <v>0</v>
      </c>
      <c r="U147" s="282">
        <v>0</v>
      </c>
      <c r="V147" s="282">
        <v>0</v>
      </c>
      <c r="W147" s="282">
        <v>0</v>
      </c>
    </row>
    <row r="148" spans="5:23" s="280" customFormat="1" ht="12">
      <c r="E148" s="280" t="s">
        <v>512</v>
      </c>
      <c r="F148" s="280" t="s">
        <v>123</v>
      </c>
      <c r="J148" s="282"/>
      <c r="K148" s="282">
        <v>1085.8550489999993</v>
      </c>
      <c r="L148" s="282">
        <v>1054.643345</v>
      </c>
      <c r="M148" s="282">
        <v>1078.724365</v>
      </c>
      <c r="N148" s="282">
        <v>1072.7738949999998</v>
      </c>
      <c r="O148" s="282">
        <v>1128.041537</v>
      </c>
      <c r="P148" s="282">
        <v>1093.968183</v>
      </c>
      <c r="Q148" s="282">
        <v>1076.03353</v>
      </c>
      <c r="R148" s="282">
        <v>1096.0465410000002</v>
      </c>
      <c r="S148" s="282">
        <v>1093.896116</v>
      </c>
      <c r="T148" s="282">
        <v>1079.9434500000002</v>
      </c>
      <c r="U148" s="282">
        <v>1064.0109710000002</v>
      </c>
      <c r="V148" s="282">
        <v>1027.683118</v>
      </c>
      <c r="W148" s="282">
        <v>1024.468622</v>
      </c>
    </row>
    <row r="149" spans="6:23" s="280" customFormat="1" ht="12">
      <c r="F149" s="280" t="s">
        <v>467</v>
      </c>
      <c r="G149" s="280" t="s">
        <v>455</v>
      </c>
      <c r="J149" s="282"/>
      <c r="K149" s="282">
        <v>1084.8550489999993</v>
      </c>
      <c r="L149" s="282">
        <v>1053.643345</v>
      </c>
      <c r="M149" s="282">
        <v>1077.724365</v>
      </c>
      <c r="N149" s="282">
        <v>1071.7738949999998</v>
      </c>
      <c r="O149" s="282">
        <v>1128.041537</v>
      </c>
      <c r="P149" s="282">
        <v>1093.968183</v>
      </c>
      <c r="Q149" s="282">
        <v>1076.03353</v>
      </c>
      <c r="R149" s="282">
        <v>1096.0465410000002</v>
      </c>
      <c r="S149" s="282">
        <v>1093.896116</v>
      </c>
      <c r="T149" s="282">
        <v>1079.9434500000002</v>
      </c>
      <c r="U149" s="282">
        <v>1064.0109710000002</v>
      </c>
      <c r="V149" s="282">
        <v>1027.683118</v>
      </c>
      <c r="W149" s="282">
        <v>1024.468622</v>
      </c>
    </row>
    <row r="150" spans="6:23" s="280" customFormat="1" ht="12">
      <c r="F150" s="280" t="s">
        <v>468</v>
      </c>
      <c r="G150" s="280" t="s">
        <v>457</v>
      </c>
      <c r="J150" s="282"/>
      <c r="K150" s="282">
        <v>1</v>
      </c>
      <c r="L150" s="282">
        <v>1</v>
      </c>
      <c r="M150" s="282">
        <v>1</v>
      </c>
      <c r="N150" s="282">
        <v>1</v>
      </c>
      <c r="O150" s="282">
        <v>0</v>
      </c>
      <c r="P150" s="282">
        <v>0</v>
      </c>
      <c r="Q150" s="282">
        <v>0</v>
      </c>
      <c r="R150" s="282">
        <v>0</v>
      </c>
      <c r="S150" s="282">
        <v>0</v>
      </c>
      <c r="T150" s="282">
        <v>0</v>
      </c>
      <c r="U150" s="282">
        <v>0</v>
      </c>
      <c r="V150" s="282">
        <v>0</v>
      </c>
      <c r="W150" s="282">
        <v>0</v>
      </c>
    </row>
    <row r="151" spans="5:23" s="280" customFormat="1" ht="12">
      <c r="E151" s="280" t="s">
        <v>469</v>
      </c>
      <c r="F151" s="280" t="s">
        <v>124</v>
      </c>
      <c r="J151" s="282"/>
      <c r="K151" s="282">
        <v>11009.204216</v>
      </c>
      <c r="L151" s="282">
        <v>9293.791125999998</v>
      </c>
      <c r="M151" s="282">
        <v>9252.209823149999</v>
      </c>
      <c r="N151" s="282">
        <v>10507.123826827294</v>
      </c>
      <c r="O151" s="282">
        <v>13440.347331</v>
      </c>
      <c r="P151" s="282">
        <v>12832.009262000001</v>
      </c>
      <c r="Q151" s="282">
        <v>12794.307151</v>
      </c>
      <c r="R151" s="282">
        <v>13741.071964108269</v>
      </c>
      <c r="S151" s="282">
        <v>13509.45248039679</v>
      </c>
      <c r="T151" s="282">
        <v>15327.935695</v>
      </c>
      <c r="U151" s="282">
        <v>16635.425312</v>
      </c>
      <c r="V151" s="282">
        <v>16921.972294685405</v>
      </c>
      <c r="W151" s="282">
        <v>16704.97062373467</v>
      </c>
    </row>
    <row r="152" spans="6:23" s="280" customFormat="1" ht="12">
      <c r="F152" s="280" t="s">
        <v>470</v>
      </c>
      <c r="G152" s="280" t="s">
        <v>455</v>
      </c>
      <c r="J152" s="282"/>
      <c r="K152" s="282">
        <v>8982.502678</v>
      </c>
      <c r="L152" s="282">
        <v>6900.861230999999</v>
      </c>
      <c r="M152" s="282">
        <v>5568.596734149999</v>
      </c>
      <c r="N152" s="282">
        <v>5808.051438827294</v>
      </c>
      <c r="O152" s="282">
        <v>6727.861465</v>
      </c>
      <c r="P152" s="282">
        <v>7716.607745000001</v>
      </c>
      <c r="Q152" s="282">
        <v>7582.668135</v>
      </c>
      <c r="R152" s="282">
        <v>8128.1628471082695</v>
      </c>
      <c r="S152" s="282">
        <v>8488.403936396791</v>
      </c>
      <c r="T152" s="282">
        <v>9472.758693</v>
      </c>
      <c r="U152" s="282">
        <v>10635.581751000002</v>
      </c>
      <c r="V152" s="282">
        <v>11217.718953685404</v>
      </c>
      <c r="W152" s="282">
        <v>10932.71132473467</v>
      </c>
    </row>
    <row r="153" spans="6:23" s="280" customFormat="1" ht="12">
      <c r="F153" s="280" t="s">
        <v>471</v>
      </c>
      <c r="G153" s="280" t="s">
        <v>457</v>
      </c>
      <c r="J153" s="282"/>
      <c r="K153" s="282">
        <v>2026.7015379999998</v>
      </c>
      <c r="L153" s="282">
        <v>2392.9298949999998</v>
      </c>
      <c r="M153" s="282">
        <v>3683.613089</v>
      </c>
      <c r="N153" s="282">
        <v>4699.072388</v>
      </c>
      <c r="O153" s="282">
        <v>6712.485866</v>
      </c>
      <c r="P153" s="282">
        <v>5115.401517</v>
      </c>
      <c r="Q153" s="282">
        <v>5211.639016</v>
      </c>
      <c r="R153" s="282">
        <v>5612.909116999999</v>
      </c>
      <c r="S153" s="282">
        <v>5021.048543999999</v>
      </c>
      <c r="T153" s="282">
        <v>5855.177001999999</v>
      </c>
      <c r="U153" s="282">
        <v>5999.843561</v>
      </c>
      <c r="V153" s="282">
        <v>5704.253341000001</v>
      </c>
      <c r="W153" s="282">
        <v>5772.259299</v>
      </c>
    </row>
    <row r="154" spans="5:23" s="280" customFormat="1" ht="12">
      <c r="E154" s="280" t="s">
        <v>472</v>
      </c>
      <c r="F154" s="280" t="s">
        <v>125</v>
      </c>
      <c r="J154" s="282"/>
      <c r="K154" s="282">
        <v>27457.843829675985</v>
      </c>
      <c r="L154" s="282">
        <v>29280.707405126333</v>
      </c>
      <c r="M154" s="282">
        <v>29071.22705899253</v>
      </c>
      <c r="N154" s="282">
        <v>29739.023808803875</v>
      </c>
      <c r="O154" s="282">
        <v>30768.22730312627</v>
      </c>
      <c r="P154" s="282">
        <v>31051.563553688924</v>
      </c>
      <c r="Q154" s="282">
        <v>30305.142334153265</v>
      </c>
      <c r="R154" s="282">
        <v>30434.54517112663</v>
      </c>
      <c r="S154" s="282">
        <v>30392.890799431265</v>
      </c>
      <c r="T154" s="282">
        <v>30532.12968544593</v>
      </c>
      <c r="U154" s="282">
        <v>30801.475826366786</v>
      </c>
      <c r="V154" s="282">
        <v>31080.503573433238</v>
      </c>
      <c r="W154" s="282">
        <v>32532.14689872078</v>
      </c>
    </row>
    <row r="155" spans="6:23" s="280" customFormat="1" ht="12">
      <c r="F155" s="280" t="s">
        <v>473</v>
      </c>
      <c r="G155" s="280" t="s">
        <v>455</v>
      </c>
      <c r="J155" s="282"/>
      <c r="K155" s="282">
        <v>24875.767401173413</v>
      </c>
      <c r="L155" s="282">
        <v>26849.609589803233</v>
      </c>
      <c r="M155" s="282">
        <v>27640.70922366943</v>
      </c>
      <c r="N155" s="282">
        <v>28566.303534812054</v>
      </c>
      <c r="O155" s="282">
        <v>29655.751525649448</v>
      </c>
      <c r="P155" s="282">
        <v>29301.65767680978</v>
      </c>
      <c r="Q155" s="282">
        <v>28535.92103590143</v>
      </c>
      <c r="R155" s="282">
        <v>29041.716539102512</v>
      </c>
      <c r="S155" s="282">
        <v>29689.32103725561</v>
      </c>
      <c r="T155" s="282">
        <v>29664.766015191613</v>
      </c>
      <c r="U155" s="282">
        <v>29963.65601611247</v>
      </c>
      <c r="V155" s="282">
        <v>30133.09113417892</v>
      </c>
      <c r="W155" s="282">
        <v>31507.963003466466</v>
      </c>
    </row>
    <row r="156" spans="7:23" s="280" customFormat="1" ht="12">
      <c r="G156" s="280" t="s">
        <v>513</v>
      </c>
      <c r="H156" s="280" t="s">
        <v>47</v>
      </c>
      <c r="J156" s="282"/>
      <c r="K156" s="282">
        <v>2347.06695268564</v>
      </c>
      <c r="L156" s="282">
        <v>2589.5966860500007</v>
      </c>
      <c r="M156" s="282">
        <v>3385.084756049999</v>
      </c>
      <c r="N156" s="282">
        <v>3550.9583390500006</v>
      </c>
      <c r="O156" s="282">
        <v>2976.87728434</v>
      </c>
      <c r="P156" s="282">
        <v>3092.371115143611</v>
      </c>
      <c r="Q156" s="282">
        <v>3059.647716094351</v>
      </c>
      <c r="R156" s="282">
        <v>3112.32663984019</v>
      </c>
      <c r="S156" s="282">
        <v>3664.31096687721</v>
      </c>
      <c r="T156" s="282">
        <v>3724.412494117141</v>
      </c>
      <c r="U156" s="282">
        <v>3653.38124268899</v>
      </c>
      <c r="V156" s="282">
        <v>3365.6503491777707</v>
      </c>
      <c r="W156" s="282">
        <v>3428.5009130711096</v>
      </c>
    </row>
    <row r="157" spans="7:23" s="280" customFormat="1" ht="12">
      <c r="G157" s="280" t="s">
        <v>514</v>
      </c>
      <c r="H157" s="280" t="s">
        <v>48</v>
      </c>
      <c r="J157" s="282"/>
      <c r="K157" s="282">
        <v>22528.700448487773</v>
      </c>
      <c r="L157" s="282">
        <v>24260.01290375323</v>
      </c>
      <c r="M157" s="282">
        <v>24255.62446761943</v>
      </c>
      <c r="N157" s="282">
        <v>25015.345195762053</v>
      </c>
      <c r="O157" s="282">
        <v>26678.874241309448</v>
      </c>
      <c r="P157" s="282">
        <v>26209.28656166617</v>
      </c>
      <c r="Q157" s="282">
        <v>25476.27331980708</v>
      </c>
      <c r="R157" s="282">
        <v>25929.38989926232</v>
      </c>
      <c r="S157" s="282">
        <v>26025.0100703784</v>
      </c>
      <c r="T157" s="282">
        <v>25940.353521074474</v>
      </c>
      <c r="U157" s="282">
        <v>26310.27477342348</v>
      </c>
      <c r="V157" s="282">
        <v>26767.440785001152</v>
      </c>
      <c r="W157" s="282">
        <v>28079.46209039536</v>
      </c>
    </row>
    <row r="158" spans="6:23" s="280" customFormat="1" ht="12">
      <c r="F158" s="280" t="s">
        <v>474</v>
      </c>
      <c r="G158" s="280" t="s">
        <v>457</v>
      </c>
      <c r="J158" s="282"/>
      <c r="K158" s="282">
        <v>2582.076428502572</v>
      </c>
      <c r="L158" s="282">
        <v>2431.0978153231</v>
      </c>
      <c r="M158" s="282">
        <v>1430.5178353231</v>
      </c>
      <c r="N158" s="282">
        <v>1172.7202739918218</v>
      </c>
      <c r="O158" s="282">
        <v>1112.4757774768218</v>
      </c>
      <c r="P158" s="282">
        <v>1749.9058768791426</v>
      </c>
      <c r="Q158" s="282">
        <v>1769.221298251835</v>
      </c>
      <c r="R158" s="282">
        <v>1392.8286320241164</v>
      </c>
      <c r="S158" s="282">
        <v>703.5697621756542</v>
      </c>
      <c r="T158" s="282">
        <v>867.3636702543165</v>
      </c>
      <c r="U158" s="282">
        <v>837.8198102543165</v>
      </c>
      <c r="V158" s="282">
        <v>947.4124392543156</v>
      </c>
      <c r="W158" s="282">
        <v>1024.1838952543164</v>
      </c>
    </row>
    <row r="159" spans="7:23" s="280" customFormat="1" ht="12">
      <c r="G159" s="280" t="s">
        <v>515</v>
      </c>
      <c r="H159" s="280" t="s">
        <v>47</v>
      </c>
      <c r="J159" s="282"/>
      <c r="K159" s="282">
        <v>887.8803</v>
      </c>
      <c r="L159" s="282">
        <v>843.6367700000001</v>
      </c>
      <c r="M159" s="282">
        <v>140.979336</v>
      </c>
      <c r="N159" s="282">
        <v>381.675582</v>
      </c>
      <c r="O159" s="282">
        <v>422.540259</v>
      </c>
      <c r="P159" s="282">
        <v>836.419669</v>
      </c>
      <c r="Q159" s="282">
        <v>1147.2665510000002</v>
      </c>
      <c r="R159" s="282">
        <v>825.861157</v>
      </c>
      <c r="S159" s="282">
        <v>100.99795300000001</v>
      </c>
      <c r="T159" s="282">
        <v>100.40366</v>
      </c>
      <c r="U159" s="282">
        <v>0</v>
      </c>
      <c r="V159" s="282">
        <v>130.227228</v>
      </c>
      <c r="W159" s="282">
        <v>0.490655</v>
      </c>
    </row>
    <row r="160" spans="7:23" s="280" customFormat="1" ht="12">
      <c r="G160" s="280" t="s">
        <v>516</v>
      </c>
      <c r="H160" s="280" t="s">
        <v>48</v>
      </c>
      <c r="J160" s="282"/>
      <c r="K160" s="282">
        <v>1694.196128502572</v>
      </c>
      <c r="L160" s="282">
        <v>1587.4610453230998</v>
      </c>
      <c r="M160" s="282">
        <v>1289.5384993230998</v>
      </c>
      <c r="N160" s="282">
        <v>791.0446919918218</v>
      </c>
      <c r="O160" s="282">
        <v>689.9355184768219</v>
      </c>
      <c r="P160" s="282">
        <v>913.4862078791426</v>
      </c>
      <c r="Q160" s="282">
        <v>621.9547472518346</v>
      </c>
      <c r="R160" s="282">
        <v>566.9674750241163</v>
      </c>
      <c r="S160" s="282">
        <v>602.5718091756542</v>
      </c>
      <c r="T160" s="282">
        <v>766.9600102543166</v>
      </c>
      <c r="U160" s="282">
        <v>837.8198102543165</v>
      </c>
      <c r="V160" s="282">
        <v>817.1852112543156</v>
      </c>
      <c r="W160" s="282">
        <v>1023.6932402543165</v>
      </c>
    </row>
    <row r="161" spans="4:23" s="280" customFormat="1" ht="12">
      <c r="D161" s="280" t="s">
        <v>229</v>
      </c>
      <c r="E161" s="280" t="s">
        <v>23</v>
      </c>
      <c r="J161" s="282"/>
      <c r="K161" s="282">
        <v>354.4</v>
      </c>
      <c r="L161" s="282">
        <v>397.1</v>
      </c>
      <c r="M161" s="282">
        <v>398.4</v>
      </c>
      <c r="N161" s="282">
        <v>386.837350944018</v>
      </c>
      <c r="O161" s="282">
        <v>600</v>
      </c>
      <c r="P161" s="282">
        <v>624.2</v>
      </c>
      <c r="Q161" s="282">
        <v>772.6</v>
      </c>
      <c r="R161" s="282">
        <v>868.4</v>
      </c>
      <c r="S161" s="282">
        <v>925.8</v>
      </c>
      <c r="T161" s="282">
        <v>834.4399999999999</v>
      </c>
      <c r="U161" s="282">
        <v>830.6000000000001</v>
      </c>
      <c r="V161" s="282">
        <v>745.4</v>
      </c>
      <c r="W161" s="282">
        <v>785.0999999999999</v>
      </c>
    </row>
    <row r="162" spans="5:23" s="280" customFormat="1" ht="12">
      <c r="E162" s="280" t="s">
        <v>475</v>
      </c>
      <c r="F162" s="280" t="s">
        <v>69</v>
      </c>
      <c r="J162" s="282"/>
      <c r="K162" s="282">
        <v>142</v>
      </c>
      <c r="L162" s="282">
        <v>147</v>
      </c>
      <c r="M162" s="282">
        <v>143</v>
      </c>
      <c r="N162" s="282">
        <v>141</v>
      </c>
      <c r="O162" s="282">
        <v>144.1</v>
      </c>
      <c r="P162" s="282">
        <v>143</v>
      </c>
      <c r="Q162" s="282">
        <v>138</v>
      </c>
      <c r="R162" s="282">
        <v>143</v>
      </c>
      <c r="S162" s="282">
        <v>145</v>
      </c>
      <c r="T162" s="282">
        <v>144</v>
      </c>
      <c r="U162" s="282">
        <v>141.8</v>
      </c>
      <c r="V162" s="282">
        <v>97.3</v>
      </c>
      <c r="W162" s="282">
        <v>96.8</v>
      </c>
    </row>
    <row r="163" spans="5:23" s="280" customFormat="1" ht="12">
      <c r="E163" s="280" t="s">
        <v>476</v>
      </c>
      <c r="F163" s="280" t="s">
        <v>124</v>
      </c>
      <c r="J163" s="282"/>
      <c r="K163" s="282">
        <v>212.4</v>
      </c>
      <c r="L163" s="282">
        <v>250.1</v>
      </c>
      <c r="M163" s="282">
        <v>255.4</v>
      </c>
      <c r="N163" s="282">
        <v>245.837350944018</v>
      </c>
      <c r="O163" s="282">
        <v>455.9</v>
      </c>
      <c r="P163" s="282">
        <v>481.2</v>
      </c>
      <c r="Q163" s="282">
        <v>634.6</v>
      </c>
      <c r="R163" s="282">
        <v>725.4</v>
      </c>
      <c r="S163" s="282">
        <v>780.8</v>
      </c>
      <c r="T163" s="282">
        <v>690.4399999999999</v>
      </c>
      <c r="U163" s="282">
        <v>688.8000000000001</v>
      </c>
      <c r="V163" s="282">
        <v>648.1</v>
      </c>
      <c r="W163" s="282">
        <v>688.3</v>
      </c>
    </row>
    <row r="164" spans="4:23" s="280" customFormat="1" ht="12">
      <c r="D164" s="280" t="s">
        <v>517</v>
      </c>
      <c r="E164" s="280" t="s">
        <v>25</v>
      </c>
      <c r="J164" s="282"/>
      <c r="K164" s="282">
        <v>11.7</v>
      </c>
      <c r="L164" s="282">
        <v>4.3</v>
      </c>
      <c r="M164" s="282">
        <v>1.6</v>
      </c>
      <c r="N164" s="282">
        <v>2</v>
      </c>
      <c r="O164" s="282">
        <v>3.6</v>
      </c>
      <c r="P164" s="282">
        <v>362.1</v>
      </c>
      <c r="Q164" s="282">
        <v>1.1</v>
      </c>
      <c r="R164" s="282">
        <v>0.4</v>
      </c>
      <c r="S164" s="282">
        <v>1.5</v>
      </c>
      <c r="T164" s="282">
        <v>7</v>
      </c>
      <c r="U164" s="282">
        <v>5.4</v>
      </c>
      <c r="V164" s="282">
        <v>1.8</v>
      </c>
      <c r="W164" s="282">
        <v>13.5</v>
      </c>
    </row>
    <row r="165" spans="5:23" s="280" customFormat="1" ht="12">
      <c r="E165" s="280" t="s">
        <v>231</v>
      </c>
      <c r="F165" s="280" t="s">
        <v>69</v>
      </c>
      <c r="J165" s="282"/>
      <c r="K165" s="282">
        <v>11.7</v>
      </c>
      <c r="L165" s="282">
        <v>4.3</v>
      </c>
      <c r="M165" s="282">
        <v>1.6</v>
      </c>
      <c r="N165" s="282">
        <v>2</v>
      </c>
      <c r="O165" s="282">
        <v>3.6</v>
      </c>
      <c r="P165" s="282">
        <v>2.1</v>
      </c>
      <c r="Q165" s="282">
        <v>1.1</v>
      </c>
      <c r="R165" s="282">
        <v>0.4</v>
      </c>
      <c r="S165" s="282">
        <v>1.5</v>
      </c>
      <c r="T165" s="282">
        <v>7</v>
      </c>
      <c r="U165" s="282">
        <v>5.4</v>
      </c>
      <c r="V165" s="282">
        <v>1.8</v>
      </c>
      <c r="W165" s="282">
        <v>13.5</v>
      </c>
    </row>
    <row r="166" spans="6:23" s="280" customFormat="1" ht="12">
      <c r="F166" s="280" t="s">
        <v>481</v>
      </c>
      <c r="G166" s="280" t="s">
        <v>455</v>
      </c>
      <c r="J166" s="282"/>
      <c r="K166" s="282">
        <v>0</v>
      </c>
      <c r="L166" s="282">
        <v>0</v>
      </c>
      <c r="M166" s="282">
        <v>0</v>
      </c>
      <c r="N166" s="282">
        <v>0</v>
      </c>
      <c r="O166" s="282">
        <v>0</v>
      </c>
      <c r="P166" s="282">
        <v>0</v>
      </c>
      <c r="Q166" s="282">
        <v>0</v>
      </c>
      <c r="R166" s="282">
        <v>0</v>
      </c>
      <c r="S166" s="282">
        <v>0</v>
      </c>
      <c r="T166" s="282">
        <v>0</v>
      </c>
      <c r="U166" s="282">
        <v>0</v>
      </c>
      <c r="V166" s="282">
        <v>0</v>
      </c>
      <c r="W166" s="282">
        <v>0</v>
      </c>
    </row>
    <row r="167" spans="6:23" s="280" customFormat="1" ht="12">
      <c r="F167" s="280" t="s">
        <v>482</v>
      </c>
      <c r="G167" s="280" t="s">
        <v>457</v>
      </c>
      <c r="J167" s="282"/>
      <c r="K167" s="282">
        <v>11.7</v>
      </c>
      <c r="L167" s="282">
        <v>4.3</v>
      </c>
      <c r="M167" s="282">
        <v>1.6</v>
      </c>
      <c r="N167" s="282">
        <v>2</v>
      </c>
      <c r="O167" s="282">
        <v>3.6</v>
      </c>
      <c r="P167" s="282">
        <v>2.1</v>
      </c>
      <c r="Q167" s="282">
        <v>1.1</v>
      </c>
      <c r="R167" s="282">
        <v>0.4</v>
      </c>
      <c r="S167" s="282">
        <v>1.5</v>
      </c>
      <c r="T167" s="282">
        <v>7</v>
      </c>
      <c r="U167" s="282">
        <v>5.4</v>
      </c>
      <c r="V167" s="282">
        <v>1.8</v>
      </c>
      <c r="W167" s="282">
        <v>13.5</v>
      </c>
    </row>
    <row r="168" spans="5:23" s="280" customFormat="1" ht="12">
      <c r="E168" s="280" t="s">
        <v>232</v>
      </c>
      <c r="F168" s="280" t="s">
        <v>434</v>
      </c>
      <c r="J168" s="282"/>
      <c r="K168" s="282">
        <v>0</v>
      </c>
      <c r="L168" s="282">
        <v>0</v>
      </c>
      <c r="M168" s="282">
        <v>0</v>
      </c>
      <c r="N168" s="282">
        <v>0</v>
      </c>
      <c r="O168" s="282">
        <v>0</v>
      </c>
      <c r="P168" s="282">
        <v>0</v>
      </c>
      <c r="Q168" s="282">
        <v>0</v>
      </c>
      <c r="R168" s="282">
        <v>0</v>
      </c>
      <c r="S168" s="282">
        <v>0</v>
      </c>
      <c r="T168" s="282">
        <v>0</v>
      </c>
      <c r="U168" s="282">
        <v>0</v>
      </c>
      <c r="V168" s="282">
        <v>0</v>
      </c>
      <c r="W168" s="282">
        <v>0</v>
      </c>
    </row>
    <row r="169" spans="6:23" s="280" customFormat="1" ht="12">
      <c r="F169" s="280" t="s">
        <v>483</v>
      </c>
      <c r="G169" s="280" t="s">
        <v>455</v>
      </c>
      <c r="J169" s="282"/>
      <c r="K169" s="282">
        <v>0</v>
      </c>
      <c r="L169" s="282">
        <v>0</v>
      </c>
      <c r="M169" s="282">
        <v>0</v>
      </c>
      <c r="N169" s="282">
        <v>0</v>
      </c>
      <c r="O169" s="282">
        <v>0</v>
      </c>
      <c r="P169" s="282">
        <v>0</v>
      </c>
      <c r="Q169" s="282">
        <v>0</v>
      </c>
      <c r="R169" s="282">
        <v>0</v>
      </c>
      <c r="S169" s="282">
        <v>0</v>
      </c>
      <c r="T169" s="282">
        <v>0</v>
      </c>
      <c r="U169" s="282">
        <v>0</v>
      </c>
      <c r="V169" s="282">
        <v>0</v>
      </c>
      <c r="W169" s="282">
        <v>0</v>
      </c>
    </row>
    <row r="170" spans="6:23" s="280" customFormat="1" ht="12">
      <c r="F170" s="280" t="s">
        <v>484</v>
      </c>
      <c r="G170" s="280" t="s">
        <v>457</v>
      </c>
      <c r="J170" s="282"/>
      <c r="K170" s="282">
        <v>0</v>
      </c>
      <c r="L170" s="282">
        <v>0</v>
      </c>
      <c r="M170" s="282">
        <v>0</v>
      </c>
      <c r="N170" s="282">
        <v>0</v>
      </c>
      <c r="O170" s="282">
        <v>0</v>
      </c>
      <c r="P170" s="282">
        <v>0</v>
      </c>
      <c r="Q170" s="282">
        <v>0</v>
      </c>
      <c r="R170" s="282">
        <v>0</v>
      </c>
      <c r="S170" s="282">
        <v>0</v>
      </c>
      <c r="T170" s="282">
        <v>0</v>
      </c>
      <c r="U170" s="282">
        <v>0</v>
      </c>
      <c r="V170" s="282">
        <v>0</v>
      </c>
      <c r="W170" s="282">
        <v>0</v>
      </c>
    </row>
    <row r="171" spans="5:23" s="280" customFormat="1" ht="12">
      <c r="E171" s="280" t="s">
        <v>485</v>
      </c>
      <c r="F171" s="280" t="s">
        <v>124</v>
      </c>
      <c r="J171" s="282"/>
      <c r="K171" s="282">
        <v>0</v>
      </c>
      <c r="L171" s="282">
        <v>0</v>
      </c>
      <c r="M171" s="282">
        <v>0</v>
      </c>
      <c r="N171" s="282">
        <v>0</v>
      </c>
      <c r="O171" s="282">
        <v>0</v>
      </c>
      <c r="P171" s="282">
        <v>0</v>
      </c>
      <c r="Q171" s="282">
        <v>0</v>
      </c>
      <c r="R171" s="282">
        <v>0</v>
      </c>
      <c r="S171" s="282">
        <v>0</v>
      </c>
      <c r="T171" s="282">
        <v>0</v>
      </c>
      <c r="U171" s="282">
        <v>0</v>
      </c>
      <c r="V171" s="282">
        <v>0</v>
      </c>
      <c r="W171" s="282">
        <v>0</v>
      </c>
    </row>
    <row r="172" spans="6:23" s="280" customFormat="1" ht="12">
      <c r="F172" s="280" t="s">
        <v>486</v>
      </c>
      <c r="G172" s="280" t="s">
        <v>455</v>
      </c>
      <c r="J172" s="282"/>
      <c r="K172" s="282">
        <v>0</v>
      </c>
      <c r="L172" s="282">
        <v>0</v>
      </c>
      <c r="M172" s="282">
        <v>0</v>
      </c>
      <c r="N172" s="282">
        <v>0</v>
      </c>
      <c r="O172" s="282">
        <v>0</v>
      </c>
      <c r="P172" s="282">
        <v>0</v>
      </c>
      <c r="Q172" s="282">
        <v>0</v>
      </c>
      <c r="R172" s="282">
        <v>0</v>
      </c>
      <c r="S172" s="282">
        <v>0</v>
      </c>
      <c r="T172" s="282">
        <v>0</v>
      </c>
      <c r="U172" s="282">
        <v>0</v>
      </c>
      <c r="V172" s="282">
        <v>0</v>
      </c>
      <c r="W172" s="282">
        <v>0</v>
      </c>
    </row>
    <row r="173" spans="6:23" s="280" customFormat="1" ht="12">
      <c r="F173" s="280" t="s">
        <v>487</v>
      </c>
      <c r="G173" s="280" t="s">
        <v>457</v>
      </c>
      <c r="J173" s="282"/>
      <c r="K173" s="282">
        <v>0</v>
      </c>
      <c r="L173" s="282">
        <v>0</v>
      </c>
      <c r="M173" s="282">
        <v>0</v>
      </c>
      <c r="N173" s="282">
        <v>0</v>
      </c>
      <c r="O173" s="282">
        <v>0</v>
      </c>
      <c r="P173" s="282">
        <v>0</v>
      </c>
      <c r="Q173" s="282">
        <v>0</v>
      </c>
      <c r="R173" s="282">
        <v>0</v>
      </c>
      <c r="S173" s="282">
        <v>0</v>
      </c>
      <c r="T173" s="282">
        <v>0</v>
      </c>
      <c r="U173" s="282">
        <v>0</v>
      </c>
      <c r="V173" s="282">
        <v>0</v>
      </c>
      <c r="W173" s="282">
        <v>0</v>
      </c>
    </row>
    <row r="174" spans="5:23" s="280" customFormat="1" ht="12">
      <c r="E174" s="280" t="s">
        <v>488</v>
      </c>
      <c r="F174" s="280" t="s">
        <v>125</v>
      </c>
      <c r="J174" s="282"/>
      <c r="K174" s="282">
        <v>0</v>
      </c>
      <c r="L174" s="282">
        <v>0</v>
      </c>
      <c r="M174" s="282">
        <v>0</v>
      </c>
      <c r="N174" s="282">
        <v>0</v>
      </c>
      <c r="O174" s="282">
        <v>0</v>
      </c>
      <c r="P174" s="282">
        <v>360</v>
      </c>
      <c r="Q174" s="282">
        <v>0</v>
      </c>
      <c r="R174" s="282">
        <v>0</v>
      </c>
      <c r="S174" s="282">
        <v>0</v>
      </c>
      <c r="T174" s="282">
        <v>0</v>
      </c>
      <c r="U174" s="282">
        <v>0</v>
      </c>
      <c r="V174" s="282">
        <v>0</v>
      </c>
      <c r="W174" s="282">
        <v>0</v>
      </c>
    </row>
    <row r="175" spans="6:23" s="280" customFormat="1" ht="12">
      <c r="F175" s="280" t="s">
        <v>489</v>
      </c>
      <c r="G175" s="280" t="s">
        <v>455</v>
      </c>
      <c r="J175" s="282"/>
      <c r="K175" s="282">
        <v>0</v>
      </c>
      <c r="L175" s="282">
        <v>0</v>
      </c>
      <c r="M175" s="282">
        <v>0</v>
      </c>
      <c r="N175" s="282">
        <v>0</v>
      </c>
      <c r="O175" s="282">
        <v>0</v>
      </c>
      <c r="P175" s="282">
        <v>0</v>
      </c>
      <c r="Q175" s="282">
        <v>0</v>
      </c>
      <c r="R175" s="282">
        <v>0</v>
      </c>
      <c r="S175" s="282">
        <v>0</v>
      </c>
      <c r="T175" s="282">
        <v>0</v>
      </c>
      <c r="U175" s="282">
        <v>0</v>
      </c>
      <c r="V175" s="282">
        <v>0</v>
      </c>
      <c r="W175" s="282">
        <v>0</v>
      </c>
    </row>
    <row r="176" spans="6:23" s="280" customFormat="1" ht="12">
      <c r="F176" s="280" t="s">
        <v>490</v>
      </c>
      <c r="G176" s="280" t="s">
        <v>457</v>
      </c>
      <c r="J176" s="282"/>
      <c r="K176" s="282">
        <v>0</v>
      </c>
      <c r="L176" s="282">
        <v>0</v>
      </c>
      <c r="M176" s="282">
        <v>0</v>
      </c>
      <c r="N176" s="282">
        <v>0</v>
      </c>
      <c r="O176" s="282">
        <v>0</v>
      </c>
      <c r="P176" s="282">
        <v>360</v>
      </c>
      <c r="Q176" s="282">
        <v>0</v>
      </c>
      <c r="R176" s="282">
        <v>0</v>
      </c>
      <c r="S176" s="282">
        <v>0</v>
      </c>
      <c r="T176" s="282">
        <v>0</v>
      </c>
      <c r="U176" s="282">
        <v>0</v>
      </c>
      <c r="V176" s="282">
        <v>0</v>
      </c>
      <c r="W176" s="282">
        <v>0</v>
      </c>
    </row>
    <row r="177" spans="2:23" s="280" customFormat="1" ht="12">
      <c r="B177" s="274"/>
      <c r="C177" s="274"/>
      <c r="D177" s="274" t="s">
        <v>233</v>
      </c>
      <c r="E177" s="274" t="s">
        <v>528</v>
      </c>
      <c r="F177" s="274"/>
      <c r="G177" s="274"/>
      <c r="H177" s="274"/>
      <c r="I177" s="274"/>
      <c r="J177" s="282"/>
      <c r="K177" s="282">
        <v>188.91465365</v>
      </c>
      <c r="L177" s="282">
        <v>182.28486294</v>
      </c>
      <c r="M177" s="282">
        <v>189.25447627</v>
      </c>
      <c r="N177" s="282">
        <v>1294.2578739</v>
      </c>
      <c r="O177" s="282">
        <v>1276.50696355</v>
      </c>
      <c r="P177" s="282">
        <v>1240.3</v>
      </c>
      <c r="Q177" s="282">
        <v>1208.1</v>
      </c>
      <c r="R177" s="282">
        <v>1271.8</v>
      </c>
      <c r="S177" s="282">
        <v>1258.4</v>
      </c>
      <c r="T177" s="282">
        <v>1295.1</v>
      </c>
      <c r="U177" s="282">
        <v>1307.3941128699998</v>
      </c>
      <c r="V177" s="282">
        <v>1275.7</v>
      </c>
      <c r="W177" s="282">
        <v>1254.1</v>
      </c>
    </row>
    <row r="178" spans="2:23" s="272" customFormat="1" ht="12">
      <c r="B178" s="278"/>
      <c r="C178" s="278"/>
      <c r="D178" s="278"/>
      <c r="E178" s="278"/>
      <c r="F178" s="278"/>
      <c r="G178" s="278"/>
      <c r="H178" s="278"/>
      <c r="I178" s="278"/>
      <c r="J178" s="295"/>
      <c r="K178" s="295"/>
      <c r="L178" s="295"/>
      <c r="M178" s="295"/>
      <c r="N178" s="295"/>
      <c r="O178" s="295"/>
      <c r="P178" s="295"/>
      <c r="Q178" s="295"/>
      <c r="R178" s="295"/>
      <c r="S178" s="278"/>
      <c r="T178" s="278"/>
      <c r="U178" s="278"/>
      <c r="V178" s="278"/>
      <c r="W178" s="278"/>
    </row>
    <row r="179" spans="10:18" s="272" customFormat="1" ht="12">
      <c r="J179" s="282"/>
      <c r="K179" s="282"/>
      <c r="L179" s="282"/>
      <c r="M179" s="282"/>
      <c r="N179" s="282"/>
      <c r="O179" s="282"/>
      <c r="P179" s="282"/>
      <c r="Q179" s="282"/>
      <c r="R179" s="282"/>
    </row>
    <row r="180" spans="10:18" s="272" customFormat="1" ht="12">
      <c r="J180" s="282"/>
      <c r="K180" s="282"/>
      <c r="L180" s="282"/>
      <c r="M180" s="282"/>
      <c r="N180" s="282"/>
      <c r="O180" s="282"/>
      <c r="P180" s="282"/>
      <c r="Q180" s="282"/>
      <c r="R180" s="282"/>
    </row>
    <row r="181" spans="2:18" s="269" customFormat="1" ht="12">
      <c r="B181" s="269" t="s">
        <v>419</v>
      </c>
      <c r="C181" s="382" t="s">
        <v>500</v>
      </c>
      <c r="D181" s="382"/>
      <c r="E181" s="382"/>
      <c r="F181" s="382"/>
      <c r="G181" s="382"/>
      <c r="H181" s="382"/>
      <c r="I181" s="382"/>
      <c r="J181" s="282"/>
      <c r="K181" s="282"/>
      <c r="L181" s="282"/>
      <c r="M181" s="267"/>
      <c r="N181" s="267"/>
      <c r="O181" s="267"/>
      <c r="P181" s="267"/>
      <c r="Q181" s="267"/>
      <c r="R181" s="267"/>
    </row>
    <row r="182" spans="3:18" s="269" customFormat="1" ht="12">
      <c r="C182" s="382" t="s">
        <v>734</v>
      </c>
      <c r="D182" s="382"/>
      <c r="E182" s="382"/>
      <c r="F182" s="382"/>
      <c r="G182" s="382"/>
      <c r="H182" s="382"/>
      <c r="I182" s="382"/>
      <c r="J182" s="282"/>
      <c r="K182" s="282"/>
      <c r="L182" s="282"/>
      <c r="M182" s="267"/>
      <c r="N182" s="267"/>
      <c r="O182" s="267"/>
      <c r="P182" s="267"/>
      <c r="Q182" s="267"/>
      <c r="R182" s="267"/>
    </row>
    <row r="183" spans="2:18" s="269" customFormat="1" ht="12">
      <c r="B183" s="382"/>
      <c r="H183" s="382"/>
      <c r="I183" s="382"/>
      <c r="J183" s="282"/>
      <c r="K183" s="282"/>
      <c r="L183" s="282"/>
      <c r="M183" s="267"/>
      <c r="N183" s="267"/>
      <c r="O183" s="267"/>
      <c r="P183" s="267"/>
      <c r="Q183" s="267"/>
      <c r="R183" s="267"/>
    </row>
    <row r="184" spans="10:12" s="269" customFormat="1" ht="8.25" customHeight="1">
      <c r="J184" s="272"/>
      <c r="K184" s="274"/>
      <c r="L184" s="272"/>
    </row>
    <row r="185" spans="10:12" s="269" customFormat="1" ht="8.25" customHeight="1">
      <c r="J185" s="272"/>
      <c r="K185" s="274"/>
      <c r="L185" s="272"/>
    </row>
    <row r="186" spans="10:12" s="269" customFormat="1" ht="8.25" customHeight="1">
      <c r="J186" s="272"/>
      <c r="K186" s="274"/>
      <c r="L186" s="272"/>
    </row>
    <row r="187" spans="10:12" s="269" customFormat="1" ht="8.25" customHeight="1">
      <c r="J187" s="272"/>
      <c r="K187" s="274"/>
      <c r="L187" s="272"/>
    </row>
    <row r="188" spans="10:12" s="269" customFormat="1" ht="8.25" customHeight="1">
      <c r="J188" s="272"/>
      <c r="K188" s="274"/>
      <c r="L188" s="272"/>
    </row>
    <row r="189" spans="10:12" s="269" customFormat="1" ht="8.25" customHeight="1">
      <c r="J189" s="272"/>
      <c r="K189" s="274"/>
      <c r="L189" s="272"/>
    </row>
    <row r="190" spans="10:12" s="269" customFormat="1" ht="8.25" customHeight="1">
      <c r="J190" s="272"/>
      <c r="K190" s="274"/>
      <c r="L190" s="272"/>
    </row>
    <row r="191" spans="10:12" s="269" customFormat="1" ht="8.25" customHeight="1">
      <c r="J191" s="272"/>
      <c r="K191" s="274"/>
      <c r="L191" s="272"/>
    </row>
    <row r="192" spans="10:12" s="269" customFormat="1" ht="8.25" customHeight="1">
      <c r="J192" s="272"/>
      <c r="K192" s="274"/>
      <c r="L192" s="272"/>
    </row>
    <row r="193" spans="10:12" s="269" customFormat="1" ht="8.25" customHeight="1">
      <c r="J193" s="272"/>
      <c r="K193" s="274"/>
      <c r="L193" s="272"/>
    </row>
    <row r="194" spans="10:12" s="269" customFormat="1" ht="8.25" customHeight="1">
      <c r="J194" s="272"/>
      <c r="K194" s="274"/>
      <c r="L194" s="272"/>
    </row>
    <row r="195" spans="10:12" s="269" customFormat="1" ht="8.25" customHeight="1">
      <c r="J195" s="272"/>
      <c r="K195" s="274"/>
      <c r="L195" s="272"/>
    </row>
    <row r="196" spans="10:12" s="269" customFormat="1" ht="8.25" customHeight="1">
      <c r="J196" s="272"/>
      <c r="K196" s="274"/>
      <c r="L196" s="272"/>
    </row>
    <row r="197" spans="10:12" s="269" customFormat="1" ht="8.25" customHeight="1">
      <c r="J197" s="272"/>
      <c r="K197" s="274"/>
      <c r="L197" s="272"/>
    </row>
    <row r="198" spans="10:12" s="269" customFormat="1" ht="8.25" customHeight="1">
      <c r="J198" s="272"/>
      <c r="K198" s="274"/>
      <c r="L198" s="272"/>
    </row>
    <row r="199" spans="10:12" s="269" customFormat="1" ht="8.25" customHeight="1">
      <c r="J199" s="272"/>
      <c r="K199" s="274"/>
      <c r="L199" s="272"/>
    </row>
    <row r="200" spans="10:12" s="269" customFormat="1" ht="8.25" customHeight="1">
      <c r="J200" s="272"/>
      <c r="K200" s="274"/>
      <c r="L200" s="272"/>
    </row>
    <row r="201" spans="10:12" s="269" customFormat="1" ht="8.25" customHeight="1">
      <c r="J201" s="272"/>
      <c r="K201" s="274"/>
      <c r="L201" s="272"/>
    </row>
    <row r="202" spans="10:12" s="269" customFormat="1" ht="8.25" customHeight="1">
      <c r="J202" s="272"/>
      <c r="K202" s="274"/>
      <c r="L202" s="272"/>
    </row>
    <row r="203" spans="10:12" s="269" customFormat="1" ht="8.25" customHeight="1">
      <c r="J203" s="272"/>
      <c r="K203" s="274"/>
      <c r="L203" s="272"/>
    </row>
    <row r="204" spans="10:12" s="269" customFormat="1" ht="8.25" customHeight="1">
      <c r="J204" s="272"/>
      <c r="K204" s="274"/>
      <c r="L204" s="272"/>
    </row>
    <row r="205" spans="10:12" s="269" customFormat="1" ht="8.25" customHeight="1">
      <c r="J205" s="272"/>
      <c r="K205" s="274"/>
      <c r="L205" s="272"/>
    </row>
    <row r="206" spans="10:12" s="269" customFormat="1" ht="8.25" customHeight="1">
      <c r="J206" s="272"/>
      <c r="K206" s="274"/>
      <c r="L206" s="272"/>
    </row>
    <row r="207" spans="10:12" s="269" customFormat="1" ht="8.25" customHeight="1">
      <c r="J207" s="272"/>
      <c r="K207" s="274"/>
      <c r="L207" s="272"/>
    </row>
    <row r="208" spans="10:12" s="269" customFormat="1" ht="8.25" customHeight="1">
      <c r="J208" s="272"/>
      <c r="K208" s="274"/>
      <c r="L208" s="272"/>
    </row>
    <row r="209" spans="10:12" s="269" customFormat="1" ht="8.25" customHeight="1">
      <c r="J209" s="272"/>
      <c r="K209" s="274"/>
      <c r="L209" s="272"/>
    </row>
    <row r="210" spans="10:12" s="269" customFormat="1" ht="8.25" customHeight="1">
      <c r="J210" s="272"/>
      <c r="K210" s="274"/>
      <c r="L210" s="272"/>
    </row>
    <row r="211" spans="10:12" s="269" customFormat="1" ht="8.25" customHeight="1">
      <c r="J211" s="272"/>
      <c r="K211" s="274"/>
      <c r="L211" s="272"/>
    </row>
    <row r="212" spans="10:12" s="269" customFormat="1" ht="8.25" customHeight="1">
      <c r="J212" s="272"/>
      <c r="K212" s="274"/>
      <c r="L212" s="272"/>
    </row>
    <row r="213" spans="10:12" s="269" customFormat="1" ht="8.25" customHeight="1">
      <c r="J213" s="272"/>
      <c r="K213" s="274"/>
      <c r="L213" s="272"/>
    </row>
    <row r="214" spans="10:12" s="269" customFormat="1" ht="8.25" customHeight="1">
      <c r="J214" s="272"/>
      <c r="K214" s="274"/>
      <c r="L214" s="272"/>
    </row>
    <row r="215" spans="10:12" s="269" customFormat="1" ht="8.25" customHeight="1">
      <c r="J215" s="272"/>
      <c r="K215" s="274"/>
      <c r="L215" s="272"/>
    </row>
    <row r="216" spans="10:12" s="269" customFormat="1" ht="8.25" customHeight="1">
      <c r="J216" s="272"/>
      <c r="K216" s="274"/>
      <c r="L216" s="272"/>
    </row>
    <row r="217" spans="10:12" s="269" customFormat="1" ht="8.25" customHeight="1">
      <c r="J217" s="272"/>
      <c r="K217" s="274"/>
      <c r="L217" s="272"/>
    </row>
    <row r="218" spans="10:12" s="269" customFormat="1" ht="8.25" customHeight="1">
      <c r="J218" s="272"/>
      <c r="K218" s="274"/>
      <c r="L218" s="272"/>
    </row>
    <row r="219" spans="10:12" s="269" customFormat="1" ht="8.25" customHeight="1">
      <c r="J219" s="272"/>
      <c r="K219" s="274"/>
      <c r="L219" s="272"/>
    </row>
    <row r="220" spans="10:12" s="269" customFormat="1" ht="8.25" customHeight="1">
      <c r="J220" s="272"/>
      <c r="K220" s="274"/>
      <c r="L220" s="272"/>
    </row>
    <row r="221" spans="10:12" s="269" customFormat="1" ht="8.25" customHeight="1">
      <c r="J221" s="272"/>
      <c r="K221" s="274"/>
      <c r="L221" s="272"/>
    </row>
    <row r="222" spans="10:12" s="269" customFormat="1" ht="8.25" customHeight="1">
      <c r="J222" s="272"/>
      <c r="K222" s="274"/>
      <c r="L222" s="272"/>
    </row>
    <row r="223" spans="10:12" s="269" customFormat="1" ht="8.25" customHeight="1">
      <c r="J223" s="272"/>
      <c r="K223" s="274"/>
      <c r="L223" s="272"/>
    </row>
    <row r="224" spans="10:12" s="269" customFormat="1" ht="8.25" customHeight="1">
      <c r="J224" s="272"/>
      <c r="K224" s="274"/>
      <c r="L224" s="272"/>
    </row>
    <row r="225" spans="10:12" s="269" customFormat="1" ht="8.25" customHeight="1">
      <c r="J225" s="272"/>
      <c r="K225" s="274"/>
      <c r="L225" s="272"/>
    </row>
    <row r="226" spans="10:12" s="269" customFormat="1" ht="8.25" customHeight="1">
      <c r="J226" s="272"/>
      <c r="K226" s="274"/>
      <c r="L226" s="272"/>
    </row>
    <row r="227" spans="10:12" s="269" customFormat="1" ht="8.25" customHeight="1">
      <c r="J227" s="272"/>
      <c r="K227" s="274"/>
      <c r="L227" s="272"/>
    </row>
    <row r="228" spans="10:12" s="269" customFormat="1" ht="8.25" customHeight="1">
      <c r="J228" s="272"/>
      <c r="K228" s="274"/>
      <c r="L228" s="272"/>
    </row>
    <row r="229" spans="10:12" s="269" customFormat="1" ht="8.25" customHeight="1">
      <c r="J229" s="272"/>
      <c r="K229" s="274"/>
      <c r="L229" s="272"/>
    </row>
    <row r="230" spans="10:12" s="269" customFormat="1" ht="8.25" customHeight="1">
      <c r="J230" s="272"/>
      <c r="K230" s="274"/>
      <c r="L230" s="272"/>
    </row>
    <row r="231" spans="10:12" s="269" customFormat="1" ht="8.25" customHeight="1">
      <c r="J231" s="272"/>
      <c r="K231" s="274"/>
      <c r="L231" s="272"/>
    </row>
    <row r="232" spans="10:12" s="269" customFormat="1" ht="8.25" customHeight="1">
      <c r="J232" s="272"/>
      <c r="K232" s="274"/>
      <c r="L232" s="272"/>
    </row>
    <row r="233" spans="10:12" s="269" customFormat="1" ht="8.25" customHeight="1">
      <c r="J233" s="272"/>
      <c r="K233" s="274"/>
      <c r="L233" s="272"/>
    </row>
    <row r="234" spans="10:12" s="269" customFormat="1" ht="8.25" customHeight="1">
      <c r="J234" s="272"/>
      <c r="K234" s="274"/>
      <c r="L234" s="272"/>
    </row>
    <row r="235" spans="10:12" s="269" customFormat="1" ht="8.25" customHeight="1">
      <c r="J235" s="272"/>
      <c r="K235" s="274"/>
      <c r="L235" s="272"/>
    </row>
    <row r="236" spans="10:12" s="269" customFormat="1" ht="8.25" customHeight="1">
      <c r="J236" s="272"/>
      <c r="K236" s="274"/>
      <c r="L236" s="272"/>
    </row>
    <row r="237" spans="10:12" s="269" customFormat="1" ht="8.25" customHeight="1">
      <c r="J237" s="272"/>
      <c r="K237" s="274"/>
      <c r="L237" s="272"/>
    </row>
    <row r="238" spans="10:12" s="269" customFormat="1" ht="8.25" customHeight="1">
      <c r="J238" s="272"/>
      <c r="K238" s="274"/>
      <c r="L238" s="272"/>
    </row>
    <row r="239" spans="10:12" s="269" customFormat="1" ht="8.25" customHeight="1">
      <c r="J239" s="272"/>
      <c r="K239" s="274"/>
      <c r="L239" s="272"/>
    </row>
    <row r="240" spans="10:12" s="269" customFormat="1" ht="8.25" customHeight="1">
      <c r="J240" s="272"/>
      <c r="K240" s="274"/>
      <c r="L240" s="272"/>
    </row>
    <row r="241" spans="10:12" s="269" customFormat="1" ht="8.25" customHeight="1">
      <c r="J241" s="272"/>
      <c r="K241" s="274"/>
      <c r="L241" s="272"/>
    </row>
    <row r="242" spans="10:12" s="269" customFormat="1" ht="8.25" customHeight="1">
      <c r="J242" s="272"/>
      <c r="K242" s="274"/>
      <c r="L242" s="272"/>
    </row>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sheetData>
  <sheetProtection/>
  <printOptions/>
  <pageMargins left="0.75" right="0.75" top="1" bottom="1" header="0" footer="0"/>
  <pageSetup horizontalDpi="600" verticalDpi="600" orientation="portrait" scale="83" r:id="rId1"/>
  <rowBreaks count="1" manualBreakCount="1">
    <brk id="99" min="1" max="20" man="1"/>
  </rowBreaks>
</worksheet>
</file>

<file path=xl/worksheets/sheet15.xml><?xml version="1.0" encoding="utf-8"?>
<worksheet xmlns="http://schemas.openxmlformats.org/spreadsheetml/2006/main" xmlns:r="http://schemas.openxmlformats.org/officeDocument/2006/relationships">
  <dimension ref="B1:X184"/>
  <sheetViews>
    <sheetView zoomScale="80" zoomScaleNormal="80" zoomScalePageLayoutView="0" workbookViewId="0" topLeftCell="A1">
      <selection activeCell="A1" sqref="A1"/>
    </sheetView>
  </sheetViews>
  <sheetFormatPr defaultColWidth="11.421875" defaultRowHeight="12.75"/>
  <cols>
    <col min="1" max="1" width="1.7109375" style="393" customWidth="1"/>
    <col min="2" max="2" width="2.28125" style="393" customWidth="1"/>
    <col min="3" max="3" width="1.7109375" style="393" customWidth="1"/>
    <col min="4" max="4" width="5.57421875" style="393" customWidth="1"/>
    <col min="5" max="5" width="3.00390625" style="393" customWidth="1"/>
    <col min="6" max="6" width="29.28125" style="393" bestFit="1" customWidth="1"/>
    <col min="7" max="7" width="5.28125" style="393" hidden="1" customWidth="1"/>
    <col min="8" max="8" width="6.7109375" style="393" hidden="1" customWidth="1"/>
    <col min="9" max="9" width="12.7109375" style="393" customWidth="1"/>
    <col min="10" max="10" width="1.28515625" style="416" customWidth="1"/>
    <col min="11" max="11" width="12.421875" style="416" customWidth="1"/>
    <col min="12" max="23" width="12.421875" style="393" customWidth="1"/>
    <col min="24" max="16384" width="11.421875" style="393" customWidth="1"/>
  </cols>
  <sheetData>
    <row r="1" ht="17.25" customHeight="1">
      <c r="B1" s="418" t="s">
        <v>751</v>
      </c>
    </row>
    <row r="2" spans="2:11" s="390" customFormat="1" ht="12.75" customHeight="1">
      <c r="B2" s="419" t="s">
        <v>768</v>
      </c>
      <c r="C2" s="387"/>
      <c r="D2" s="388"/>
      <c r="E2" s="388"/>
      <c r="F2" s="388"/>
      <c r="G2" s="388"/>
      <c r="H2" s="388"/>
      <c r="I2" s="388"/>
      <c r="J2" s="389"/>
      <c r="K2" s="389"/>
    </row>
    <row r="3" spans="2:11" ht="12" customHeight="1">
      <c r="B3" s="391" t="s">
        <v>0</v>
      </c>
      <c r="C3" s="392"/>
      <c r="J3" s="394"/>
      <c r="K3" s="394"/>
    </row>
    <row r="4" spans="2:23" s="355" customFormat="1" ht="12.75" customHeight="1">
      <c r="B4" s="395"/>
      <c r="C4" s="266"/>
      <c r="D4" s="266"/>
      <c r="E4" s="266"/>
      <c r="F4" s="266"/>
      <c r="G4" s="266"/>
      <c r="H4" s="266"/>
      <c r="I4" s="266"/>
      <c r="J4" s="266"/>
      <c r="K4" s="396"/>
      <c r="L4" s="266"/>
      <c r="M4" s="266"/>
      <c r="N4" s="266"/>
      <c r="O4" s="266"/>
      <c r="P4" s="266"/>
      <c r="Q4" s="266"/>
      <c r="R4" s="266"/>
      <c r="S4" s="266"/>
      <c r="T4" s="266"/>
      <c r="U4" s="266"/>
      <c r="V4" s="266"/>
      <c r="W4" s="266"/>
    </row>
    <row r="5" spans="2:11" s="364" customFormat="1" ht="12.75" customHeight="1">
      <c r="B5" s="368"/>
      <c r="C5" s="368"/>
      <c r="D5" s="368"/>
      <c r="E5" s="368"/>
      <c r="F5" s="368"/>
      <c r="G5" s="368"/>
      <c r="H5" s="397"/>
      <c r="I5" s="397"/>
      <c r="J5" s="397"/>
      <c r="K5" s="398"/>
    </row>
    <row r="6" spans="8:23" s="269" customFormat="1" ht="12" customHeight="1">
      <c r="H6" s="365"/>
      <c r="I6" s="365"/>
      <c r="J6" s="366"/>
      <c r="K6" s="398"/>
      <c r="L6" s="398"/>
      <c r="M6" s="398"/>
      <c r="N6" s="398"/>
      <c r="O6" s="398"/>
      <c r="P6" s="398"/>
      <c r="Q6" s="398"/>
      <c r="R6" s="398"/>
      <c r="S6" s="398"/>
      <c r="T6" s="398"/>
      <c r="U6" s="398"/>
      <c r="V6" s="398"/>
      <c r="W6" s="398"/>
    </row>
    <row r="7" spans="2:11" s="269" customFormat="1" ht="12">
      <c r="B7" s="368" t="s">
        <v>1</v>
      </c>
      <c r="F7" s="280"/>
      <c r="G7" s="280"/>
      <c r="H7" s="280"/>
      <c r="I7" s="280"/>
      <c r="J7" s="274"/>
      <c r="K7" s="274"/>
    </row>
    <row r="8" spans="2:23" s="364" customFormat="1" ht="12.75" thickBot="1">
      <c r="B8" s="369"/>
      <c r="C8" s="369"/>
      <c r="D8" s="369"/>
      <c r="E8" s="369"/>
      <c r="F8" s="370"/>
      <c r="G8" s="370"/>
      <c r="H8" s="370"/>
      <c r="I8" s="371"/>
      <c r="J8" s="372"/>
      <c r="K8" s="373">
        <v>39783</v>
      </c>
      <c r="L8" s="373">
        <v>39873</v>
      </c>
      <c r="M8" s="373">
        <v>39965</v>
      </c>
      <c r="N8" s="373">
        <v>40057</v>
      </c>
      <c r="O8" s="373">
        <v>40148</v>
      </c>
      <c r="P8" s="373">
        <v>40238</v>
      </c>
      <c r="Q8" s="373">
        <v>40330</v>
      </c>
      <c r="R8" s="373">
        <v>40422</v>
      </c>
      <c r="S8" s="373">
        <v>40513</v>
      </c>
      <c r="T8" s="373">
        <v>40603</v>
      </c>
      <c r="U8" s="373">
        <v>40695</v>
      </c>
      <c r="V8" s="373">
        <v>40787</v>
      </c>
      <c r="W8" s="373">
        <v>40878</v>
      </c>
    </row>
    <row r="9" spans="6:18" s="269" customFormat="1" ht="7.5" customHeight="1">
      <c r="F9" s="280"/>
      <c r="G9" s="280"/>
      <c r="H9" s="280"/>
      <c r="I9" s="280"/>
      <c r="J9" s="282"/>
      <c r="K9" s="282"/>
      <c r="L9" s="267"/>
      <c r="M9" s="267"/>
      <c r="N9" s="267"/>
      <c r="O9" s="267"/>
      <c r="P9" s="267"/>
      <c r="Q9" s="267"/>
      <c r="R9" s="267"/>
    </row>
    <row r="10" spans="2:18" s="403" customFormat="1" ht="7.5" customHeight="1">
      <c r="B10" s="399"/>
      <c r="C10" s="399"/>
      <c r="D10" s="399"/>
      <c r="E10" s="399"/>
      <c r="F10" s="399"/>
      <c r="G10" s="399"/>
      <c r="H10" s="399"/>
      <c r="I10" s="399"/>
      <c r="J10" s="400"/>
      <c r="K10" s="401"/>
      <c r="L10" s="402"/>
      <c r="M10" s="402"/>
      <c r="N10" s="402"/>
      <c r="O10" s="402"/>
      <c r="P10" s="402"/>
      <c r="Q10" s="402"/>
      <c r="R10" s="402"/>
    </row>
    <row r="11" spans="2:23" s="382" customFormat="1" ht="12">
      <c r="B11" s="364" t="s">
        <v>150</v>
      </c>
      <c r="H11" s="374"/>
      <c r="I11" s="374"/>
      <c r="J11" s="377"/>
      <c r="K11" s="377">
        <v>-27012.614473284746</v>
      </c>
      <c r="L11" s="377">
        <v>-34125.55684070455</v>
      </c>
      <c r="M11" s="377">
        <v>-30723.136004121654</v>
      </c>
      <c r="N11" s="377">
        <v>-22551.183238311845</v>
      </c>
      <c r="O11" s="377">
        <v>-22597.305413677823</v>
      </c>
      <c r="P11" s="377">
        <v>-18303.598346604733</v>
      </c>
      <c r="Q11" s="377">
        <v>-22668.485198945826</v>
      </c>
      <c r="R11" s="377">
        <v>-25228.79442503382</v>
      </c>
      <c r="S11" s="377">
        <v>-23276.429215064854</v>
      </c>
      <c r="T11" s="377">
        <v>-15104.37835488483</v>
      </c>
      <c r="U11" s="377">
        <v>-15347.56130674688</v>
      </c>
      <c r="V11" s="377">
        <v>-23595.965234466537</v>
      </c>
      <c r="W11" s="377">
        <v>-23875.04483349243</v>
      </c>
    </row>
    <row r="12" spans="8:18" s="382" customFormat="1" ht="7.5" customHeight="1">
      <c r="H12" s="374"/>
      <c r="I12" s="374"/>
      <c r="J12" s="377"/>
      <c r="K12" s="377"/>
      <c r="L12" s="380"/>
      <c r="M12" s="380"/>
      <c r="N12" s="380"/>
      <c r="O12" s="380"/>
      <c r="P12" s="380"/>
      <c r="Q12" s="380"/>
      <c r="R12" s="380"/>
    </row>
    <row r="13" spans="2:23" s="382" customFormat="1" ht="12">
      <c r="B13" s="382" t="s">
        <v>522</v>
      </c>
      <c r="H13" s="374"/>
      <c r="I13" s="374"/>
      <c r="J13" s="377"/>
      <c r="K13" s="377">
        <v>147454.20199277863</v>
      </c>
      <c r="L13" s="377">
        <v>147487.79592235922</v>
      </c>
      <c r="M13" s="377">
        <v>158886.10925980535</v>
      </c>
      <c r="N13" s="377">
        <v>175857.72877982917</v>
      </c>
      <c r="O13" s="377">
        <v>191956.42106392654</v>
      </c>
      <c r="P13" s="377">
        <v>202831.71649912169</v>
      </c>
      <c r="Q13" s="377">
        <v>201672.86948340727</v>
      </c>
      <c r="R13" s="377">
        <v>225648.83857934485</v>
      </c>
      <c r="S13" s="377">
        <v>235741.8877592648</v>
      </c>
      <c r="T13" s="377">
        <v>249385.7687086167</v>
      </c>
      <c r="U13" s="377">
        <v>256076.15036899733</v>
      </c>
      <c r="V13" s="377">
        <v>243327.56024646998</v>
      </c>
      <c r="W13" s="377">
        <v>249771.1029343038</v>
      </c>
    </row>
    <row r="14" spans="10:18" s="382" customFormat="1" ht="12">
      <c r="J14" s="377"/>
      <c r="K14" s="377"/>
      <c r="L14" s="380"/>
      <c r="M14" s="380"/>
      <c r="N14" s="380"/>
      <c r="O14" s="380"/>
      <c r="P14" s="380"/>
      <c r="Q14" s="380"/>
      <c r="R14" s="380"/>
    </row>
    <row r="15" spans="2:23" s="382" customFormat="1" ht="12">
      <c r="B15" s="382" t="s">
        <v>529</v>
      </c>
      <c r="E15" s="404"/>
      <c r="H15" s="404"/>
      <c r="I15" s="404"/>
      <c r="J15" s="377"/>
      <c r="K15" s="377">
        <v>25021.901140403672</v>
      </c>
      <c r="L15" s="377">
        <v>23120.001204050004</v>
      </c>
      <c r="M15" s="377">
        <v>20234.72502369</v>
      </c>
      <c r="N15" s="377">
        <v>18116.36209292</v>
      </c>
      <c r="O15" s="377">
        <v>16771.09791892</v>
      </c>
      <c r="P15" s="377">
        <v>16127.29187147</v>
      </c>
      <c r="Q15" s="377">
        <v>16769.59723387</v>
      </c>
      <c r="R15" s="377">
        <v>18965.91373861675</v>
      </c>
      <c r="S15" s="377">
        <v>19591.556243134164</v>
      </c>
      <c r="T15" s="377">
        <v>20423.700635389465</v>
      </c>
      <c r="U15" s="377">
        <v>22946.432733390793</v>
      </c>
      <c r="V15" s="377">
        <v>25852.627809541456</v>
      </c>
      <c r="W15" s="377">
        <v>24513.138935738523</v>
      </c>
    </row>
    <row r="16" spans="4:24" s="382" customFormat="1" ht="12">
      <c r="D16" s="404"/>
      <c r="E16" s="404" t="s">
        <v>129</v>
      </c>
      <c r="H16" s="404"/>
      <c r="I16" s="404"/>
      <c r="J16" s="377"/>
      <c r="K16" s="377">
        <v>0</v>
      </c>
      <c r="L16" s="377">
        <v>0</v>
      </c>
      <c r="M16" s="377">
        <v>0</v>
      </c>
      <c r="N16" s="377">
        <v>0</v>
      </c>
      <c r="O16" s="377">
        <v>0</v>
      </c>
      <c r="P16" s="377">
        <v>0</v>
      </c>
      <c r="Q16" s="377">
        <v>0</v>
      </c>
      <c r="R16" s="377">
        <v>0</v>
      </c>
      <c r="S16" s="377">
        <v>0</v>
      </c>
      <c r="T16" s="377">
        <v>0</v>
      </c>
      <c r="U16" s="377">
        <v>0</v>
      </c>
      <c r="V16" s="377">
        <v>0</v>
      </c>
      <c r="W16" s="377">
        <v>0</v>
      </c>
      <c r="X16" s="377"/>
    </row>
    <row r="17" spans="4:23" s="382" customFormat="1" ht="12">
      <c r="D17" s="404"/>
      <c r="E17" s="404" t="s">
        <v>64</v>
      </c>
      <c r="G17" s="404"/>
      <c r="H17" s="404"/>
      <c r="I17" s="404"/>
      <c r="J17" s="377"/>
      <c r="K17" s="377">
        <v>19220.656955460003</v>
      </c>
      <c r="L17" s="377">
        <v>17486.067251890003</v>
      </c>
      <c r="M17" s="377">
        <v>15947.803361510001</v>
      </c>
      <c r="N17" s="377">
        <v>13413.158017914877</v>
      </c>
      <c r="O17" s="377">
        <v>12394.914359249999</v>
      </c>
      <c r="P17" s="377">
        <v>11681.2920596</v>
      </c>
      <c r="Q17" s="377">
        <v>10608.049023079999</v>
      </c>
      <c r="R17" s="377">
        <v>13959.31526999097</v>
      </c>
      <c r="S17" s="377">
        <v>14936.40034864271</v>
      </c>
      <c r="T17" s="377">
        <v>15325.238949682864</v>
      </c>
      <c r="U17" s="377">
        <v>18450.106595197103</v>
      </c>
      <c r="V17" s="377">
        <v>21054.786983444457</v>
      </c>
      <c r="W17" s="377">
        <v>20720.792855467196</v>
      </c>
    </row>
    <row r="18" spans="5:23" s="382" customFormat="1" ht="12">
      <c r="E18" s="404" t="s">
        <v>381</v>
      </c>
      <c r="G18" s="404"/>
      <c r="H18" s="404"/>
      <c r="I18" s="404"/>
      <c r="J18" s="377"/>
      <c r="K18" s="377">
        <v>0</v>
      </c>
      <c r="L18" s="377">
        <v>0</v>
      </c>
      <c r="M18" s="377">
        <v>0</v>
      </c>
      <c r="N18" s="377">
        <v>0</v>
      </c>
      <c r="O18" s="377">
        <v>0</v>
      </c>
      <c r="P18" s="377">
        <v>0</v>
      </c>
      <c r="Q18" s="377">
        <v>0</v>
      </c>
      <c r="R18" s="377">
        <v>0</v>
      </c>
      <c r="S18" s="377">
        <v>0</v>
      </c>
      <c r="T18" s="377">
        <v>0</v>
      </c>
      <c r="U18" s="377">
        <v>0</v>
      </c>
      <c r="V18" s="377">
        <v>0</v>
      </c>
      <c r="W18" s="377">
        <v>0</v>
      </c>
    </row>
    <row r="19" spans="5:23" s="382" customFormat="1" ht="12">
      <c r="E19" s="404" t="s">
        <v>67</v>
      </c>
      <c r="H19" s="404"/>
      <c r="I19" s="404"/>
      <c r="J19" s="377"/>
      <c r="K19" s="377">
        <v>5801.244184943668</v>
      </c>
      <c r="L19" s="377">
        <v>5633.93395216</v>
      </c>
      <c r="M19" s="377">
        <v>4286.92166218</v>
      </c>
      <c r="N19" s="377">
        <v>4703.204075005124</v>
      </c>
      <c r="O19" s="377">
        <v>4376.183559670001</v>
      </c>
      <c r="P19" s="377">
        <v>4445.9998118700005</v>
      </c>
      <c r="Q19" s="377">
        <v>6161.548210790002</v>
      </c>
      <c r="R19" s="377">
        <v>5006.598468625779</v>
      </c>
      <c r="S19" s="377">
        <v>4655.155894491454</v>
      </c>
      <c r="T19" s="377">
        <v>5098.461685706601</v>
      </c>
      <c r="U19" s="377">
        <v>4496.326138193689</v>
      </c>
      <c r="V19" s="377">
        <v>4797.840826097</v>
      </c>
      <c r="W19" s="377">
        <v>3792.346080271328</v>
      </c>
    </row>
    <row r="20" spans="2:23" s="382" customFormat="1" ht="12">
      <c r="B20" s="382" t="s">
        <v>530</v>
      </c>
      <c r="H20" s="404"/>
      <c r="I20" s="404"/>
      <c r="J20" s="377"/>
      <c r="K20" s="377">
        <v>55339.50656077035</v>
      </c>
      <c r="L20" s="377">
        <v>55795.06961882127</v>
      </c>
      <c r="M20" s="377">
        <v>66924.31782570064</v>
      </c>
      <c r="N20" s="377">
        <v>81381.2895913265</v>
      </c>
      <c r="O20" s="377">
        <v>93622.20923723507</v>
      </c>
      <c r="P20" s="377">
        <v>102137.17225394967</v>
      </c>
      <c r="Q20" s="377">
        <v>99258.74267110153</v>
      </c>
      <c r="R20" s="377">
        <v>112384.91757380065</v>
      </c>
      <c r="S20" s="377">
        <v>117022.33999612888</v>
      </c>
      <c r="T20" s="377">
        <v>122427.35209458711</v>
      </c>
      <c r="U20" s="377">
        <v>123931.67611120702</v>
      </c>
      <c r="V20" s="377">
        <v>110068.38741116847</v>
      </c>
      <c r="W20" s="377">
        <v>113568.99029462323</v>
      </c>
    </row>
    <row r="21" spans="3:23" s="382" customFormat="1" ht="12">
      <c r="C21" s="382" t="s">
        <v>531</v>
      </c>
      <c r="H21" s="404"/>
      <c r="I21" s="404"/>
      <c r="J21" s="377"/>
      <c r="K21" s="377">
        <v>23411.541837790002</v>
      </c>
      <c r="L21" s="377">
        <v>23629.397429050456</v>
      </c>
      <c r="M21" s="377">
        <v>23697.142283970763</v>
      </c>
      <c r="N21" s="377">
        <v>26291.03817618095</v>
      </c>
      <c r="O21" s="377">
        <v>25622.33064390866</v>
      </c>
      <c r="P21" s="377">
        <v>25878.958133859996</v>
      </c>
      <c r="Q21" s="377">
        <v>25421.76689706</v>
      </c>
      <c r="R21" s="377">
        <v>26695.07923020001</v>
      </c>
      <c r="S21" s="377">
        <v>28112.599924279988</v>
      </c>
      <c r="T21" s="377">
        <v>31732.065736610017</v>
      </c>
      <c r="U21" s="377">
        <v>35135.277395940015</v>
      </c>
      <c r="V21" s="377">
        <v>38089.75657650001</v>
      </c>
      <c r="W21" s="377">
        <v>42229.105606779995</v>
      </c>
    </row>
    <row r="22" spans="5:24" s="382" customFormat="1" ht="12">
      <c r="E22" s="382" t="s">
        <v>134</v>
      </c>
      <c r="H22" s="404"/>
      <c r="I22" s="404"/>
      <c r="J22" s="377"/>
      <c r="K22" s="377">
        <v>23162.348837790003</v>
      </c>
      <c r="L22" s="377">
        <v>23382.421429050457</v>
      </c>
      <c r="M22" s="377">
        <v>23447.762283970762</v>
      </c>
      <c r="N22" s="377">
        <v>26040.30717618095</v>
      </c>
      <c r="O22" s="377">
        <v>25372.54064390866</v>
      </c>
      <c r="P22" s="377">
        <v>25631.007631779998</v>
      </c>
      <c r="Q22" s="377">
        <v>25175.47091131</v>
      </c>
      <c r="R22" s="377">
        <v>26445.53322233001</v>
      </c>
      <c r="S22" s="377">
        <v>27863.733848439988</v>
      </c>
      <c r="T22" s="377">
        <v>31481.286736610018</v>
      </c>
      <c r="U22" s="377">
        <v>34883.870072400015</v>
      </c>
      <c r="V22" s="377">
        <v>37839.98244795001</v>
      </c>
      <c r="W22" s="377">
        <v>41979.33147822999</v>
      </c>
      <c r="X22" s="377"/>
    </row>
    <row r="23" spans="6:23" s="382" customFormat="1" ht="12">
      <c r="F23" s="382" t="s">
        <v>56</v>
      </c>
      <c r="H23" s="404"/>
      <c r="I23" s="404"/>
      <c r="J23" s="377"/>
      <c r="K23" s="377">
        <v>22848.56531383</v>
      </c>
      <c r="L23" s="377">
        <v>23049.80938386548</v>
      </c>
      <c r="M23" s="377">
        <v>23136.42401581882</v>
      </c>
      <c r="N23" s="377">
        <v>24541.737273056548</v>
      </c>
      <c r="O23" s="377">
        <v>23849.321563184356</v>
      </c>
      <c r="P23" s="377">
        <v>24195.89302997</v>
      </c>
      <c r="Q23" s="377">
        <v>23679.3050028</v>
      </c>
      <c r="R23" s="377">
        <v>24915.46022179001</v>
      </c>
      <c r="S23" s="377">
        <v>26317.79586607999</v>
      </c>
      <c r="T23" s="377">
        <v>29847.20140592002</v>
      </c>
      <c r="U23" s="377">
        <v>33108.16839718001</v>
      </c>
      <c r="V23" s="377">
        <v>36014.13100898001</v>
      </c>
      <c r="W23" s="377">
        <v>40116.63512554999</v>
      </c>
    </row>
    <row r="24" spans="6:23" s="382" customFormat="1" ht="12">
      <c r="F24" s="382" t="s">
        <v>43</v>
      </c>
      <c r="H24" s="404"/>
      <c r="I24" s="404"/>
      <c r="J24" s="377"/>
      <c r="K24" s="377">
        <v>313.78352396000264</v>
      </c>
      <c r="L24" s="377">
        <v>332.61204518497834</v>
      </c>
      <c r="M24" s="377">
        <v>311.33826815194334</v>
      </c>
      <c r="N24" s="377">
        <v>1498.569903124404</v>
      </c>
      <c r="O24" s="377">
        <v>1523.2190807243023</v>
      </c>
      <c r="P24" s="377">
        <v>1435.114601809997</v>
      </c>
      <c r="Q24" s="377">
        <v>1496.16590851</v>
      </c>
      <c r="R24" s="377">
        <v>1530.07300054</v>
      </c>
      <c r="S24" s="377">
        <v>1545.9379823599993</v>
      </c>
      <c r="T24" s="377">
        <v>1634.085330689999</v>
      </c>
      <c r="U24" s="377">
        <v>1775.701675220007</v>
      </c>
      <c r="V24" s="377">
        <v>1825.8514389699994</v>
      </c>
      <c r="W24" s="377">
        <v>1862.6963526800027</v>
      </c>
    </row>
    <row r="25" spans="5:23" s="382" customFormat="1" ht="12">
      <c r="E25" s="382" t="s">
        <v>523</v>
      </c>
      <c r="H25" s="404"/>
      <c r="I25" s="404"/>
      <c r="J25" s="377"/>
      <c r="K25" s="377">
        <v>249.19299999999998</v>
      </c>
      <c r="L25" s="377">
        <v>246.976</v>
      </c>
      <c r="M25" s="377">
        <v>249.38</v>
      </c>
      <c r="N25" s="377">
        <v>250.731</v>
      </c>
      <c r="O25" s="377">
        <v>249.79000000000002</v>
      </c>
      <c r="P25" s="377">
        <v>247.95050207999998</v>
      </c>
      <c r="Q25" s="377">
        <v>246.29598575</v>
      </c>
      <c r="R25" s="377">
        <v>249.54600786999998</v>
      </c>
      <c r="S25" s="377">
        <v>248.86607584</v>
      </c>
      <c r="T25" s="377">
        <v>250.779</v>
      </c>
      <c r="U25" s="377">
        <v>251.40732354</v>
      </c>
      <c r="V25" s="377">
        <v>249.77412855</v>
      </c>
      <c r="W25" s="377">
        <v>249.77412855</v>
      </c>
    </row>
    <row r="26" spans="3:23" s="382" customFormat="1" ht="12">
      <c r="C26" s="382" t="s">
        <v>532</v>
      </c>
      <c r="D26" s="404"/>
      <c r="H26" s="404"/>
      <c r="I26" s="404"/>
      <c r="J26" s="377"/>
      <c r="K26" s="377">
        <v>7733.276583052295</v>
      </c>
      <c r="L26" s="377">
        <v>7533.421057685917</v>
      </c>
      <c r="M26" s="377">
        <v>7501.315696645914</v>
      </c>
      <c r="N26" s="377">
        <v>6987.215424795917</v>
      </c>
      <c r="O26" s="377">
        <v>9891.629959725917</v>
      </c>
      <c r="P26" s="377">
        <v>6679.5132415834605</v>
      </c>
      <c r="Q26" s="377">
        <v>7512.321593697516</v>
      </c>
      <c r="R26" s="377">
        <v>8795.855370707515</v>
      </c>
      <c r="S26" s="377">
        <v>8743.531296049574</v>
      </c>
      <c r="T26" s="377">
        <v>10220.958031325941</v>
      </c>
      <c r="U26" s="377">
        <v>10720.719268830002</v>
      </c>
      <c r="V26" s="377">
        <v>13316.925311219995</v>
      </c>
      <c r="W26" s="377">
        <v>10852.361321699998</v>
      </c>
    </row>
    <row r="27" spans="4:23" s="382" customFormat="1" ht="12">
      <c r="D27" s="404" t="s">
        <v>129</v>
      </c>
      <c r="H27" s="404"/>
      <c r="I27" s="404"/>
      <c r="J27" s="377"/>
      <c r="K27" s="377">
        <v>45.83049532591547</v>
      </c>
      <c r="L27" s="377">
        <v>54.130495325915476</v>
      </c>
      <c r="M27" s="377">
        <v>146.53049532591547</v>
      </c>
      <c r="N27" s="377">
        <v>139.13049532591546</v>
      </c>
      <c r="O27" s="377">
        <v>177.93049532591547</v>
      </c>
      <c r="P27" s="377">
        <v>186.35830595624256</v>
      </c>
      <c r="Q27" s="377">
        <v>184.20953995624254</v>
      </c>
      <c r="R27" s="377">
        <v>194.67824095624252</v>
      </c>
      <c r="S27" s="377">
        <v>225.4048619562425</v>
      </c>
      <c r="T27" s="377">
        <v>226.65593800000002</v>
      </c>
      <c r="U27" s="377">
        <v>258.38045900000003</v>
      </c>
      <c r="V27" s="377">
        <v>266.11617500000006</v>
      </c>
      <c r="W27" s="377">
        <v>295.001657</v>
      </c>
    </row>
    <row r="28" spans="4:23" s="382" customFormat="1" ht="12">
      <c r="D28" s="404" t="s">
        <v>64</v>
      </c>
      <c r="H28" s="404"/>
      <c r="I28" s="404"/>
      <c r="J28" s="377"/>
      <c r="K28" s="377">
        <v>230.91498990637567</v>
      </c>
      <c r="L28" s="377">
        <v>201.38351256</v>
      </c>
      <c r="M28" s="377">
        <v>211.67519055999998</v>
      </c>
      <c r="N28" s="377">
        <v>212.30966356</v>
      </c>
      <c r="O28" s="377">
        <v>206.08197156</v>
      </c>
      <c r="P28" s="377">
        <v>171.09326902594054</v>
      </c>
      <c r="Q28" s="377">
        <v>115.874</v>
      </c>
      <c r="R28" s="377">
        <v>148.679</v>
      </c>
      <c r="S28" s="377">
        <v>197.74</v>
      </c>
      <c r="T28" s="377">
        <v>330.5232690259405</v>
      </c>
      <c r="U28" s="377">
        <v>241.75300000000001</v>
      </c>
      <c r="V28" s="377">
        <v>263.40999999999997</v>
      </c>
      <c r="W28" s="377">
        <v>225.456</v>
      </c>
    </row>
    <row r="29" spans="4:23" s="382" customFormat="1" ht="12">
      <c r="D29" s="404"/>
      <c r="E29" s="382" t="s">
        <v>431</v>
      </c>
      <c r="H29" s="404"/>
      <c r="I29" s="404"/>
      <c r="J29" s="377"/>
      <c r="K29" s="377">
        <v>59.68498990637568</v>
      </c>
      <c r="L29" s="377">
        <v>60.52551256</v>
      </c>
      <c r="M29" s="377">
        <v>69.29619056</v>
      </c>
      <c r="N29" s="377">
        <v>67.21866356</v>
      </c>
      <c r="O29" s="377">
        <v>72.20397156</v>
      </c>
      <c r="P29" s="377">
        <v>59.704269025940555</v>
      </c>
      <c r="Q29" s="377">
        <v>1</v>
      </c>
      <c r="R29" s="377">
        <v>9.35</v>
      </c>
      <c r="S29" s="377">
        <v>49.007</v>
      </c>
      <c r="T29" s="377">
        <v>90.52026902594056</v>
      </c>
      <c r="U29" s="377">
        <v>54.024</v>
      </c>
      <c r="V29" s="377">
        <v>34.002</v>
      </c>
      <c r="W29" s="377">
        <v>10</v>
      </c>
    </row>
    <row r="30" spans="4:23" s="382" customFormat="1" ht="12">
      <c r="D30" s="404"/>
      <c r="E30" s="382" t="s">
        <v>169</v>
      </c>
      <c r="H30" s="404"/>
      <c r="I30" s="404"/>
      <c r="J30" s="377"/>
      <c r="K30" s="377">
        <v>171.23</v>
      </c>
      <c r="L30" s="377">
        <v>140.858</v>
      </c>
      <c r="M30" s="377">
        <v>142.379</v>
      </c>
      <c r="N30" s="377">
        <v>145.091</v>
      </c>
      <c r="O30" s="377">
        <v>133.878</v>
      </c>
      <c r="P30" s="377">
        <v>111.389</v>
      </c>
      <c r="Q30" s="377">
        <v>114.874</v>
      </c>
      <c r="R30" s="377">
        <v>139.329</v>
      </c>
      <c r="S30" s="377">
        <v>148.733</v>
      </c>
      <c r="T30" s="377">
        <v>240.003</v>
      </c>
      <c r="U30" s="377">
        <v>187.729</v>
      </c>
      <c r="V30" s="377">
        <v>229.408</v>
      </c>
      <c r="W30" s="377">
        <v>215.456</v>
      </c>
    </row>
    <row r="31" spans="4:23" s="382" customFormat="1" ht="12">
      <c r="D31" s="404" t="s">
        <v>381</v>
      </c>
      <c r="H31" s="404"/>
      <c r="I31" s="404"/>
      <c r="J31" s="377"/>
      <c r="K31" s="377">
        <v>2433.2010978200037</v>
      </c>
      <c r="L31" s="377">
        <v>1777.135049800002</v>
      </c>
      <c r="M31" s="377">
        <v>2234.2040107599973</v>
      </c>
      <c r="N31" s="377">
        <v>1791.4612659100012</v>
      </c>
      <c r="O31" s="377">
        <v>3532.2534928400005</v>
      </c>
      <c r="P31" s="377">
        <v>1890.6145046699955</v>
      </c>
      <c r="Q31" s="377">
        <v>2179.0288918099905</v>
      </c>
      <c r="R31" s="377">
        <v>2831.1059678199904</v>
      </c>
      <c r="S31" s="377">
        <v>2444.3674340933308</v>
      </c>
      <c r="T31" s="377">
        <v>2586.4018243000005</v>
      </c>
      <c r="U31" s="377">
        <v>2649.014809830001</v>
      </c>
      <c r="V31" s="377">
        <v>3660.517136219996</v>
      </c>
      <c r="W31" s="377">
        <v>3028.583664699999</v>
      </c>
    </row>
    <row r="32" spans="4:23" s="382" customFormat="1" ht="12">
      <c r="D32" s="404" t="s">
        <v>67</v>
      </c>
      <c r="H32" s="404"/>
      <c r="I32" s="404"/>
      <c r="J32" s="377"/>
      <c r="K32" s="377">
        <v>5023.33</v>
      </c>
      <c r="L32" s="377">
        <v>5500.772</v>
      </c>
      <c r="M32" s="377">
        <v>4908.906000000001</v>
      </c>
      <c r="N32" s="377">
        <v>4844.314</v>
      </c>
      <c r="O32" s="377">
        <v>5975.364</v>
      </c>
      <c r="P32" s="377">
        <v>4431.447161931282</v>
      </c>
      <c r="Q32" s="377">
        <v>5033.209161931282</v>
      </c>
      <c r="R32" s="377">
        <v>5621.392161931282</v>
      </c>
      <c r="S32" s="377">
        <v>5876.019</v>
      </c>
      <c r="T32" s="377">
        <v>7077.377</v>
      </c>
      <c r="U32" s="377">
        <v>7571.571000000001</v>
      </c>
      <c r="V32" s="377">
        <v>9126.882</v>
      </c>
      <c r="W32" s="377">
        <v>7303.32</v>
      </c>
    </row>
    <row r="33" spans="4:23" s="382" customFormat="1" ht="12">
      <c r="D33" s="404"/>
      <c r="E33" s="382" t="s">
        <v>22</v>
      </c>
      <c r="H33" s="404"/>
      <c r="I33" s="404"/>
      <c r="J33" s="377"/>
      <c r="K33" s="377">
        <v>2396.628</v>
      </c>
      <c r="L33" s="377">
        <v>2325.0389999999998</v>
      </c>
      <c r="M33" s="377">
        <v>2127.3320000000003</v>
      </c>
      <c r="N33" s="377">
        <v>2441.522</v>
      </c>
      <c r="O33" s="377">
        <v>1954.705</v>
      </c>
      <c r="P33" s="377">
        <v>1927.1831529999995</v>
      </c>
      <c r="Q33" s="377">
        <v>2029.7401529999997</v>
      </c>
      <c r="R33" s="377">
        <v>2361.075153</v>
      </c>
      <c r="S33" s="377">
        <v>2688.276</v>
      </c>
      <c r="T33" s="377">
        <v>2875.433</v>
      </c>
      <c r="U33" s="377">
        <v>3122.1940000000004</v>
      </c>
      <c r="V33" s="377">
        <v>3413.347</v>
      </c>
      <c r="W33" s="377">
        <v>3173.3469999999998</v>
      </c>
    </row>
    <row r="34" spans="4:23" s="382" customFormat="1" ht="12">
      <c r="D34" s="404"/>
      <c r="E34" s="382" t="s">
        <v>519</v>
      </c>
      <c r="H34" s="404"/>
      <c r="I34" s="404"/>
      <c r="J34" s="377"/>
      <c r="K34" s="377">
        <v>1469.442</v>
      </c>
      <c r="L34" s="377">
        <v>1449.384</v>
      </c>
      <c r="M34" s="377">
        <v>1290.39</v>
      </c>
      <c r="N34" s="377">
        <v>1420.081</v>
      </c>
      <c r="O34" s="377">
        <v>1387.067</v>
      </c>
      <c r="P34" s="377">
        <v>1409.8299702904123</v>
      </c>
      <c r="Q34" s="377">
        <v>1467.1409702904125</v>
      </c>
      <c r="R34" s="377">
        <v>1711.9419702904124</v>
      </c>
      <c r="S34" s="377">
        <v>2076.267</v>
      </c>
      <c r="T34" s="377">
        <v>2083.811</v>
      </c>
      <c r="U34" s="377">
        <v>2394.349</v>
      </c>
      <c r="V34" s="377">
        <v>2674.327</v>
      </c>
      <c r="W34" s="377">
        <v>2344.923</v>
      </c>
    </row>
    <row r="35" spans="2:23" s="382" customFormat="1" ht="12">
      <c r="B35" s="404"/>
      <c r="C35" s="404"/>
      <c r="D35" s="404"/>
      <c r="E35" s="382" t="s">
        <v>533</v>
      </c>
      <c r="H35" s="404"/>
      <c r="I35" s="404"/>
      <c r="J35" s="377"/>
      <c r="K35" s="377">
        <v>927.186</v>
      </c>
      <c r="L35" s="377">
        <v>875.655</v>
      </c>
      <c r="M35" s="377">
        <v>836.942</v>
      </c>
      <c r="N35" s="377">
        <v>1021.441</v>
      </c>
      <c r="O35" s="377">
        <v>567.638</v>
      </c>
      <c r="P35" s="377">
        <v>517.3531827095871</v>
      </c>
      <c r="Q35" s="377">
        <v>562.5991827095872</v>
      </c>
      <c r="R35" s="377">
        <v>649.1331827095872</v>
      </c>
      <c r="S35" s="377">
        <v>612.009</v>
      </c>
      <c r="T35" s="377">
        <v>791.622</v>
      </c>
      <c r="U35" s="377">
        <v>727.845</v>
      </c>
      <c r="V35" s="377">
        <v>739.02</v>
      </c>
      <c r="W35" s="377">
        <v>828.424</v>
      </c>
    </row>
    <row r="36" spans="5:23" s="382" customFormat="1" ht="12">
      <c r="E36" s="382" t="s">
        <v>57</v>
      </c>
      <c r="H36" s="404"/>
      <c r="I36" s="404"/>
      <c r="J36" s="377"/>
      <c r="K36" s="377">
        <v>2626.702</v>
      </c>
      <c r="L36" s="377">
        <v>3175.733</v>
      </c>
      <c r="M36" s="377">
        <v>2781.574</v>
      </c>
      <c r="N36" s="377">
        <v>2402.792</v>
      </c>
      <c r="O36" s="377">
        <v>4020.659</v>
      </c>
      <c r="P36" s="377">
        <v>2504.264008931282</v>
      </c>
      <c r="Q36" s="377">
        <v>3003.4690089312826</v>
      </c>
      <c r="R36" s="377">
        <v>3260.3170089312825</v>
      </c>
      <c r="S36" s="377">
        <v>3187.743</v>
      </c>
      <c r="T36" s="377">
        <v>4201.944</v>
      </c>
      <c r="U36" s="377">
        <v>4449.377</v>
      </c>
      <c r="V36" s="377">
        <v>5713.535</v>
      </c>
      <c r="W36" s="377">
        <v>4129.973</v>
      </c>
    </row>
    <row r="37" spans="3:23" s="382" customFormat="1" ht="12">
      <c r="C37" s="382" t="s">
        <v>534</v>
      </c>
      <c r="E37" s="404"/>
      <c r="H37" s="404"/>
      <c r="I37" s="404"/>
      <c r="J37" s="377"/>
      <c r="K37" s="377">
        <v>20321.588733099994</v>
      </c>
      <c r="L37" s="377">
        <v>20477.837264949998</v>
      </c>
      <c r="M37" s="377">
        <v>30558.60165735</v>
      </c>
      <c r="N37" s="377">
        <v>41642.893930349994</v>
      </c>
      <c r="O37" s="377">
        <v>50227.843215849985</v>
      </c>
      <c r="P37" s="377">
        <v>53795.33037287026</v>
      </c>
      <c r="Q37" s="377">
        <v>50464.82960376</v>
      </c>
      <c r="R37" s="377">
        <v>61451.3512211</v>
      </c>
      <c r="S37" s="377">
        <v>64981.047756012966</v>
      </c>
      <c r="T37" s="377">
        <v>65700.41272929999</v>
      </c>
      <c r="U37" s="377">
        <v>63651.13963236</v>
      </c>
      <c r="V37" s="377">
        <v>45788.38921041001</v>
      </c>
      <c r="W37" s="377">
        <v>47022.21926901</v>
      </c>
    </row>
    <row r="38" spans="5:23" s="382" customFormat="1" ht="12">
      <c r="E38" s="404" t="s">
        <v>524</v>
      </c>
      <c r="H38" s="404"/>
      <c r="I38" s="404"/>
      <c r="J38" s="377"/>
      <c r="K38" s="377">
        <v>0</v>
      </c>
      <c r="L38" s="377">
        <v>0</v>
      </c>
      <c r="M38" s="377">
        <v>0</v>
      </c>
      <c r="N38" s="377">
        <v>0</v>
      </c>
      <c r="O38" s="377">
        <v>0</v>
      </c>
      <c r="P38" s="377">
        <v>0</v>
      </c>
      <c r="Q38" s="377">
        <v>0</v>
      </c>
      <c r="R38" s="377">
        <v>0</v>
      </c>
      <c r="S38" s="377">
        <v>0</v>
      </c>
      <c r="T38" s="377">
        <v>0</v>
      </c>
      <c r="U38" s="377">
        <v>0</v>
      </c>
      <c r="V38" s="377">
        <v>0</v>
      </c>
      <c r="W38" s="377">
        <v>0</v>
      </c>
    </row>
    <row r="39" spans="5:23" s="382" customFormat="1" ht="12">
      <c r="E39" s="404" t="s">
        <v>525</v>
      </c>
      <c r="H39" s="404"/>
      <c r="I39" s="404"/>
      <c r="J39" s="377"/>
      <c r="K39" s="377">
        <v>19788.629999999997</v>
      </c>
      <c r="L39" s="377">
        <v>20198.6</v>
      </c>
      <c r="M39" s="377">
        <v>30485.7</v>
      </c>
      <c r="N39" s="377">
        <v>41395.7</v>
      </c>
      <c r="O39" s="377">
        <v>49924.599999999984</v>
      </c>
      <c r="P39" s="377">
        <v>53463.99999999999</v>
      </c>
      <c r="Q39" s="377">
        <v>50196.1</v>
      </c>
      <c r="R39" s="377">
        <v>60602.5</v>
      </c>
      <c r="S39" s="377">
        <v>64165.51</v>
      </c>
      <c r="T39" s="377">
        <v>64985.299999999996</v>
      </c>
      <c r="U39" s="377">
        <v>62887.6</v>
      </c>
      <c r="V39" s="377">
        <v>44159.50000000001</v>
      </c>
      <c r="W39" s="377">
        <v>46507.03</v>
      </c>
    </row>
    <row r="40" spans="5:23" s="382" customFormat="1" ht="12">
      <c r="E40" s="404"/>
      <c r="F40" s="382" t="s">
        <v>431</v>
      </c>
      <c r="H40" s="405"/>
      <c r="I40" s="405"/>
      <c r="J40" s="377"/>
      <c r="K40" s="377">
        <v>19755.739999999998</v>
      </c>
      <c r="L40" s="377">
        <v>20141.8</v>
      </c>
      <c r="M40" s="377">
        <v>30279.4</v>
      </c>
      <c r="N40" s="377">
        <v>41172.899999999994</v>
      </c>
      <c r="O40" s="377">
        <v>49652.89999999999</v>
      </c>
      <c r="P40" s="377">
        <v>53109.799999999996</v>
      </c>
      <c r="Q40" s="377">
        <v>49863</v>
      </c>
      <c r="R40" s="377">
        <v>60295</v>
      </c>
      <c r="S40" s="377">
        <v>63234.9</v>
      </c>
      <c r="T40" s="377">
        <v>64502.2</v>
      </c>
      <c r="U40" s="377">
        <v>61669.299999999996</v>
      </c>
      <c r="V40" s="377">
        <v>42775.600000000006</v>
      </c>
      <c r="W40" s="377">
        <v>45752.049999999996</v>
      </c>
    </row>
    <row r="41" spans="5:23" s="382" customFormat="1" ht="12">
      <c r="E41" s="404"/>
      <c r="F41" s="382" t="s">
        <v>169</v>
      </c>
      <c r="H41" s="405"/>
      <c r="I41" s="405"/>
      <c r="J41" s="377"/>
      <c r="K41" s="377">
        <v>32.88999999999999</v>
      </c>
      <c r="L41" s="377">
        <v>56.8</v>
      </c>
      <c r="M41" s="377">
        <v>206.3</v>
      </c>
      <c r="N41" s="377">
        <v>222.8</v>
      </c>
      <c r="O41" s="377">
        <v>271.7</v>
      </c>
      <c r="P41" s="377">
        <v>354.2</v>
      </c>
      <c r="Q41" s="377">
        <v>333.1</v>
      </c>
      <c r="R41" s="377">
        <v>307.5</v>
      </c>
      <c r="S41" s="377">
        <v>930.61</v>
      </c>
      <c r="T41" s="377">
        <v>483.1</v>
      </c>
      <c r="U41" s="377">
        <v>1218.3</v>
      </c>
      <c r="V41" s="377">
        <v>1383.8999999999999</v>
      </c>
      <c r="W41" s="377">
        <v>754.98</v>
      </c>
    </row>
    <row r="42" spans="5:23" s="382" customFormat="1" ht="12">
      <c r="E42" s="404" t="s">
        <v>381</v>
      </c>
      <c r="H42" s="404"/>
      <c r="I42" s="404"/>
      <c r="J42" s="377"/>
      <c r="K42" s="377">
        <v>118.28873310000002</v>
      </c>
      <c r="L42" s="377">
        <v>74.53726494999998</v>
      </c>
      <c r="M42" s="377">
        <v>60.80165734999997</v>
      </c>
      <c r="N42" s="377">
        <v>88.99393034999999</v>
      </c>
      <c r="O42" s="377">
        <v>156.24321585000013</v>
      </c>
      <c r="P42" s="377">
        <v>156.04940810000005</v>
      </c>
      <c r="Q42" s="377">
        <v>151.32960376</v>
      </c>
      <c r="R42" s="377">
        <v>744.6512210999995</v>
      </c>
      <c r="S42" s="377">
        <v>667.1377560129631</v>
      </c>
      <c r="T42" s="377">
        <v>577.7127293000002</v>
      </c>
      <c r="U42" s="377">
        <v>392.5396323599999</v>
      </c>
      <c r="V42" s="377">
        <v>704.08921041</v>
      </c>
      <c r="W42" s="377">
        <v>217.5492690099999</v>
      </c>
    </row>
    <row r="43" spans="5:23" s="382" customFormat="1" ht="12">
      <c r="E43" s="404" t="s">
        <v>526</v>
      </c>
      <c r="H43" s="404"/>
      <c r="I43" s="404"/>
      <c r="J43" s="377"/>
      <c r="K43" s="377">
        <v>414.67</v>
      </c>
      <c r="L43" s="377">
        <v>204.7</v>
      </c>
      <c r="M43" s="377">
        <v>12.1</v>
      </c>
      <c r="N43" s="377">
        <v>158.2</v>
      </c>
      <c r="O43" s="377">
        <v>147</v>
      </c>
      <c r="P43" s="377">
        <v>175.28096477026511</v>
      </c>
      <c r="Q43" s="377">
        <v>117.4</v>
      </c>
      <c r="R43" s="377">
        <v>104.2</v>
      </c>
      <c r="S43" s="377">
        <v>148.4</v>
      </c>
      <c r="T43" s="377">
        <v>137.4</v>
      </c>
      <c r="U43" s="377">
        <v>371</v>
      </c>
      <c r="V43" s="377">
        <v>924.8</v>
      </c>
      <c r="W43" s="377">
        <v>297.64</v>
      </c>
    </row>
    <row r="44" spans="5:23" s="382" customFormat="1" ht="12">
      <c r="E44" s="404"/>
      <c r="F44" s="382" t="s">
        <v>22</v>
      </c>
      <c r="H44" s="404"/>
      <c r="I44" s="404"/>
      <c r="J44" s="377"/>
      <c r="K44" s="377">
        <v>0</v>
      </c>
      <c r="L44" s="377">
        <v>0</v>
      </c>
      <c r="M44" s="377">
        <v>0</v>
      </c>
      <c r="N44" s="377">
        <v>0</v>
      </c>
      <c r="O44" s="377">
        <v>0</v>
      </c>
      <c r="P44" s="377">
        <v>0</v>
      </c>
      <c r="Q44" s="377">
        <v>0</v>
      </c>
      <c r="R44" s="377">
        <v>0</v>
      </c>
      <c r="S44" s="377">
        <v>0</v>
      </c>
      <c r="T44" s="377">
        <v>0</v>
      </c>
      <c r="U44" s="377">
        <v>0</v>
      </c>
      <c r="V44" s="377">
        <v>0</v>
      </c>
      <c r="W44" s="377">
        <v>0</v>
      </c>
    </row>
    <row r="45" spans="5:23" s="382" customFormat="1" ht="12">
      <c r="E45" s="404"/>
      <c r="F45" s="382" t="s">
        <v>519</v>
      </c>
      <c r="H45" s="404"/>
      <c r="I45" s="404"/>
      <c r="J45" s="377"/>
      <c r="K45" s="377">
        <v>0</v>
      </c>
      <c r="L45" s="377">
        <v>0</v>
      </c>
      <c r="M45" s="377">
        <v>0</v>
      </c>
      <c r="N45" s="377">
        <v>0</v>
      </c>
      <c r="O45" s="377">
        <v>0</v>
      </c>
      <c r="P45" s="377">
        <v>0</v>
      </c>
      <c r="Q45" s="377">
        <v>0</v>
      </c>
      <c r="R45" s="377">
        <v>0</v>
      </c>
      <c r="S45" s="377">
        <v>0</v>
      </c>
      <c r="T45" s="377">
        <v>0</v>
      </c>
      <c r="U45" s="377">
        <v>0</v>
      </c>
      <c r="V45" s="377">
        <v>0</v>
      </c>
      <c r="W45" s="377">
        <v>0</v>
      </c>
    </row>
    <row r="46" spans="6:23" s="382" customFormat="1" ht="12">
      <c r="F46" s="382" t="s">
        <v>533</v>
      </c>
      <c r="H46" s="404"/>
      <c r="I46" s="404"/>
      <c r="J46" s="377"/>
      <c r="K46" s="377">
        <v>0</v>
      </c>
      <c r="L46" s="377">
        <v>0</v>
      </c>
      <c r="M46" s="377">
        <v>0</v>
      </c>
      <c r="N46" s="377">
        <v>0</v>
      </c>
      <c r="O46" s="377">
        <v>0</v>
      </c>
      <c r="P46" s="377">
        <v>0</v>
      </c>
      <c r="Q46" s="377">
        <v>0</v>
      </c>
      <c r="R46" s="377">
        <v>0</v>
      </c>
      <c r="S46" s="377">
        <v>0</v>
      </c>
      <c r="T46" s="377">
        <v>0</v>
      </c>
      <c r="U46" s="377">
        <v>0</v>
      </c>
      <c r="V46" s="377">
        <v>0</v>
      </c>
      <c r="W46" s="377">
        <v>0</v>
      </c>
    </row>
    <row r="47" spans="5:23" s="382" customFormat="1" ht="12">
      <c r="E47" s="404"/>
      <c r="F47" s="382" t="s">
        <v>57</v>
      </c>
      <c r="H47" s="404"/>
      <c r="I47" s="404"/>
      <c r="J47" s="377"/>
      <c r="K47" s="377">
        <v>414.67</v>
      </c>
      <c r="L47" s="377">
        <v>204.7</v>
      </c>
      <c r="M47" s="377">
        <v>12.1</v>
      </c>
      <c r="N47" s="377">
        <v>158.2</v>
      </c>
      <c r="O47" s="377">
        <v>147</v>
      </c>
      <c r="P47" s="377">
        <v>175.28096477026511</v>
      </c>
      <c r="Q47" s="377">
        <v>117.4</v>
      </c>
      <c r="R47" s="377">
        <v>104.2</v>
      </c>
      <c r="S47" s="377">
        <v>148.4</v>
      </c>
      <c r="T47" s="377">
        <v>137.4</v>
      </c>
      <c r="U47" s="377">
        <v>371</v>
      </c>
      <c r="V47" s="377">
        <v>924.8</v>
      </c>
      <c r="W47" s="377">
        <v>297.64</v>
      </c>
    </row>
    <row r="48" spans="3:23" s="382" customFormat="1" ht="12">
      <c r="C48" s="382" t="s">
        <v>535</v>
      </c>
      <c r="E48" s="404"/>
      <c r="H48" s="404"/>
      <c r="I48" s="404"/>
      <c r="J48" s="377"/>
      <c r="K48" s="377">
        <v>3873.0994068280643</v>
      </c>
      <c r="L48" s="377">
        <v>4154.4138671349</v>
      </c>
      <c r="M48" s="377">
        <v>5167.258187733961</v>
      </c>
      <c r="N48" s="377">
        <v>6460.142059999632</v>
      </c>
      <c r="O48" s="377">
        <v>7880.405417750498</v>
      </c>
      <c r="P48" s="377">
        <v>15783.370505635965</v>
      </c>
      <c r="Q48" s="377">
        <v>15859.824576584015</v>
      </c>
      <c r="R48" s="377">
        <v>15442.63175179313</v>
      </c>
      <c r="S48" s="377">
        <v>15185.161019786367</v>
      </c>
      <c r="T48" s="377">
        <v>14773.915597351172</v>
      </c>
      <c r="U48" s="377">
        <v>14424.539814076992</v>
      </c>
      <c r="V48" s="377">
        <v>12873.316313038444</v>
      </c>
      <c r="W48" s="377">
        <v>13465.304097133238</v>
      </c>
    </row>
    <row r="49" spans="5:23" s="382" customFormat="1" ht="12">
      <c r="E49" s="404" t="s">
        <v>524</v>
      </c>
      <c r="H49" s="404"/>
      <c r="I49" s="404"/>
      <c r="J49" s="377"/>
      <c r="K49" s="377">
        <v>0</v>
      </c>
      <c r="L49" s="377">
        <v>0</v>
      </c>
      <c r="M49" s="377">
        <v>0</v>
      </c>
      <c r="N49" s="377">
        <v>0</v>
      </c>
      <c r="O49" s="377">
        <v>0</v>
      </c>
      <c r="P49" s="377">
        <v>0</v>
      </c>
      <c r="Q49" s="377">
        <v>0</v>
      </c>
      <c r="R49" s="377">
        <v>0</v>
      </c>
      <c r="S49" s="377">
        <v>0</v>
      </c>
      <c r="T49" s="377">
        <v>0</v>
      </c>
      <c r="U49" s="377">
        <v>0</v>
      </c>
      <c r="V49" s="377">
        <v>0</v>
      </c>
      <c r="W49" s="377">
        <v>0</v>
      </c>
    </row>
    <row r="50" spans="5:23" s="382" customFormat="1" ht="12">
      <c r="E50" s="404" t="s">
        <v>525</v>
      </c>
      <c r="H50" s="404"/>
      <c r="I50" s="404"/>
      <c r="J50" s="377"/>
      <c r="K50" s="377">
        <v>3591.554603502065</v>
      </c>
      <c r="L50" s="377">
        <v>3963.3803212148996</v>
      </c>
      <c r="M50" s="377">
        <v>5008.295835893961</v>
      </c>
      <c r="N50" s="377">
        <v>6224.166985399632</v>
      </c>
      <c r="O50" s="377">
        <v>7499.829922790497</v>
      </c>
      <c r="P50" s="377">
        <v>7974.499486599967</v>
      </c>
      <c r="Q50" s="377">
        <v>8715.962685458748</v>
      </c>
      <c r="R50" s="377">
        <v>9798.505029916509</v>
      </c>
      <c r="S50" s="377">
        <v>10781.94838561493</v>
      </c>
      <c r="T50" s="377">
        <v>11193.85053041164</v>
      </c>
      <c r="U50" s="377">
        <v>11473.947074900494</v>
      </c>
      <c r="V50" s="377">
        <v>10099.598628966318</v>
      </c>
      <c r="W50" s="377">
        <v>10797.093819826616</v>
      </c>
    </row>
    <row r="51" spans="5:23" s="382" customFormat="1" ht="12">
      <c r="E51" s="404"/>
      <c r="F51" s="382" t="s">
        <v>431</v>
      </c>
      <c r="H51" s="404"/>
      <c r="I51" s="404"/>
      <c r="J51" s="377"/>
      <c r="K51" s="377">
        <v>2037.1532879483993</v>
      </c>
      <c r="L51" s="377">
        <v>2145.163981837185</v>
      </c>
      <c r="M51" s="377">
        <v>2979.679658407106</v>
      </c>
      <c r="N51" s="377">
        <v>3817.5786063132095</v>
      </c>
      <c r="O51" s="377">
        <v>4923.221636874274</v>
      </c>
      <c r="P51" s="377">
        <v>5487.888445239988</v>
      </c>
      <c r="Q51" s="377">
        <v>6048.988172914471</v>
      </c>
      <c r="R51" s="377">
        <v>6858.237038340181</v>
      </c>
      <c r="S51" s="377">
        <v>7788.574104190149</v>
      </c>
      <c r="T51" s="377">
        <v>8152.91138452741</v>
      </c>
      <c r="U51" s="377">
        <v>8427.025176126172</v>
      </c>
      <c r="V51" s="377">
        <v>7236.444453221347</v>
      </c>
      <c r="W51" s="377">
        <v>7962.625719490438</v>
      </c>
    </row>
    <row r="52" spans="5:23" s="382" customFormat="1" ht="12">
      <c r="E52" s="404"/>
      <c r="F52" s="382" t="s">
        <v>169</v>
      </c>
      <c r="H52" s="404"/>
      <c r="I52" s="404"/>
      <c r="J52" s="377"/>
      <c r="K52" s="377">
        <v>1554.401315553666</v>
      </c>
      <c r="L52" s="377">
        <v>1818.2163393777143</v>
      </c>
      <c r="M52" s="377">
        <v>2028.6161774868547</v>
      </c>
      <c r="N52" s="377">
        <v>2406.5883790864223</v>
      </c>
      <c r="O52" s="377">
        <v>2576.608285916223</v>
      </c>
      <c r="P52" s="377">
        <v>2486.611041359979</v>
      </c>
      <c r="Q52" s="377">
        <v>2666.9745125442764</v>
      </c>
      <c r="R52" s="377">
        <v>2940.267991576328</v>
      </c>
      <c r="S52" s="377">
        <v>2993.374281424782</v>
      </c>
      <c r="T52" s="377">
        <v>3040.9391458842306</v>
      </c>
      <c r="U52" s="377">
        <v>3046.921898774323</v>
      </c>
      <c r="V52" s="377">
        <v>2863.154175744971</v>
      </c>
      <c r="W52" s="377">
        <v>2834.4681003361775</v>
      </c>
    </row>
    <row r="53" spans="5:23" s="382" customFormat="1" ht="12">
      <c r="E53" s="404" t="s">
        <v>381</v>
      </c>
      <c r="H53" s="405"/>
      <c r="I53" s="405"/>
      <c r="J53" s="377"/>
      <c r="K53" s="377">
        <v>5.6329677</v>
      </c>
      <c r="L53" s="377">
        <v>16.920900120000002</v>
      </c>
      <c r="M53" s="377">
        <v>27.29282869</v>
      </c>
      <c r="N53" s="377">
        <v>21.8011904</v>
      </c>
      <c r="O53" s="377">
        <v>34.33998975999999</v>
      </c>
      <c r="P53" s="377">
        <v>31.75204831</v>
      </c>
      <c r="Q53" s="377">
        <v>20.926391979999995</v>
      </c>
      <c r="R53" s="377">
        <v>38.28410811</v>
      </c>
      <c r="S53" s="377">
        <v>37.40282042481482</v>
      </c>
      <c r="T53" s="377">
        <v>61.056653059999995</v>
      </c>
      <c r="U53" s="377">
        <v>65.71393744000001</v>
      </c>
      <c r="V53" s="377">
        <v>37.491620559999994</v>
      </c>
      <c r="W53" s="377">
        <v>35.32184767</v>
      </c>
    </row>
    <row r="54" spans="5:23" s="382" customFormat="1" ht="12">
      <c r="E54" s="404" t="s">
        <v>526</v>
      </c>
      <c r="H54" s="405"/>
      <c r="I54" s="405"/>
      <c r="J54" s="377"/>
      <c r="K54" s="377">
        <v>275.9118356259991</v>
      </c>
      <c r="L54" s="377">
        <v>174.11264579999997</v>
      </c>
      <c r="M54" s="377">
        <v>131.66952314999997</v>
      </c>
      <c r="N54" s="377">
        <v>214.17388419999995</v>
      </c>
      <c r="O54" s="377">
        <v>346.2355051999999</v>
      </c>
      <c r="P54" s="377">
        <v>7777.118970725999</v>
      </c>
      <c r="Q54" s="377">
        <v>7122.935499145267</v>
      </c>
      <c r="R54" s="377">
        <v>5605.842613766621</v>
      </c>
      <c r="S54" s="377">
        <v>4365.809813746621</v>
      </c>
      <c r="T54" s="377">
        <v>3519.0084138795296</v>
      </c>
      <c r="U54" s="377">
        <v>2884.878801736499</v>
      </c>
      <c r="V54" s="377">
        <v>2736.226063512125</v>
      </c>
      <c r="W54" s="377">
        <v>2632.888429636622</v>
      </c>
    </row>
    <row r="55" spans="5:23" s="382" customFormat="1" ht="12">
      <c r="E55" s="404"/>
      <c r="F55" s="382" t="s">
        <v>22</v>
      </c>
      <c r="H55" s="404"/>
      <c r="I55" s="404"/>
      <c r="J55" s="377"/>
      <c r="K55" s="377">
        <v>0</v>
      </c>
      <c r="L55" s="377">
        <v>0</v>
      </c>
      <c r="M55" s="377">
        <v>0</v>
      </c>
      <c r="N55" s="377">
        <v>0</v>
      </c>
      <c r="O55" s="377">
        <v>0</v>
      </c>
      <c r="P55" s="377">
        <v>0</v>
      </c>
      <c r="Q55" s="377">
        <v>0</v>
      </c>
      <c r="R55" s="377">
        <v>0</v>
      </c>
      <c r="S55" s="377">
        <v>0</v>
      </c>
      <c r="T55" s="377">
        <v>0</v>
      </c>
      <c r="U55" s="377">
        <v>0</v>
      </c>
      <c r="V55" s="377">
        <v>0</v>
      </c>
      <c r="W55" s="377">
        <v>0</v>
      </c>
    </row>
    <row r="56" spans="5:23" s="382" customFormat="1" ht="12">
      <c r="E56" s="404"/>
      <c r="F56" s="406" t="s">
        <v>57</v>
      </c>
      <c r="H56" s="404"/>
      <c r="I56" s="404"/>
      <c r="J56" s="377"/>
      <c r="K56" s="377">
        <v>275.9118356259991</v>
      </c>
      <c r="L56" s="377">
        <v>174.11264579999997</v>
      </c>
      <c r="M56" s="377">
        <v>131.66952314999997</v>
      </c>
      <c r="N56" s="377">
        <v>214.17388419999995</v>
      </c>
      <c r="O56" s="377">
        <v>346.2355051999999</v>
      </c>
      <c r="P56" s="377">
        <v>451.11897072599913</v>
      </c>
      <c r="Q56" s="377">
        <v>559.5569978059991</v>
      </c>
      <c r="R56" s="377">
        <v>706.1449702959992</v>
      </c>
      <c r="S56" s="377">
        <v>879.1121702759992</v>
      </c>
      <c r="T56" s="377">
        <v>896.1437207159993</v>
      </c>
      <c r="U56" s="377">
        <v>865.2986888159993</v>
      </c>
      <c r="V56" s="377">
        <v>843.3774603759994</v>
      </c>
      <c r="W56" s="377">
        <v>830.1907861659994</v>
      </c>
    </row>
    <row r="57" spans="6:23" s="382" customFormat="1" ht="12">
      <c r="F57" s="406" t="s">
        <v>24</v>
      </c>
      <c r="H57" s="404"/>
      <c r="I57" s="404"/>
      <c r="J57" s="377"/>
      <c r="K57" s="377">
        <v>0</v>
      </c>
      <c r="L57" s="377">
        <v>0</v>
      </c>
      <c r="M57" s="377">
        <v>0</v>
      </c>
      <c r="N57" s="377">
        <v>0</v>
      </c>
      <c r="O57" s="377">
        <v>0</v>
      </c>
      <c r="P57" s="377">
        <v>7326</v>
      </c>
      <c r="Q57" s="377">
        <v>6563.378501339268</v>
      </c>
      <c r="R57" s="377">
        <v>4899.697643470622</v>
      </c>
      <c r="S57" s="377">
        <v>3486.697643470622</v>
      </c>
      <c r="T57" s="377">
        <v>2622.8646931635303</v>
      </c>
      <c r="U57" s="377">
        <v>2019.5801129204997</v>
      </c>
      <c r="V57" s="377">
        <v>1892.8486031361258</v>
      </c>
      <c r="W57" s="377">
        <v>1802.6976434706223</v>
      </c>
    </row>
    <row r="58" spans="5:18" s="382" customFormat="1" ht="12">
      <c r="E58" s="404"/>
      <c r="H58" s="404"/>
      <c r="I58" s="404"/>
      <c r="J58" s="377"/>
      <c r="K58" s="377"/>
      <c r="L58" s="380"/>
      <c r="M58" s="380"/>
      <c r="N58" s="380"/>
      <c r="O58" s="380"/>
      <c r="P58" s="380"/>
      <c r="Q58" s="380"/>
      <c r="R58" s="380"/>
    </row>
    <row r="59" spans="2:23" s="382" customFormat="1" ht="12">
      <c r="B59" s="382" t="s">
        <v>745</v>
      </c>
      <c r="E59" s="404"/>
      <c r="H59" s="404"/>
      <c r="I59" s="404"/>
      <c r="J59" s="377"/>
      <c r="K59" s="377">
        <v>67092.79429160459</v>
      </c>
      <c r="L59" s="377">
        <v>68572.72509948793</v>
      </c>
      <c r="M59" s="377">
        <v>71727.06641041471</v>
      </c>
      <c r="N59" s="377">
        <v>76360.07709558267</v>
      </c>
      <c r="O59" s="377">
        <v>81563.11390777146</v>
      </c>
      <c r="P59" s="377">
        <v>84567.25237370201</v>
      </c>
      <c r="Q59" s="377">
        <v>85644.52957843573</v>
      </c>
      <c r="R59" s="377">
        <v>94298.00726692744</v>
      </c>
      <c r="S59" s="377">
        <v>99127.99152000176</v>
      </c>
      <c r="T59" s="377">
        <v>106534.71597864013</v>
      </c>
      <c r="U59" s="377">
        <v>109198.04152439951</v>
      </c>
      <c r="V59" s="377">
        <v>107406.54502576003</v>
      </c>
      <c r="W59" s="377">
        <v>111688.97370394204</v>
      </c>
    </row>
    <row r="60" spans="5:23" s="382" customFormat="1" ht="12">
      <c r="E60" s="404" t="s">
        <v>129</v>
      </c>
      <c r="H60" s="404"/>
      <c r="I60" s="404"/>
      <c r="J60" s="377"/>
      <c r="K60" s="377">
        <v>42581.19666380704</v>
      </c>
      <c r="L60" s="377">
        <v>44410.97445189516</v>
      </c>
      <c r="M60" s="377">
        <v>46164.77229641717</v>
      </c>
      <c r="N60" s="377">
        <v>47729.51188655535</v>
      </c>
      <c r="O60" s="377">
        <v>51248.37104963024</v>
      </c>
      <c r="P60" s="377">
        <v>53312.3861481507</v>
      </c>
      <c r="Q60" s="377">
        <v>54534.319752779615</v>
      </c>
      <c r="R60" s="377">
        <v>57450.599215834154</v>
      </c>
      <c r="S60" s="377">
        <v>59921.17331724717</v>
      </c>
      <c r="T60" s="377">
        <v>62971.883889064105</v>
      </c>
      <c r="U60" s="377">
        <v>64801.31988685643</v>
      </c>
      <c r="V60" s="377">
        <v>65989.77037172219</v>
      </c>
      <c r="W60" s="377">
        <v>68679.35958156623</v>
      </c>
    </row>
    <row r="61" spans="5:23" s="382" customFormat="1" ht="12">
      <c r="E61" s="404"/>
      <c r="F61" s="382" t="s">
        <v>715</v>
      </c>
      <c r="H61" s="404"/>
      <c r="I61" s="404"/>
      <c r="J61" s="377"/>
      <c r="K61" s="377">
        <v>34367.45666380704</v>
      </c>
      <c r="L61" s="377">
        <v>35926.67214193734</v>
      </c>
      <c r="M61" s="377">
        <v>38261.34174994317</v>
      </c>
      <c r="N61" s="377">
        <v>40007.9648898275</v>
      </c>
      <c r="O61" s="377">
        <v>43208.144802874966</v>
      </c>
      <c r="P61" s="377">
        <v>44524.61363831408</v>
      </c>
      <c r="Q61" s="377">
        <v>45555.263176161556</v>
      </c>
      <c r="R61" s="377">
        <v>48251.62417714053</v>
      </c>
      <c r="S61" s="377">
        <v>50252.826847761906</v>
      </c>
      <c r="T61" s="377">
        <v>51521.02359162537</v>
      </c>
      <c r="U61" s="377">
        <v>53422.942739597034</v>
      </c>
      <c r="V61" s="377">
        <v>54532.0111321551</v>
      </c>
      <c r="W61" s="377">
        <v>55897.649669886676</v>
      </c>
    </row>
    <row r="62" spans="5:23" s="382" customFormat="1" ht="12">
      <c r="E62" s="404"/>
      <c r="F62" s="382" t="s">
        <v>696</v>
      </c>
      <c r="H62" s="404"/>
      <c r="I62" s="404"/>
      <c r="J62" s="377"/>
      <c r="K62" s="377">
        <v>8213.739999999998</v>
      </c>
      <c r="L62" s="377">
        <v>8484.302309957822</v>
      </c>
      <c r="M62" s="377">
        <v>7903.430546473999</v>
      </c>
      <c r="N62" s="377">
        <v>7721.546996727856</v>
      </c>
      <c r="O62" s="377">
        <v>8040.226246755269</v>
      </c>
      <c r="P62" s="377">
        <v>8787.772509836619</v>
      </c>
      <c r="Q62" s="377">
        <v>8979.056576618059</v>
      </c>
      <c r="R62" s="377">
        <v>9198.975038693618</v>
      </c>
      <c r="S62" s="377">
        <v>9668.346469485268</v>
      </c>
      <c r="T62" s="377">
        <v>11450.860297438732</v>
      </c>
      <c r="U62" s="377">
        <v>11378.377147259393</v>
      </c>
      <c r="V62" s="377">
        <v>11457.759239567087</v>
      </c>
      <c r="W62" s="377">
        <v>12781.709911679545</v>
      </c>
    </row>
    <row r="63" spans="5:23" s="382" customFormat="1" ht="12">
      <c r="E63" s="404" t="s">
        <v>64</v>
      </c>
      <c r="H63" s="404"/>
      <c r="I63" s="404"/>
      <c r="J63" s="377"/>
      <c r="K63" s="377">
        <v>14467.236097564091</v>
      </c>
      <c r="L63" s="377">
        <v>14426.797084865024</v>
      </c>
      <c r="M63" s="377">
        <v>16370.732893226217</v>
      </c>
      <c r="N63" s="377">
        <v>19336.742311894744</v>
      </c>
      <c r="O63" s="377">
        <v>19876.85898342676</v>
      </c>
      <c r="P63" s="377">
        <v>20749.06903918765</v>
      </c>
      <c r="Q63" s="377">
        <v>22063.3670603635</v>
      </c>
      <c r="R63" s="377">
        <v>25923.663803030402</v>
      </c>
      <c r="S63" s="377">
        <v>26530.61075445805</v>
      </c>
      <c r="T63" s="377">
        <v>27541.270915747635</v>
      </c>
      <c r="U63" s="377">
        <v>27255.63067930402</v>
      </c>
      <c r="V63" s="377">
        <v>25155.573529372778</v>
      </c>
      <c r="W63" s="377">
        <v>25997.8816643228</v>
      </c>
    </row>
    <row r="64" spans="5:23" s="382" customFormat="1" ht="12">
      <c r="E64" s="404"/>
      <c r="F64" s="382" t="s">
        <v>431</v>
      </c>
      <c r="H64" s="405"/>
      <c r="I64" s="405"/>
      <c r="J64" s="377"/>
      <c r="K64" s="377">
        <v>11397.620855962341</v>
      </c>
      <c r="L64" s="377">
        <v>11619.228318629974</v>
      </c>
      <c r="M64" s="377">
        <v>13162.854950278823</v>
      </c>
      <c r="N64" s="377">
        <v>16080.591788411894</v>
      </c>
      <c r="O64" s="377">
        <v>16428.31898139154</v>
      </c>
      <c r="P64" s="377">
        <v>17439.81776881944</v>
      </c>
      <c r="Q64" s="377">
        <v>18817.949512251485</v>
      </c>
      <c r="R64" s="377">
        <v>22632.25548586248</v>
      </c>
      <c r="S64" s="377">
        <v>22966.331256605907</v>
      </c>
      <c r="T64" s="377">
        <v>24019.663402059017</v>
      </c>
      <c r="U64" s="377">
        <v>23909.921334225404</v>
      </c>
      <c r="V64" s="377">
        <v>22177.612745953622</v>
      </c>
      <c r="W64" s="377">
        <v>22937.750485970115</v>
      </c>
    </row>
    <row r="65" spans="5:23" s="382" customFormat="1" ht="12">
      <c r="E65" s="404"/>
      <c r="F65" s="382" t="s">
        <v>169</v>
      </c>
      <c r="H65" s="405"/>
      <c r="I65" s="405"/>
      <c r="J65" s="377"/>
      <c r="K65" s="377">
        <v>3069.615241601751</v>
      </c>
      <c r="L65" s="377">
        <v>2807.5687662350506</v>
      </c>
      <c r="M65" s="377">
        <v>3207.8779429473943</v>
      </c>
      <c r="N65" s="377">
        <v>3256.1505234828505</v>
      </c>
      <c r="O65" s="377">
        <v>3448.540002035218</v>
      </c>
      <c r="P65" s="377">
        <v>3309.251270368207</v>
      </c>
      <c r="Q65" s="377">
        <v>3245.4175481120146</v>
      </c>
      <c r="R65" s="377">
        <v>3291.4083171679213</v>
      </c>
      <c r="S65" s="377">
        <v>3564.279497852146</v>
      </c>
      <c r="T65" s="377">
        <v>3521.6075136886157</v>
      </c>
      <c r="U65" s="377">
        <v>3345.7093450786156</v>
      </c>
      <c r="V65" s="377">
        <v>2977.960783419154</v>
      </c>
      <c r="W65" s="377">
        <v>3060.1311783526817</v>
      </c>
    </row>
    <row r="66" spans="5:23" s="382" customFormat="1" ht="12">
      <c r="E66" s="404" t="s">
        <v>381</v>
      </c>
      <c r="H66" s="404"/>
      <c r="I66" s="404"/>
      <c r="J66" s="377"/>
      <c r="K66" s="377">
        <v>826.0791648199998</v>
      </c>
      <c r="L66" s="377">
        <v>502.06346370000006</v>
      </c>
      <c r="M66" s="377">
        <v>484.46801134</v>
      </c>
      <c r="N66" s="377">
        <v>492.77534847000015</v>
      </c>
      <c r="O66" s="377">
        <v>583.9398568499998</v>
      </c>
      <c r="P66" s="377">
        <v>404.02548104999994</v>
      </c>
      <c r="Q66" s="377">
        <v>573.8913493599999</v>
      </c>
      <c r="R66" s="377">
        <v>519.717385220004</v>
      </c>
      <c r="S66" s="377">
        <v>438.74960981370333</v>
      </c>
      <c r="T66" s="377">
        <v>343.66250623</v>
      </c>
      <c r="U66" s="377">
        <v>365.61560028863335</v>
      </c>
      <c r="V66" s="377">
        <v>517.0755165959558</v>
      </c>
      <c r="W66" s="377">
        <v>562.8437160966548</v>
      </c>
    </row>
    <row r="67" spans="5:23" s="382" customFormat="1" ht="12">
      <c r="E67" s="404" t="s">
        <v>67</v>
      </c>
      <c r="H67" s="404"/>
      <c r="I67" s="404"/>
      <c r="J67" s="377"/>
      <c r="K67" s="377">
        <v>9218.282365413455</v>
      </c>
      <c r="L67" s="377">
        <v>9232.890099027754</v>
      </c>
      <c r="M67" s="377">
        <v>8707.09320943132</v>
      </c>
      <c r="N67" s="377">
        <v>8801.047548662584</v>
      </c>
      <c r="O67" s="377">
        <v>9853.944017864462</v>
      </c>
      <c r="P67" s="377">
        <v>10101.771705313666</v>
      </c>
      <c r="Q67" s="377">
        <v>8472.951415932626</v>
      </c>
      <c r="R67" s="377">
        <v>10404.02686284288</v>
      </c>
      <c r="S67" s="377">
        <v>12237.45783848284</v>
      </c>
      <c r="T67" s="377">
        <v>15677.898667598383</v>
      </c>
      <c r="U67" s="377">
        <v>16775.47535795043</v>
      </c>
      <c r="V67" s="377">
        <v>15744.125608069113</v>
      </c>
      <c r="W67" s="377">
        <v>16448.88874195637</v>
      </c>
    </row>
    <row r="68" spans="5:23" s="382" customFormat="1" ht="12">
      <c r="E68" s="404"/>
      <c r="F68" s="382" t="s">
        <v>21</v>
      </c>
      <c r="H68" s="404"/>
      <c r="I68" s="404"/>
      <c r="J68" s="377"/>
      <c r="K68" s="377">
        <v>5705.040040085448</v>
      </c>
      <c r="L68" s="377">
        <v>5422.321064989165</v>
      </c>
      <c r="M68" s="377">
        <v>5898.5252982956135</v>
      </c>
      <c r="N68" s="377">
        <v>6200.9414194934225</v>
      </c>
      <c r="O68" s="377">
        <v>7071.4081824764635</v>
      </c>
      <c r="P68" s="377">
        <v>7023.668395578581</v>
      </c>
      <c r="Q68" s="377">
        <v>7099.413941410512</v>
      </c>
      <c r="R68" s="377">
        <v>8319.19476128396</v>
      </c>
      <c r="S68" s="377">
        <v>9584.313974934663</v>
      </c>
      <c r="T68" s="377">
        <v>10777.845308783893</v>
      </c>
      <c r="U68" s="377">
        <v>10980.61360928024</v>
      </c>
      <c r="V68" s="377">
        <v>10099.569180600472</v>
      </c>
      <c r="W68" s="377">
        <v>10914.554442340304</v>
      </c>
    </row>
    <row r="69" spans="5:23" s="382" customFormat="1" ht="12">
      <c r="E69" s="404"/>
      <c r="F69" s="382" t="s">
        <v>22</v>
      </c>
      <c r="H69" s="404"/>
      <c r="I69" s="404"/>
      <c r="J69" s="377"/>
      <c r="K69" s="377">
        <v>181.50338997</v>
      </c>
      <c r="L69" s="377">
        <v>231.57609682999998</v>
      </c>
      <c r="M69" s="377">
        <v>860.8390040999999</v>
      </c>
      <c r="N69" s="377">
        <v>870.9078834999999</v>
      </c>
      <c r="O69" s="377">
        <v>913.5576601999999</v>
      </c>
      <c r="P69" s="377">
        <v>913.6210150099998</v>
      </c>
      <c r="Q69" s="377">
        <v>951.5934357999998</v>
      </c>
      <c r="R69" s="377">
        <v>1018.4016981999999</v>
      </c>
      <c r="S69" s="377">
        <v>985.5673385399999</v>
      </c>
      <c r="T69" s="377">
        <v>1014.4170446517998</v>
      </c>
      <c r="U69" s="377">
        <v>1001.0993550917998</v>
      </c>
      <c r="V69" s="377">
        <v>1009.4373792961288</v>
      </c>
      <c r="W69" s="377">
        <v>1045.8012269435505</v>
      </c>
    </row>
    <row r="70" spans="5:23" s="382" customFormat="1" ht="12">
      <c r="E70" s="404"/>
      <c r="F70" s="382" t="s">
        <v>519</v>
      </c>
      <c r="H70" s="404"/>
      <c r="I70" s="404"/>
      <c r="J70" s="377"/>
      <c r="K70" s="377">
        <v>181.50338997</v>
      </c>
      <c r="L70" s="377">
        <v>231.57609682999998</v>
      </c>
      <c r="M70" s="377">
        <v>860.8390040999999</v>
      </c>
      <c r="N70" s="377">
        <v>870.9078834999999</v>
      </c>
      <c r="O70" s="377">
        <v>913.5576601999999</v>
      </c>
      <c r="P70" s="377">
        <v>913.6210150099998</v>
      </c>
      <c r="Q70" s="377">
        <v>951.5934357999998</v>
      </c>
      <c r="R70" s="377">
        <v>1018.4016981999999</v>
      </c>
      <c r="S70" s="377">
        <v>985.5673385399999</v>
      </c>
      <c r="T70" s="377">
        <v>1014.4170446517998</v>
      </c>
      <c r="U70" s="377">
        <v>1001.0993550917998</v>
      </c>
      <c r="V70" s="377">
        <v>1009.4373792961288</v>
      </c>
      <c r="W70" s="377">
        <v>1045.8012269435505</v>
      </c>
    </row>
    <row r="71" spans="5:23" s="382" customFormat="1" ht="12">
      <c r="E71" s="404"/>
      <c r="F71" s="382" t="s">
        <v>533</v>
      </c>
      <c r="H71" s="404"/>
      <c r="I71" s="404"/>
      <c r="J71" s="377"/>
      <c r="K71" s="377">
        <v>0</v>
      </c>
      <c r="L71" s="377">
        <v>0</v>
      </c>
      <c r="M71" s="377">
        <v>0</v>
      </c>
      <c r="N71" s="377">
        <v>0</v>
      </c>
      <c r="O71" s="377">
        <v>0</v>
      </c>
      <c r="P71" s="377">
        <v>0</v>
      </c>
      <c r="Q71" s="377">
        <v>0</v>
      </c>
      <c r="R71" s="377">
        <v>0</v>
      </c>
      <c r="S71" s="377">
        <v>0</v>
      </c>
      <c r="T71" s="377">
        <v>0</v>
      </c>
      <c r="U71" s="377">
        <v>0</v>
      </c>
      <c r="V71" s="377">
        <v>0</v>
      </c>
      <c r="W71" s="377">
        <v>0</v>
      </c>
    </row>
    <row r="72" spans="2:23" s="382" customFormat="1" ht="12">
      <c r="B72" s="407"/>
      <c r="C72" s="407"/>
      <c r="D72" s="407"/>
      <c r="E72" s="407"/>
      <c r="F72" s="407" t="s">
        <v>57</v>
      </c>
      <c r="H72" s="404"/>
      <c r="I72" s="404"/>
      <c r="J72" s="377"/>
      <c r="K72" s="377">
        <v>3331.7389353580083</v>
      </c>
      <c r="L72" s="377">
        <v>3578.992937208589</v>
      </c>
      <c r="M72" s="377">
        <v>1947.7289070357058</v>
      </c>
      <c r="N72" s="377">
        <v>1729.1982456691608</v>
      </c>
      <c r="O72" s="377">
        <v>1868.9781751879987</v>
      </c>
      <c r="P72" s="377">
        <v>2164.482294725084</v>
      </c>
      <c r="Q72" s="377">
        <v>421.9440387221151</v>
      </c>
      <c r="R72" s="377">
        <v>1066.430403358921</v>
      </c>
      <c r="S72" s="377">
        <v>1667.5765250081763</v>
      </c>
      <c r="T72" s="377">
        <v>3885.6363141626903</v>
      </c>
      <c r="U72" s="377">
        <v>4793.762393578389</v>
      </c>
      <c r="V72" s="377">
        <v>4635.1190481725125</v>
      </c>
      <c r="W72" s="377">
        <v>4488.533072672513</v>
      </c>
    </row>
    <row r="73" spans="6:23" s="382" customFormat="1" ht="12">
      <c r="F73" s="382" t="s">
        <v>24</v>
      </c>
      <c r="H73" s="404"/>
      <c r="I73" s="404"/>
      <c r="J73" s="377"/>
      <c r="K73" s="377">
        <v>0</v>
      </c>
      <c r="L73" s="377">
        <v>0</v>
      </c>
      <c r="M73" s="377">
        <v>0</v>
      </c>
      <c r="N73" s="377">
        <v>0</v>
      </c>
      <c r="O73" s="377">
        <v>0</v>
      </c>
      <c r="P73" s="377">
        <v>0</v>
      </c>
      <c r="Q73" s="377">
        <v>0</v>
      </c>
      <c r="R73" s="377">
        <v>0</v>
      </c>
      <c r="S73" s="377">
        <v>0</v>
      </c>
      <c r="T73" s="377">
        <v>0</v>
      </c>
      <c r="U73" s="377">
        <v>0</v>
      </c>
      <c r="V73" s="377">
        <v>0</v>
      </c>
      <c r="W73" s="377">
        <v>0</v>
      </c>
    </row>
    <row r="74" spans="10:18" s="382" customFormat="1" ht="12">
      <c r="J74" s="408"/>
      <c r="K74" s="408"/>
      <c r="L74" s="380"/>
      <c r="M74" s="380"/>
      <c r="N74" s="380"/>
      <c r="O74" s="380"/>
      <c r="P74" s="380"/>
      <c r="Q74" s="380"/>
      <c r="R74" s="380"/>
    </row>
    <row r="75" spans="2:23" s="382" customFormat="1" ht="12">
      <c r="B75" s="382" t="s">
        <v>518</v>
      </c>
      <c r="H75" s="404"/>
      <c r="I75" s="404"/>
      <c r="J75" s="408"/>
      <c r="K75" s="408">
        <v>174466.81646606338</v>
      </c>
      <c r="L75" s="408">
        <v>181613.35276306377</v>
      </c>
      <c r="M75" s="408">
        <v>189609.245263927</v>
      </c>
      <c r="N75" s="408">
        <v>198408.912018141</v>
      </c>
      <c r="O75" s="408">
        <v>214553.72647760436</v>
      </c>
      <c r="P75" s="408">
        <v>221135.31484572642</v>
      </c>
      <c r="Q75" s="408">
        <v>224341.3546823531</v>
      </c>
      <c r="R75" s="408">
        <v>250877.63300437867</v>
      </c>
      <c r="S75" s="408">
        <v>259018.31697432965</v>
      </c>
      <c r="T75" s="408">
        <v>264490.1470635015</v>
      </c>
      <c r="U75" s="408">
        <v>271423.7116757442</v>
      </c>
      <c r="V75" s="408">
        <v>266923.5254809365</v>
      </c>
      <c r="W75" s="408">
        <v>273646.14776779624</v>
      </c>
    </row>
    <row r="76" spans="8:18" s="382" customFormat="1" ht="12">
      <c r="H76" s="404"/>
      <c r="I76" s="404"/>
      <c r="J76" s="408"/>
      <c r="K76" s="408"/>
      <c r="L76" s="380"/>
      <c r="M76" s="380"/>
      <c r="N76" s="380"/>
      <c r="O76" s="380"/>
      <c r="P76" s="380"/>
      <c r="Q76" s="380"/>
      <c r="R76" s="380"/>
    </row>
    <row r="77" spans="2:23" s="382" customFormat="1" ht="12">
      <c r="B77" s="382" t="s">
        <v>529</v>
      </c>
      <c r="D77" s="404"/>
      <c r="E77" s="404"/>
      <c r="H77" s="404"/>
      <c r="I77" s="404"/>
      <c r="J77" s="408"/>
      <c r="K77" s="408">
        <v>3072.7785327153124</v>
      </c>
      <c r="L77" s="408">
        <v>3020.905896933471</v>
      </c>
      <c r="M77" s="408">
        <v>2636.08334637</v>
      </c>
      <c r="N77" s="408">
        <v>2664.30000179</v>
      </c>
      <c r="O77" s="408">
        <v>2716.30426754</v>
      </c>
      <c r="P77" s="408">
        <v>2659.79210797</v>
      </c>
      <c r="Q77" s="408">
        <v>2645.0598287499997</v>
      </c>
      <c r="R77" s="408">
        <v>4293.68921141375</v>
      </c>
      <c r="S77" s="408">
        <v>4232.2969998525</v>
      </c>
      <c r="T77" s="408">
        <v>4141.52921513</v>
      </c>
      <c r="U77" s="408">
        <v>4251.9441829925</v>
      </c>
      <c r="V77" s="408">
        <v>5516.3873013025595</v>
      </c>
      <c r="W77" s="408">
        <v>5568.00514531506</v>
      </c>
    </row>
    <row r="78" spans="4:23" s="382" customFormat="1" ht="12">
      <c r="D78" s="404"/>
      <c r="E78" s="404" t="s">
        <v>64</v>
      </c>
      <c r="H78" s="404"/>
      <c r="I78" s="404"/>
      <c r="J78" s="408"/>
      <c r="K78" s="408">
        <v>1986.9234837153133</v>
      </c>
      <c r="L78" s="408">
        <v>1966.2625519334708</v>
      </c>
      <c r="M78" s="408">
        <v>1557.35898137</v>
      </c>
      <c r="N78" s="408">
        <v>1591.52610679</v>
      </c>
      <c r="O78" s="408">
        <v>1588.26273054</v>
      </c>
      <c r="P78" s="408">
        <v>1565.82392497</v>
      </c>
      <c r="Q78" s="408">
        <v>1569.02629875</v>
      </c>
      <c r="R78" s="408">
        <v>3197.6426704137502</v>
      </c>
      <c r="S78" s="408">
        <v>3138.4008838525</v>
      </c>
      <c r="T78" s="408">
        <v>3061.58576513</v>
      </c>
      <c r="U78" s="408">
        <v>3187.9332119925</v>
      </c>
      <c r="V78" s="408">
        <v>4488.70418330256</v>
      </c>
      <c r="W78" s="408">
        <v>4543.53652331506</v>
      </c>
    </row>
    <row r="79" spans="4:23" s="382" customFormat="1" ht="12">
      <c r="D79" s="404"/>
      <c r="E79" s="404"/>
      <c r="F79" s="382" t="s">
        <v>169</v>
      </c>
      <c r="H79" s="404"/>
      <c r="I79" s="404"/>
      <c r="J79" s="408"/>
      <c r="K79" s="377">
        <v>1986.9234837153133</v>
      </c>
      <c r="L79" s="377">
        <v>1966.2625519334708</v>
      </c>
      <c r="M79" s="377">
        <v>1557.35898137</v>
      </c>
      <c r="N79" s="377">
        <v>1591.52610679</v>
      </c>
      <c r="O79" s="377">
        <v>1588.26273054</v>
      </c>
      <c r="P79" s="377">
        <v>1565.82392497</v>
      </c>
      <c r="Q79" s="377">
        <v>1569.02629875</v>
      </c>
      <c r="R79" s="377">
        <v>3197.6426704137502</v>
      </c>
      <c r="S79" s="377">
        <v>3138.4008838525</v>
      </c>
      <c r="T79" s="377">
        <v>3061.58576513</v>
      </c>
      <c r="U79" s="377">
        <v>3187.9332119925</v>
      </c>
      <c r="V79" s="377">
        <v>4488.70418330256</v>
      </c>
      <c r="W79" s="377">
        <v>4543.53652331506</v>
      </c>
    </row>
    <row r="80" spans="5:23" s="382" customFormat="1" ht="12">
      <c r="E80" s="404" t="s">
        <v>381</v>
      </c>
      <c r="H80" s="404"/>
      <c r="I80" s="404"/>
      <c r="J80" s="408"/>
      <c r="K80" s="377">
        <v>0</v>
      </c>
      <c r="L80" s="377">
        <v>0</v>
      </c>
      <c r="M80" s="377">
        <v>0</v>
      </c>
      <c r="N80" s="377">
        <v>0</v>
      </c>
      <c r="O80" s="377">
        <v>0</v>
      </c>
      <c r="P80" s="377">
        <v>0</v>
      </c>
      <c r="Q80" s="377">
        <v>0</v>
      </c>
      <c r="R80" s="377">
        <v>0</v>
      </c>
      <c r="S80" s="377">
        <v>0</v>
      </c>
      <c r="T80" s="377">
        <v>0</v>
      </c>
      <c r="U80" s="377">
        <v>0</v>
      </c>
      <c r="V80" s="377">
        <v>0</v>
      </c>
      <c r="W80" s="377">
        <v>0</v>
      </c>
    </row>
    <row r="81" spans="5:23" s="382" customFormat="1" ht="12">
      <c r="E81" s="404" t="s">
        <v>67</v>
      </c>
      <c r="H81" s="404"/>
      <c r="I81" s="404"/>
      <c r="J81" s="408"/>
      <c r="K81" s="408">
        <v>1085.8550489999993</v>
      </c>
      <c r="L81" s="408">
        <v>1054.643345</v>
      </c>
      <c r="M81" s="408">
        <v>1078.724365</v>
      </c>
      <c r="N81" s="408">
        <v>1072.7738949999998</v>
      </c>
      <c r="O81" s="408">
        <v>1128.041537</v>
      </c>
      <c r="P81" s="408">
        <v>1093.968183</v>
      </c>
      <c r="Q81" s="408">
        <v>1076.03353</v>
      </c>
      <c r="R81" s="408">
        <v>1096.0465410000002</v>
      </c>
      <c r="S81" s="408">
        <v>1093.896116</v>
      </c>
      <c r="T81" s="408">
        <v>1079.9434500000002</v>
      </c>
      <c r="U81" s="408">
        <v>1064.0109710000002</v>
      </c>
      <c r="V81" s="408">
        <v>1027.683118</v>
      </c>
      <c r="W81" s="408">
        <v>1024.468622</v>
      </c>
    </row>
    <row r="82" spans="5:24" s="382" customFormat="1" ht="12">
      <c r="E82" s="404"/>
      <c r="F82" s="382" t="s">
        <v>21</v>
      </c>
      <c r="H82" s="405"/>
      <c r="I82" s="405"/>
      <c r="J82" s="408"/>
      <c r="K82" s="377">
        <v>0</v>
      </c>
      <c r="L82" s="377">
        <v>0</v>
      </c>
      <c r="M82" s="377">
        <v>0</v>
      </c>
      <c r="N82" s="377">
        <v>0</v>
      </c>
      <c r="O82" s="377">
        <v>0</v>
      </c>
      <c r="P82" s="377">
        <v>0</v>
      </c>
      <c r="Q82" s="377">
        <v>0</v>
      </c>
      <c r="R82" s="377">
        <v>0</v>
      </c>
      <c r="S82" s="377">
        <v>0</v>
      </c>
      <c r="T82" s="377">
        <v>0</v>
      </c>
      <c r="U82" s="377">
        <v>0</v>
      </c>
      <c r="V82" s="377">
        <v>0</v>
      </c>
      <c r="W82" s="377">
        <v>0</v>
      </c>
      <c r="X82" s="377"/>
    </row>
    <row r="83" spans="5:24" s="382" customFormat="1" ht="12">
      <c r="E83" s="404"/>
      <c r="F83" s="382" t="s">
        <v>519</v>
      </c>
      <c r="H83" s="405"/>
      <c r="I83" s="405"/>
      <c r="J83" s="408"/>
      <c r="K83" s="377">
        <v>0</v>
      </c>
      <c r="L83" s="377">
        <v>0</v>
      </c>
      <c r="M83" s="377">
        <v>0</v>
      </c>
      <c r="N83" s="377">
        <v>0</v>
      </c>
      <c r="O83" s="377">
        <v>0</v>
      </c>
      <c r="P83" s="377">
        <v>0</v>
      </c>
      <c r="Q83" s="377">
        <v>0</v>
      </c>
      <c r="R83" s="377">
        <v>0</v>
      </c>
      <c r="S83" s="377">
        <v>0</v>
      </c>
      <c r="T83" s="377">
        <v>0</v>
      </c>
      <c r="U83" s="377">
        <v>0</v>
      </c>
      <c r="V83" s="377">
        <v>0</v>
      </c>
      <c r="W83" s="377">
        <v>0</v>
      </c>
      <c r="X83" s="377"/>
    </row>
    <row r="84" spans="5:24" s="382" customFormat="1" ht="12">
      <c r="E84" s="404"/>
      <c r="F84" s="382" t="s">
        <v>533</v>
      </c>
      <c r="H84" s="404"/>
      <c r="I84" s="404"/>
      <c r="J84" s="408"/>
      <c r="K84" s="377">
        <v>0</v>
      </c>
      <c r="L84" s="377">
        <v>0</v>
      </c>
      <c r="M84" s="377">
        <v>0</v>
      </c>
      <c r="N84" s="377">
        <v>0</v>
      </c>
      <c r="O84" s="377">
        <v>0</v>
      </c>
      <c r="P84" s="377">
        <v>0</v>
      </c>
      <c r="Q84" s="377">
        <v>0</v>
      </c>
      <c r="R84" s="377">
        <v>0</v>
      </c>
      <c r="S84" s="377">
        <v>0</v>
      </c>
      <c r="T84" s="377">
        <v>0</v>
      </c>
      <c r="U84" s="377">
        <v>0</v>
      </c>
      <c r="V84" s="377">
        <v>0</v>
      </c>
      <c r="W84" s="377">
        <v>0</v>
      </c>
      <c r="X84" s="377"/>
    </row>
    <row r="85" spans="5:23" s="382" customFormat="1" ht="12">
      <c r="E85" s="404"/>
      <c r="F85" s="382" t="s">
        <v>22</v>
      </c>
      <c r="H85" s="404"/>
      <c r="I85" s="404"/>
      <c r="J85" s="408"/>
      <c r="K85" s="408">
        <v>1085.8550489999993</v>
      </c>
      <c r="L85" s="408">
        <v>1054.643345</v>
      </c>
      <c r="M85" s="408">
        <v>1078.724365</v>
      </c>
      <c r="N85" s="408">
        <v>1072.7738949999998</v>
      </c>
      <c r="O85" s="408">
        <v>1128.041537</v>
      </c>
      <c r="P85" s="408">
        <v>1093.968183</v>
      </c>
      <c r="Q85" s="408">
        <v>1076.03353</v>
      </c>
      <c r="R85" s="408">
        <v>1096.0465410000002</v>
      </c>
      <c r="S85" s="408">
        <v>1093.896116</v>
      </c>
      <c r="T85" s="408">
        <v>1079.9434500000002</v>
      </c>
      <c r="U85" s="408">
        <v>1064.0109710000002</v>
      </c>
      <c r="V85" s="408">
        <v>1027.683118</v>
      </c>
      <c r="W85" s="408">
        <v>1024.468622</v>
      </c>
    </row>
    <row r="86" spans="5:23" s="382" customFormat="1" ht="12">
      <c r="E86" s="404"/>
      <c r="F86" s="382" t="s">
        <v>519</v>
      </c>
      <c r="H86" s="405"/>
      <c r="I86" s="405"/>
      <c r="J86" s="408"/>
      <c r="K86" s="377">
        <v>1</v>
      </c>
      <c r="L86" s="377">
        <v>1</v>
      </c>
      <c r="M86" s="377">
        <v>1</v>
      </c>
      <c r="N86" s="377">
        <v>1</v>
      </c>
      <c r="O86" s="377">
        <v>0</v>
      </c>
      <c r="P86" s="377">
        <v>0</v>
      </c>
      <c r="Q86" s="377">
        <v>0</v>
      </c>
      <c r="R86" s="377">
        <v>0</v>
      </c>
      <c r="S86" s="377">
        <v>0</v>
      </c>
      <c r="T86" s="377">
        <v>0</v>
      </c>
      <c r="U86" s="377">
        <v>0</v>
      </c>
      <c r="V86" s="377">
        <v>0</v>
      </c>
      <c r="W86" s="377">
        <v>0</v>
      </c>
    </row>
    <row r="87" spans="5:23" s="382" customFormat="1" ht="12">
      <c r="E87" s="404"/>
      <c r="F87" s="382" t="s">
        <v>533</v>
      </c>
      <c r="H87" s="405"/>
      <c r="I87" s="405"/>
      <c r="J87" s="408"/>
      <c r="K87" s="377">
        <v>1084.8550489999993</v>
      </c>
      <c r="L87" s="377">
        <v>1053.643345</v>
      </c>
      <c r="M87" s="377">
        <v>1077.724365</v>
      </c>
      <c r="N87" s="377">
        <v>1071.7738949999998</v>
      </c>
      <c r="O87" s="377">
        <v>1128.041537</v>
      </c>
      <c r="P87" s="377">
        <v>1093.968183</v>
      </c>
      <c r="Q87" s="377">
        <v>1076.03353</v>
      </c>
      <c r="R87" s="377">
        <v>1096.0465410000002</v>
      </c>
      <c r="S87" s="377">
        <v>1093.896116</v>
      </c>
      <c r="T87" s="377">
        <v>1079.9434500000002</v>
      </c>
      <c r="U87" s="377">
        <v>1064.0109710000002</v>
      </c>
      <c r="V87" s="377">
        <v>1027.683118</v>
      </c>
      <c r="W87" s="377">
        <v>1024.468622</v>
      </c>
    </row>
    <row r="88" spans="2:23" s="382" customFormat="1" ht="12">
      <c r="B88" s="382" t="s">
        <v>530</v>
      </c>
      <c r="E88" s="404"/>
      <c r="H88" s="404"/>
      <c r="I88" s="404"/>
      <c r="J88" s="408"/>
      <c r="K88" s="408">
        <v>27260.463220879512</v>
      </c>
      <c r="L88" s="408">
        <v>25251.79396271666</v>
      </c>
      <c r="M88" s="408">
        <v>26798.049000344225</v>
      </c>
      <c r="N88" s="408">
        <v>30155.458427515834</v>
      </c>
      <c r="O88" s="408">
        <v>34556.23990524171</v>
      </c>
      <c r="P88" s="408">
        <v>34402.2545389575</v>
      </c>
      <c r="Q88" s="408">
        <v>35725.19998749273</v>
      </c>
      <c r="R88" s="408">
        <v>43184.97528424465</v>
      </c>
      <c r="S88" s="408">
        <v>44960.44981736983</v>
      </c>
      <c r="T88" s="408">
        <v>45965.65303681635</v>
      </c>
      <c r="U88" s="408">
        <v>47936.57984262462</v>
      </c>
      <c r="V88" s="408">
        <v>46608.04384267719</v>
      </c>
      <c r="W88" s="408">
        <v>45445.44639092971</v>
      </c>
    </row>
    <row r="89" spans="2:23" s="382" customFormat="1" ht="12">
      <c r="B89" s="404"/>
      <c r="C89" s="404" t="s">
        <v>531</v>
      </c>
      <c r="D89" s="404"/>
      <c r="E89" s="404"/>
      <c r="H89" s="404"/>
      <c r="I89" s="404"/>
      <c r="J89" s="408"/>
      <c r="K89" s="408">
        <v>345.61465365</v>
      </c>
      <c r="L89" s="408">
        <v>336.58486294</v>
      </c>
      <c r="M89" s="408">
        <v>336.85447626999996</v>
      </c>
      <c r="N89" s="408">
        <v>1440.2578739</v>
      </c>
      <c r="O89" s="408">
        <v>1427.20696355</v>
      </c>
      <c r="P89" s="408">
        <v>1388.3999999999999</v>
      </c>
      <c r="Q89" s="408">
        <v>1350.1999999999998</v>
      </c>
      <c r="R89" s="408">
        <v>1418.2</v>
      </c>
      <c r="S89" s="408">
        <v>1407.9</v>
      </c>
      <c r="T89" s="408">
        <v>1552.1999999999998</v>
      </c>
      <c r="U89" s="408">
        <v>2373.29411287</v>
      </c>
      <c r="V89" s="408">
        <v>1666.1999999999998</v>
      </c>
      <c r="W89" s="408">
        <v>1655.7999999999997</v>
      </c>
    </row>
    <row r="90" spans="2:23" s="382" customFormat="1" ht="12">
      <c r="B90" s="404"/>
      <c r="C90" s="404"/>
      <c r="D90" s="404"/>
      <c r="E90" s="404" t="s">
        <v>64</v>
      </c>
      <c r="H90" s="404"/>
      <c r="I90" s="404"/>
      <c r="J90" s="408"/>
      <c r="K90" s="377">
        <v>3</v>
      </c>
      <c r="L90" s="377">
        <v>3</v>
      </c>
      <c r="M90" s="377">
        <v>3</v>
      </c>
      <c r="N90" s="377">
        <v>3</v>
      </c>
      <c r="O90" s="377">
        <v>3</v>
      </c>
      <c r="P90" s="377">
        <v>3</v>
      </c>
      <c r="Q90" s="377">
        <v>3</v>
      </c>
      <c r="R90" s="377">
        <v>3</v>
      </c>
      <c r="S90" s="377">
        <v>3</v>
      </c>
      <c r="T90" s="377">
        <v>106.10000000000001</v>
      </c>
      <c r="U90" s="377">
        <v>918.6999999999999</v>
      </c>
      <c r="V90" s="377">
        <v>291.39999999999986</v>
      </c>
      <c r="W90" s="377">
        <v>291.39999999999986</v>
      </c>
    </row>
    <row r="91" spans="5:23" s="382" customFormat="1" ht="12">
      <c r="E91" s="407" t="s">
        <v>381</v>
      </c>
      <c r="H91" s="404"/>
      <c r="I91" s="404"/>
      <c r="J91" s="408"/>
      <c r="K91" s="377">
        <v>0</v>
      </c>
      <c r="L91" s="377">
        <v>0</v>
      </c>
      <c r="M91" s="377">
        <v>0</v>
      </c>
      <c r="N91" s="377">
        <v>0</v>
      </c>
      <c r="O91" s="377">
        <v>0</v>
      </c>
      <c r="P91" s="377">
        <v>0</v>
      </c>
      <c r="Q91" s="377">
        <v>0</v>
      </c>
      <c r="R91" s="377">
        <v>0</v>
      </c>
      <c r="S91" s="377">
        <v>0</v>
      </c>
      <c r="T91" s="377">
        <v>0</v>
      </c>
      <c r="U91" s="377">
        <v>0</v>
      </c>
      <c r="V91" s="377">
        <v>0</v>
      </c>
      <c r="W91" s="377">
        <v>0</v>
      </c>
    </row>
    <row r="92" spans="5:23" s="382" customFormat="1" ht="12">
      <c r="E92" s="404" t="s">
        <v>67</v>
      </c>
      <c r="H92" s="404"/>
      <c r="I92" s="404"/>
      <c r="J92" s="408"/>
      <c r="K92" s="408">
        <v>342.61465365</v>
      </c>
      <c r="L92" s="408">
        <v>333.58486294</v>
      </c>
      <c r="M92" s="408">
        <v>333.85447626999996</v>
      </c>
      <c r="N92" s="408">
        <v>1437.2578739</v>
      </c>
      <c r="O92" s="408">
        <v>1424.20696355</v>
      </c>
      <c r="P92" s="408">
        <v>1385.3999999999999</v>
      </c>
      <c r="Q92" s="408">
        <v>1347.1999999999998</v>
      </c>
      <c r="R92" s="408">
        <v>1415.2</v>
      </c>
      <c r="S92" s="408">
        <v>1404.9</v>
      </c>
      <c r="T92" s="408">
        <v>1446.1</v>
      </c>
      <c r="U92" s="408">
        <v>1454.59411287</v>
      </c>
      <c r="V92" s="408">
        <v>1374.8</v>
      </c>
      <c r="W92" s="408">
        <v>1364.3999999999999</v>
      </c>
    </row>
    <row r="93" spans="5:23" s="382" customFormat="1" ht="12">
      <c r="E93" s="404"/>
      <c r="F93" s="382" t="s">
        <v>22</v>
      </c>
      <c r="H93" s="404"/>
      <c r="I93" s="404"/>
      <c r="J93" s="408"/>
      <c r="K93" s="408">
        <v>0</v>
      </c>
      <c r="L93" s="408">
        <v>0</v>
      </c>
      <c r="M93" s="408">
        <v>0</v>
      </c>
      <c r="N93" s="408">
        <v>0</v>
      </c>
      <c r="O93" s="408">
        <v>0</v>
      </c>
      <c r="P93" s="408">
        <v>0</v>
      </c>
      <c r="Q93" s="408">
        <v>0</v>
      </c>
      <c r="R93" s="408">
        <v>0</v>
      </c>
      <c r="S93" s="408">
        <v>0</v>
      </c>
      <c r="T93" s="408">
        <v>0</v>
      </c>
      <c r="U93" s="408">
        <v>0</v>
      </c>
      <c r="V93" s="408">
        <v>0</v>
      </c>
      <c r="W93" s="408">
        <v>0</v>
      </c>
    </row>
    <row r="94" spans="5:23" s="382" customFormat="1" ht="12">
      <c r="E94" s="404"/>
      <c r="F94" s="382" t="s">
        <v>519</v>
      </c>
      <c r="H94" s="404"/>
      <c r="I94" s="404"/>
      <c r="J94" s="408"/>
      <c r="K94" s="377">
        <v>0</v>
      </c>
      <c r="L94" s="377">
        <v>0</v>
      </c>
      <c r="M94" s="377">
        <v>0</v>
      </c>
      <c r="N94" s="377">
        <v>0</v>
      </c>
      <c r="O94" s="377">
        <v>0</v>
      </c>
      <c r="P94" s="377">
        <v>0</v>
      </c>
      <c r="Q94" s="377">
        <v>0</v>
      </c>
      <c r="R94" s="377">
        <v>0</v>
      </c>
      <c r="S94" s="377">
        <v>0</v>
      </c>
      <c r="T94" s="377">
        <v>0</v>
      </c>
      <c r="U94" s="377">
        <v>0</v>
      </c>
      <c r="V94" s="377">
        <v>0</v>
      </c>
      <c r="W94" s="377">
        <v>0</v>
      </c>
    </row>
    <row r="95" spans="5:23" s="382" customFormat="1" ht="12">
      <c r="E95" s="404"/>
      <c r="F95" s="382" t="s">
        <v>533</v>
      </c>
      <c r="H95" s="404"/>
      <c r="I95" s="404"/>
      <c r="J95" s="408"/>
      <c r="K95" s="377">
        <v>0</v>
      </c>
      <c r="L95" s="377">
        <v>0</v>
      </c>
      <c r="M95" s="377">
        <v>0</v>
      </c>
      <c r="N95" s="377">
        <v>0</v>
      </c>
      <c r="O95" s="377">
        <v>0</v>
      </c>
      <c r="P95" s="377">
        <v>0</v>
      </c>
      <c r="Q95" s="377">
        <v>0</v>
      </c>
      <c r="R95" s="377">
        <v>0</v>
      </c>
      <c r="S95" s="377">
        <v>0</v>
      </c>
      <c r="T95" s="377">
        <v>0</v>
      </c>
      <c r="U95" s="377">
        <v>0</v>
      </c>
      <c r="V95" s="377">
        <v>0</v>
      </c>
      <c r="W95" s="377">
        <v>0</v>
      </c>
    </row>
    <row r="96" spans="5:23" s="382" customFormat="1" ht="12">
      <c r="E96" s="404"/>
      <c r="F96" s="382" t="s">
        <v>23</v>
      </c>
      <c r="H96" s="404"/>
      <c r="I96" s="404"/>
      <c r="J96" s="408"/>
      <c r="K96" s="377">
        <v>142</v>
      </c>
      <c r="L96" s="377">
        <v>147</v>
      </c>
      <c r="M96" s="377">
        <v>143</v>
      </c>
      <c r="N96" s="377">
        <v>141</v>
      </c>
      <c r="O96" s="377">
        <v>144.1</v>
      </c>
      <c r="P96" s="377">
        <v>143</v>
      </c>
      <c r="Q96" s="377">
        <v>138</v>
      </c>
      <c r="R96" s="377">
        <v>143</v>
      </c>
      <c r="S96" s="377">
        <v>145</v>
      </c>
      <c r="T96" s="377">
        <v>144</v>
      </c>
      <c r="U96" s="377">
        <v>141.8</v>
      </c>
      <c r="V96" s="377">
        <v>97.3</v>
      </c>
      <c r="W96" s="377">
        <v>96.8</v>
      </c>
    </row>
    <row r="97" spans="5:23" s="382" customFormat="1" ht="12">
      <c r="E97" s="404"/>
      <c r="F97" s="382" t="s">
        <v>25</v>
      </c>
      <c r="H97" s="404"/>
      <c r="I97" s="404"/>
      <c r="J97" s="408"/>
      <c r="K97" s="408">
        <v>11.7</v>
      </c>
      <c r="L97" s="408">
        <v>4.3</v>
      </c>
      <c r="M97" s="408">
        <v>1.6</v>
      </c>
      <c r="N97" s="408">
        <v>2</v>
      </c>
      <c r="O97" s="408">
        <v>3.6</v>
      </c>
      <c r="P97" s="408">
        <v>2.1</v>
      </c>
      <c r="Q97" s="408">
        <v>1.1</v>
      </c>
      <c r="R97" s="408">
        <v>0.4</v>
      </c>
      <c r="S97" s="408">
        <v>1.5</v>
      </c>
      <c r="T97" s="408">
        <v>7</v>
      </c>
      <c r="U97" s="408">
        <v>5.4</v>
      </c>
      <c r="V97" s="408">
        <v>1.8</v>
      </c>
      <c r="W97" s="408">
        <v>13.5</v>
      </c>
    </row>
    <row r="98" spans="5:23" s="382" customFormat="1" ht="12">
      <c r="E98" s="404"/>
      <c r="F98" s="382" t="s">
        <v>519</v>
      </c>
      <c r="H98" s="405"/>
      <c r="I98" s="405"/>
      <c r="J98" s="408"/>
      <c r="K98" s="377">
        <v>11.7</v>
      </c>
      <c r="L98" s="377">
        <v>4.3</v>
      </c>
      <c r="M98" s="377">
        <v>1.6</v>
      </c>
      <c r="N98" s="377">
        <v>2</v>
      </c>
      <c r="O98" s="377">
        <v>3.6</v>
      </c>
      <c r="P98" s="377">
        <v>2.1</v>
      </c>
      <c r="Q98" s="377">
        <v>1.1</v>
      </c>
      <c r="R98" s="377">
        <v>0.4</v>
      </c>
      <c r="S98" s="377">
        <v>1.5</v>
      </c>
      <c r="T98" s="377">
        <v>7</v>
      </c>
      <c r="U98" s="377">
        <v>5.4</v>
      </c>
      <c r="V98" s="377">
        <v>1.8</v>
      </c>
      <c r="W98" s="377">
        <v>13.5</v>
      </c>
    </row>
    <row r="99" spans="5:23" s="382" customFormat="1" ht="12">
      <c r="E99" s="404"/>
      <c r="F99" s="382" t="s">
        <v>533</v>
      </c>
      <c r="H99" s="405"/>
      <c r="I99" s="405"/>
      <c r="J99" s="408"/>
      <c r="K99" s="377">
        <v>0</v>
      </c>
      <c r="L99" s="377">
        <v>0</v>
      </c>
      <c r="M99" s="377">
        <v>0</v>
      </c>
      <c r="N99" s="377">
        <v>0</v>
      </c>
      <c r="O99" s="377">
        <v>0</v>
      </c>
      <c r="P99" s="377">
        <v>0</v>
      </c>
      <c r="Q99" s="377">
        <v>0</v>
      </c>
      <c r="R99" s="377">
        <v>0</v>
      </c>
      <c r="S99" s="377">
        <v>0</v>
      </c>
      <c r="T99" s="377">
        <v>0</v>
      </c>
      <c r="U99" s="377">
        <v>0</v>
      </c>
      <c r="V99" s="377">
        <v>0</v>
      </c>
      <c r="W99" s="377">
        <v>0</v>
      </c>
    </row>
    <row r="100" spans="5:23" s="382" customFormat="1" ht="12">
      <c r="E100" s="404"/>
      <c r="F100" s="382" t="s">
        <v>528</v>
      </c>
      <c r="H100" s="404"/>
      <c r="I100" s="404"/>
      <c r="J100" s="408"/>
      <c r="K100" s="377">
        <v>188.91465365</v>
      </c>
      <c r="L100" s="377">
        <v>182.28486294</v>
      </c>
      <c r="M100" s="377">
        <v>189.25447627</v>
      </c>
      <c r="N100" s="377">
        <v>1294.2578739</v>
      </c>
      <c r="O100" s="377">
        <v>1276.50696355</v>
      </c>
      <c r="P100" s="377">
        <v>1240.3</v>
      </c>
      <c r="Q100" s="377">
        <v>1208.1</v>
      </c>
      <c r="R100" s="377">
        <v>1271.8</v>
      </c>
      <c r="S100" s="377">
        <v>1258.4</v>
      </c>
      <c r="T100" s="377">
        <v>1295.1</v>
      </c>
      <c r="U100" s="377">
        <v>1307.3941128699998</v>
      </c>
      <c r="V100" s="377">
        <v>1275.7</v>
      </c>
      <c r="W100" s="377">
        <v>1254.1</v>
      </c>
    </row>
    <row r="101" spans="2:23" s="382" customFormat="1" ht="12">
      <c r="B101" s="404"/>
      <c r="C101" s="404" t="s">
        <v>532</v>
      </c>
      <c r="D101" s="404"/>
      <c r="E101" s="404"/>
      <c r="H101" s="404"/>
      <c r="I101" s="404"/>
      <c r="J101" s="408"/>
      <c r="K101" s="408">
        <v>25361.041724919465</v>
      </c>
      <c r="L101" s="408">
        <v>23216.298860510025</v>
      </c>
      <c r="M101" s="408">
        <v>24539.9982565627</v>
      </c>
      <c r="N101" s="408">
        <v>26791.131174861297</v>
      </c>
      <c r="O101" s="408">
        <v>30993.367441280592</v>
      </c>
      <c r="P101" s="408">
        <v>30831.450950162653</v>
      </c>
      <c r="Q101" s="408">
        <v>32065.781034940883</v>
      </c>
      <c r="R101" s="408">
        <v>38547.401187487645</v>
      </c>
      <c r="S101" s="408">
        <v>39906.75050777652</v>
      </c>
      <c r="T101" s="408">
        <v>40949.81298543388</v>
      </c>
      <c r="U101" s="408">
        <v>42624.11169650441</v>
      </c>
      <c r="V101" s="408">
        <v>41346.85257214895</v>
      </c>
      <c r="W101" s="408">
        <v>41029.652355899874</v>
      </c>
    </row>
    <row r="102" spans="2:23" s="382" customFormat="1" ht="12">
      <c r="B102" s="404"/>
      <c r="C102" s="404"/>
      <c r="D102" s="404"/>
      <c r="E102" s="404" t="s">
        <v>129</v>
      </c>
      <c r="H102" s="404"/>
      <c r="I102" s="404"/>
      <c r="J102" s="408"/>
      <c r="K102" s="377">
        <v>7975.384307705307</v>
      </c>
      <c r="L102" s="377">
        <v>8702.055426446714</v>
      </c>
      <c r="M102" s="377">
        <v>10209.781059857689</v>
      </c>
      <c r="N102" s="377">
        <v>10451.420095140953</v>
      </c>
      <c r="O102" s="377">
        <v>11103.563883308594</v>
      </c>
      <c r="P102" s="377">
        <v>11478.948772640648</v>
      </c>
      <c r="Q102" s="377">
        <v>11743.931883885605</v>
      </c>
      <c r="R102" s="377">
        <v>14060.208788991615</v>
      </c>
      <c r="S102" s="377">
        <v>14735.282243015532</v>
      </c>
      <c r="T102" s="377">
        <v>14581.270211488016</v>
      </c>
      <c r="U102" s="377">
        <v>14671.725087154775</v>
      </c>
      <c r="V102" s="377">
        <v>12883.967461124772</v>
      </c>
      <c r="W102" s="377">
        <v>12064.83678247531</v>
      </c>
    </row>
    <row r="103" spans="5:23" s="382" customFormat="1" ht="12">
      <c r="E103" s="404" t="s">
        <v>64</v>
      </c>
      <c r="H103" s="404"/>
      <c r="I103" s="404"/>
      <c r="J103" s="408"/>
      <c r="K103" s="408">
        <v>2881.0853961641606</v>
      </c>
      <c r="L103" s="408">
        <v>2860.5273831533104</v>
      </c>
      <c r="M103" s="408">
        <v>3259.67989135501</v>
      </c>
      <c r="N103" s="408">
        <v>4071.590628799031</v>
      </c>
      <c r="O103" s="408">
        <v>4366.874669112</v>
      </c>
      <c r="P103" s="408">
        <v>4337.782298522</v>
      </c>
      <c r="Q103" s="408">
        <v>4554.5762765152795</v>
      </c>
      <c r="R103" s="408">
        <v>7331.004656487758</v>
      </c>
      <c r="S103" s="408">
        <v>8588.742702165684</v>
      </c>
      <c r="T103" s="408">
        <v>7919.2832267958565</v>
      </c>
      <c r="U103" s="408">
        <v>8094.50305161964</v>
      </c>
      <c r="V103" s="408">
        <v>7250.114376718782</v>
      </c>
      <c r="W103" s="408">
        <v>8547.140322189896</v>
      </c>
    </row>
    <row r="104" spans="5:23" s="382" customFormat="1" ht="12">
      <c r="E104" s="404"/>
      <c r="F104" s="382" t="s">
        <v>431</v>
      </c>
      <c r="H104" s="404"/>
      <c r="I104" s="404"/>
      <c r="J104" s="408"/>
      <c r="K104" s="377">
        <v>992.9284566749155</v>
      </c>
      <c r="L104" s="377">
        <v>976.0026506533106</v>
      </c>
      <c r="M104" s="377">
        <v>1327.0135188550098</v>
      </c>
      <c r="N104" s="377">
        <v>1800.4882881740314</v>
      </c>
      <c r="O104" s="377">
        <v>2023.643</v>
      </c>
      <c r="P104" s="377">
        <v>2130.45</v>
      </c>
      <c r="Q104" s="377">
        <v>2148.3639925282796</v>
      </c>
      <c r="R104" s="377">
        <v>3058.5070544192704</v>
      </c>
      <c r="S104" s="377">
        <v>3763.2676224090333</v>
      </c>
      <c r="T104" s="377">
        <v>2671.0701852365164</v>
      </c>
      <c r="U104" s="377">
        <v>2793.50572487322</v>
      </c>
      <c r="V104" s="377">
        <v>2134.9460137669425</v>
      </c>
      <c r="W104" s="377">
        <v>3035.9548712526966</v>
      </c>
    </row>
    <row r="105" spans="5:23" s="382" customFormat="1" ht="12">
      <c r="E105" s="404"/>
      <c r="F105" s="382" t="s">
        <v>169</v>
      </c>
      <c r="H105" s="404"/>
      <c r="I105" s="404"/>
      <c r="J105" s="408"/>
      <c r="K105" s="377">
        <v>1888.156939489245</v>
      </c>
      <c r="L105" s="377">
        <v>1884.5247325</v>
      </c>
      <c r="M105" s="377">
        <v>1932.6663725</v>
      </c>
      <c r="N105" s="377">
        <v>2271.1023406249997</v>
      </c>
      <c r="O105" s="377">
        <v>2343.2316691120004</v>
      </c>
      <c r="P105" s="377">
        <v>2207.332298522</v>
      </c>
      <c r="Q105" s="377">
        <v>2406.2122839870003</v>
      </c>
      <c r="R105" s="377">
        <v>4272.497602068488</v>
      </c>
      <c r="S105" s="377">
        <v>4825.47507975665</v>
      </c>
      <c r="T105" s="377">
        <v>5248.21304155934</v>
      </c>
      <c r="U105" s="377">
        <v>5300.99732674642</v>
      </c>
      <c r="V105" s="377">
        <v>5115.16836295184</v>
      </c>
      <c r="W105" s="377">
        <v>5511.1854509372</v>
      </c>
    </row>
    <row r="106" spans="5:23" s="382" customFormat="1" ht="12">
      <c r="E106" s="404" t="s">
        <v>381</v>
      </c>
      <c r="H106" s="405"/>
      <c r="I106" s="405"/>
      <c r="J106" s="408"/>
      <c r="K106" s="377">
        <v>3282.9678050499947</v>
      </c>
      <c r="L106" s="377">
        <v>2109.8249249100018</v>
      </c>
      <c r="M106" s="377">
        <v>1562.927482200001</v>
      </c>
      <c r="N106" s="377">
        <v>1515.1592731500014</v>
      </c>
      <c r="O106" s="377">
        <v>1626.6815578599978</v>
      </c>
      <c r="P106" s="377">
        <v>1701.510616999999</v>
      </c>
      <c r="Q106" s="377">
        <v>2338.365723539998</v>
      </c>
      <c r="R106" s="377">
        <v>2689.7157779000017</v>
      </c>
      <c r="S106" s="377">
        <v>2292.4730821985195</v>
      </c>
      <c r="T106" s="377">
        <v>2430.88385215</v>
      </c>
      <c r="U106" s="377">
        <v>2533.65824573</v>
      </c>
      <c r="V106" s="377">
        <v>3642.69843961999</v>
      </c>
      <c r="W106" s="377">
        <v>3024.4046275</v>
      </c>
    </row>
    <row r="107" spans="5:23" s="382" customFormat="1" ht="12">
      <c r="E107" s="404" t="s">
        <v>67</v>
      </c>
      <c r="H107" s="405"/>
      <c r="I107" s="405"/>
      <c r="J107" s="408"/>
      <c r="K107" s="408">
        <v>11221.604216</v>
      </c>
      <c r="L107" s="408">
        <v>9543.891125999999</v>
      </c>
      <c r="M107" s="408">
        <v>9507.609823149998</v>
      </c>
      <c r="N107" s="408">
        <v>10752.96117777131</v>
      </c>
      <c r="O107" s="408">
        <v>13896.247331</v>
      </c>
      <c r="P107" s="408">
        <v>13313.209262000002</v>
      </c>
      <c r="Q107" s="408">
        <v>13428.907151000001</v>
      </c>
      <c r="R107" s="408">
        <v>14466.471964108268</v>
      </c>
      <c r="S107" s="408">
        <v>14290.25248039679</v>
      </c>
      <c r="T107" s="408">
        <v>16018.375695</v>
      </c>
      <c r="U107" s="408">
        <v>17324.225312</v>
      </c>
      <c r="V107" s="408">
        <v>17570.072294685404</v>
      </c>
      <c r="W107" s="408">
        <v>17393.27062373467</v>
      </c>
    </row>
    <row r="108" spans="5:23" s="382" customFormat="1" ht="12">
      <c r="E108" s="404"/>
      <c r="F108" s="382" t="s">
        <v>22</v>
      </c>
      <c r="H108" s="404"/>
      <c r="I108" s="404"/>
      <c r="J108" s="408"/>
      <c r="K108" s="408">
        <v>11009.204216</v>
      </c>
      <c r="L108" s="408">
        <v>9293.791125999998</v>
      </c>
      <c r="M108" s="408">
        <v>9252.209823149999</v>
      </c>
      <c r="N108" s="408">
        <v>10507.123826827294</v>
      </c>
      <c r="O108" s="408">
        <v>13440.347331</v>
      </c>
      <c r="P108" s="408">
        <v>12832.009262000001</v>
      </c>
      <c r="Q108" s="408">
        <v>12794.307151</v>
      </c>
      <c r="R108" s="408">
        <v>13741.071964108269</v>
      </c>
      <c r="S108" s="408">
        <v>13509.45248039679</v>
      </c>
      <c r="T108" s="408">
        <v>15327.935695</v>
      </c>
      <c r="U108" s="408">
        <v>16635.425312</v>
      </c>
      <c r="V108" s="408">
        <v>16921.972294685405</v>
      </c>
      <c r="W108" s="408">
        <v>16704.97062373467</v>
      </c>
    </row>
    <row r="109" spans="5:23" s="382" customFormat="1" ht="12">
      <c r="E109" s="404"/>
      <c r="F109" s="382" t="s">
        <v>519</v>
      </c>
      <c r="H109" s="404"/>
      <c r="I109" s="404"/>
      <c r="J109" s="408"/>
      <c r="K109" s="377">
        <v>2026.7015379999998</v>
      </c>
      <c r="L109" s="377">
        <v>2392.9298949999998</v>
      </c>
      <c r="M109" s="377">
        <v>3683.613089</v>
      </c>
      <c r="N109" s="377">
        <v>4699.072388</v>
      </c>
      <c r="O109" s="377">
        <v>6712.485866</v>
      </c>
      <c r="P109" s="377">
        <v>5115.401517</v>
      </c>
      <c r="Q109" s="377">
        <v>5211.639016</v>
      </c>
      <c r="R109" s="377">
        <v>5612.909116999999</v>
      </c>
      <c r="S109" s="377">
        <v>5021.048543999999</v>
      </c>
      <c r="T109" s="377">
        <v>5855.177001999999</v>
      </c>
      <c r="U109" s="377">
        <v>5999.843561</v>
      </c>
      <c r="V109" s="377">
        <v>5704.253341000001</v>
      </c>
      <c r="W109" s="377">
        <v>5772.259299</v>
      </c>
    </row>
    <row r="110" spans="5:23" s="382" customFormat="1" ht="12">
      <c r="E110" s="404"/>
      <c r="F110" s="382" t="s">
        <v>533</v>
      </c>
      <c r="H110" s="404"/>
      <c r="I110" s="404"/>
      <c r="J110" s="408"/>
      <c r="K110" s="377">
        <v>8982.502678</v>
      </c>
      <c r="L110" s="377">
        <v>6900.861230999999</v>
      </c>
      <c r="M110" s="377">
        <v>5568.596734149999</v>
      </c>
      <c r="N110" s="377">
        <v>5808.051438827294</v>
      </c>
      <c r="O110" s="377">
        <v>6727.861465</v>
      </c>
      <c r="P110" s="377">
        <v>7716.607745000001</v>
      </c>
      <c r="Q110" s="377">
        <v>7582.668135</v>
      </c>
      <c r="R110" s="377">
        <v>8128.1628471082695</v>
      </c>
      <c r="S110" s="377">
        <v>8488.403936396791</v>
      </c>
      <c r="T110" s="377">
        <v>9472.758693</v>
      </c>
      <c r="U110" s="377">
        <v>10635.581751000002</v>
      </c>
      <c r="V110" s="377">
        <v>11217.718953685404</v>
      </c>
      <c r="W110" s="377">
        <v>10932.71132473467</v>
      </c>
    </row>
    <row r="111" spans="5:23" s="382" customFormat="1" ht="12">
      <c r="E111" s="404"/>
      <c r="F111" s="382" t="s">
        <v>57</v>
      </c>
      <c r="H111" s="404"/>
      <c r="I111" s="404"/>
      <c r="J111" s="408"/>
      <c r="K111" s="377">
        <v>212.4</v>
      </c>
      <c r="L111" s="377">
        <v>250.1</v>
      </c>
      <c r="M111" s="377">
        <v>255.4</v>
      </c>
      <c r="N111" s="377">
        <v>245.837350944018</v>
      </c>
      <c r="O111" s="377">
        <v>455.9</v>
      </c>
      <c r="P111" s="377">
        <v>481.2</v>
      </c>
      <c r="Q111" s="377">
        <v>634.6</v>
      </c>
      <c r="R111" s="377">
        <v>725.4</v>
      </c>
      <c r="S111" s="377">
        <v>780.8</v>
      </c>
      <c r="T111" s="377">
        <v>690.4399999999999</v>
      </c>
      <c r="U111" s="377">
        <v>688.8000000000001</v>
      </c>
      <c r="V111" s="377">
        <v>648.1</v>
      </c>
      <c r="W111" s="377">
        <v>688.3</v>
      </c>
    </row>
    <row r="112" spans="2:23" s="382" customFormat="1" ht="12">
      <c r="B112" s="404"/>
      <c r="C112" s="404"/>
      <c r="D112" s="404"/>
      <c r="E112" s="404"/>
      <c r="F112" s="382" t="s">
        <v>25</v>
      </c>
      <c r="H112" s="404"/>
      <c r="I112" s="404"/>
      <c r="J112" s="408"/>
      <c r="K112" s="377">
        <v>0</v>
      </c>
      <c r="L112" s="377">
        <v>0</v>
      </c>
      <c r="M112" s="377">
        <v>0</v>
      </c>
      <c r="N112" s="377">
        <v>0</v>
      </c>
      <c r="O112" s="377">
        <v>0</v>
      </c>
      <c r="P112" s="377">
        <v>0</v>
      </c>
      <c r="Q112" s="377">
        <v>0</v>
      </c>
      <c r="R112" s="377">
        <v>0</v>
      </c>
      <c r="S112" s="377">
        <v>0</v>
      </c>
      <c r="T112" s="377">
        <v>0</v>
      </c>
      <c r="U112" s="377">
        <v>0</v>
      </c>
      <c r="V112" s="377">
        <v>0</v>
      </c>
      <c r="W112" s="377">
        <v>0</v>
      </c>
    </row>
    <row r="113" spans="2:23" s="382" customFormat="1" ht="12">
      <c r="B113" s="404"/>
      <c r="C113" s="382" t="s">
        <v>534</v>
      </c>
      <c r="E113" s="404"/>
      <c r="H113" s="404"/>
      <c r="I113" s="404"/>
      <c r="J113" s="408"/>
      <c r="K113" s="408">
        <v>117.32626134000004</v>
      </c>
      <c r="L113" s="408">
        <v>87.31482268999993</v>
      </c>
      <c r="M113" s="408">
        <v>85.56363192000008</v>
      </c>
      <c r="N113" s="408">
        <v>98.25491275000006</v>
      </c>
      <c r="O113" s="408">
        <v>130.6629152599999</v>
      </c>
      <c r="P113" s="408">
        <v>170.50560883999992</v>
      </c>
      <c r="Q113" s="408">
        <v>283.39662569000006</v>
      </c>
      <c r="R113" s="408">
        <v>750.3205010199996</v>
      </c>
      <c r="S113" s="408">
        <v>577.3607983959256</v>
      </c>
      <c r="T113" s="408">
        <v>413.9881177</v>
      </c>
      <c r="U113" s="408">
        <v>262.89422876</v>
      </c>
      <c r="V113" s="408">
        <v>1210.48559519</v>
      </c>
      <c r="W113" s="408">
        <v>351.5999556</v>
      </c>
    </row>
    <row r="114" spans="2:23" s="382" customFormat="1" ht="12">
      <c r="B114" s="404"/>
      <c r="C114" s="404"/>
      <c r="D114" s="404"/>
      <c r="E114" s="404" t="s">
        <v>381</v>
      </c>
      <c r="H114" s="404"/>
      <c r="I114" s="404"/>
      <c r="J114" s="408"/>
      <c r="K114" s="377">
        <v>117.32626134000004</v>
      </c>
      <c r="L114" s="377">
        <v>87.31482268999993</v>
      </c>
      <c r="M114" s="377">
        <v>85.56363192000008</v>
      </c>
      <c r="N114" s="377">
        <v>98.25491275000006</v>
      </c>
      <c r="O114" s="377">
        <v>130.6629152599999</v>
      </c>
      <c r="P114" s="377">
        <v>170.50560883999992</v>
      </c>
      <c r="Q114" s="377">
        <v>283.39662569000006</v>
      </c>
      <c r="R114" s="377">
        <v>750.3205010199996</v>
      </c>
      <c r="S114" s="377">
        <v>577.3607983959256</v>
      </c>
      <c r="T114" s="377">
        <v>413.9881177</v>
      </c>
      <c r="U114" s="377">
        <v>262.89422876</v>
      </c>
      <c r="V114" s="377">
        <v>1210.48559519</v>
      </c>
      <c r="W114" s="377">
        <v>351.5999556</v>
      </c>
    </row>
    <row r="115" spans="2:23" s="382" customFormat="1" ht="12">
      <c r="B115" s="404"/>
      <c r="C115" s="382" t="s">
        <v>535</v>
      </c>
      <c r="E115" s="404"/>
      <c r="H115" s="404"/>
      <c r="I115" s="404"/>
      <c r="J115" s="408"/>
      <c r="K115" s="408">
        <v>1436.480580970049</v>
      </c>
      <c r="L115" s="408">
        <v>1611.5954165766339</v>
      </c>
      <c r="M115" s="408">
        <v>1835.6326355915246</v>
      </c>
      <c r="N115" s="408">
        <v>1825.8144660045384</v>
      </c>
      <c r="O115" s="408">
        <v>2005.0025851511175</v>
      </c>
      <c r="P115" s="408">
        <v>2011.8979799548442</v>
      </c>
      <c r="Q115" s="408">
        <v>2025.8223268618478</v>
      </c>
      <c r="R115" s="408">
        <v>2469.053595737007</v>
      </c>
      <c r="S115" s="408">
        <v>3068.438511197382</v>
      </c>
      <c r="T115" s="408">
        <v>3049.6519336824786</v>
      </c>
      <c r="U115" s="408">
        <v>2676.2798044902083</v>
      </c>
      <c r="V115" s="408">
        <v>2384.5056753382364</v>
      </c>
      <c r="W115" s="408">
        <v>2408.3940794298314</v>
      </c>
    </row>
    <row r="116" spans="2:23" s="382" customFormat="1" ht="12">
      <c r="B116" s="404"/>
      <c r="E116" s="404" t="s">
        <v>524</v>
      </c>
      <c r="H116" s="404"/>
      <c r="I116" s="404"/>
      <c r="J116" s="408"/>
      <c r="K116" s="377">
        <v>1425.581709490049</v>
      </c>
      <c r="L116" s="377">
        <v>1607.209564986634</v>
      </c>
      <c r="M116" s="377">
        <v>1834.4592816015247</v>
      </c>
      <c r="N116" s="377">
        <v>1823.6600997445385</v>
      </c>
      <c r="O116" s="377">
        <v>2004.6220866711176</v>
      </c>
      <c r="P116" s="377">
        <v>2010.7270034448443</v>
      </c>
      <c r="Q116" s="377">
        <v>2018.2487982718478</v>
      </c>
      <c r="R116" s="377">
        <v>2464.207533867007</v>
      </c>
      <c r="S116" s="377">
        <v>3065.491516717382</v>
      </c>
      <c r="T116" s="377">
        <v>3048.3024992624787</v>
      </c>
      <c r="U116" s="377">
        <v>2674.5771141802084</v>
      </c>
      <c r="V116" s="377">
        <v>2369.3018934482366</v>
      </c>
      <c r="W116" s="377">
        <v>2390.0794865498315</v>
      </c>
    </row>
    <row r="117" spans="2:23" s="382" customFormat="1" ht="12">
      <c r="B117" s="404"/>
      <c r="C117" s="404"/>
      <c r="D117" s="404"/>
      <c r="E117" s="404" t="s">
        <v>381</v>
      </c>
      <c r="H117" s="404"/>
      <c r="I117" s="404"/>
      <c r="J117" s="408"/>
      <c r="K117" s="377">
        <v>10.898871480000002</v>
      </c>
      <c r="L117" s="377">
        <v>4.38585159</v>
      </c>
      <c r="M117" s="377">
        <v>1.17335399</v>
      </c>
      <c r="N117" s="377">
        <v>2.1543662599999998</v>
      </c>
      <c r="O117" s="377">
        <v>0.38049848</v>
      </c>
      <c r="P117" s="377">
        <v>1.17097651</v>
      </c>
      <c r="Q117" s="377">
        <v>7.573528589999999</v>
      </c>
      <c r="R117" s="377">
        <v>4.84606187</v>
      </c>
      <c r="S117" s="377">
        <v>2.9469944800000003</v>
      </c>
      <c r="T117" s="377">
        <v>1.34943442</v>
      </c>
      <c r="U117" s="377">
        <v>1.70269031</v>
      </c>
      <c r="V117" s="377">
        <v>15.20378189</v>
      </c>
      <c r="W117" s="377">
        <v>18.31459288</v>
      </c>
    </row>
    <row r="118" spans="2:23" s="382" customFormat="1" ht="12">
      <c r="B118" s="382" t="s">
        <v>745</v>
      </c>
      <c r="E118" s="404"/>
      <c r="H118" s="404"/>
      <c r="I118" s="404"/>
      <c r="J118" s="408"/>
      <c r="K118" s="408">
        <v>144133.57471246854</v>
      </c>
      <c r="L118" s="408">
        <v>153340.65290341363</v>
      </c>
      <c r="M118" s="408">
        <v>160175.11291721277</v>
      </c>
      <c r="N118" s="408">
        <v>165589.15358883518</v>
      </c>
      <c r="O118" s="408">
        <v>177281.18230482267</v>
      </c>
      <c r="P118" s="408">
        <v>184073.2681987989</v>
      </c>
      <c r="Q118" s="408">
        <v>185971.09486611036</v>
      </c>
      <c r="R118" s="408">
        <v>203398.96850872028</v>
      </c>
      <c r="S118" s="408">
        <v>209825.57015710732</v>
      </c>
      <c r="T118" s="408">
        <v>214382.9648115552</v>
      </c>
      <c r="U118" s="408">
        <v>219235.18765012707</v>
      </c>
      <c r="V118" s="408">
        <v>214799.09433695674</v>
      </c>
      <c r="W118" s="408">
        <v>222632.69623155147</v>
      </c>
    </row>
    <row r="119" spans="5:23" s="382" customFormat="1" ht="12">
      <c r="E119" s="404" t="s">
        <v>129</v>
      </c>
      <c r="H119" s="404"/>
      <c r="I119" s="404"/>
      <c r="J119" s="408"/>
      <c r="K119" s="408">
        <v>92335.8244712949</v>
      </c>
      <c r="L119" s="408">
        <v>99342.8533598687</v>
      </c>
      <c r="M119" s="408">
        <v>105007.99201428042</v>
      </c>
      <c r="N119" s="408">
        <v>107297.79658696076</v>
      </c>
      <c r="O119" s="408">
        <v>114831.93372457915</v>
      </c>
      <c r="P119" s="408">
        <v>119656.87129806845</v>
      </c>
      <c r="Q119" s="408">
        <v>122375.39197927911</v>
      </c>
      <c r="R119" s="408">
        <v>134081.65308632256</v>
      </c>
      <c r="S119" s="408">
        <v>136837.5000645609</v>
      </c>
      <c r="T119" s="408">
        <v>139904.73902389733</v>
      </c>
      <c r="U119" s="408">
        <v>140926.060981602</v>
      </c>
      <c r="V119" s="408">
        <v>141531.56572969884</v>
      </c>
      <c r="W119" s="408">
        <v>143647.0248195221</v>
      </c>
    </row>
    <row r="120" spans="5:23" s="382" customFormat="1" ht="12">
      <c r="E120" s="404"/>
      <c r="F120" s="382" t="s">
        <v>715</v>
      </c>
      <c r="H120" s="404"/>
      <c r="I120" s="404"/>
      <c r="J120" s="408"/>
      <c r="K120" s="377">
        <v>88173.31420676896</v>
      </c>
      <c r="L120" s="377">
        <v>94256.48036668029</v>
      </c>
      <c r="M120" s="377">
        <v>99904.50776505133</v>
      </c>
      <c r="N120" s="377">
        <v>102516.28780628218</v>
      </c>
      <c r="O120" s="377">
        <v>109281.68727785237</v>
      </c>
      <c r="P120" s="377">
        <v>113448.97052721756</v>
      </c>
      <c r="Q120" s="377">
        <v>114205.69403416</v>
      </c>
      <c r="R120" s="377">
        <v>125640.79030696324</v>
      </c>
      <c r="S120" s="377">
        <v>128499.85361783413</v>
      </c>
      <c r="T120" s="377">
        <v>131206.760439761</v>
      </c>
      <c r="U120" s="377">
        <v>131707.51397947466</v>
      </c>
      <c r="V120" s="377">
        <v>132018.18026585304</v>
      </c>
      <c r="W120" s="377">
        <v>133190.14712734747</v>
      </c>
    </row>
    <row r="121" spans="5:23" s="382" customFormat="1" ht="12">
      <c r="E121" s="404"/>
      <c r="F121" s="382" t="s">
        <v>696</v>
      </c>
      <c r="H121" s="404"/>
      <c r="I121" s="404"/>
      <c r="J121" s="408"/>
      <c r="K121" s="377">
        <v>4162.510264525938</v>
      </c>
      <c r="L121" s="377">
        <v>5086.372993188413</v>
      </c>
      <c r="M121" s="377">
        <v>5103.484249229097</v>
      </c>
      <c r="N121" s="377">
        <v>4781.508780678577</v>
      </c>
      <c r="O121" s="377">
        <v>5550.24644672678</v>
      </c>
      <c r="P121" s="377">
        <v>6207.900770850881</v>
      </c>
      <c r="Q121" s="377">
        <v>8169.6979451191155</v>
      </c>
      <c r="R121" s="377">
        <v>8440.86277935932</v>
      </c>
      <c r="S121" s="377">
        <v>8337.64644672678</v>
      </c>
      <c r="T121" s="377">
        <v>8697.978584136306</v>
      </c>
      <c r="U121" s="377">
        <v>9218.547002127343</v>
      </c>
      <c r="V121" s="377">
        <v>9513.38546384581</v>
      </c>
      <c r="W121" s="377">
        <v>10456.877692174618</v>
      </c>
    </row>
    <row r="122" spans="5:23" s="382" customFormat="1" ht="12">
      <c r="E122" s="404" t="s">
        <v>64</v>
      </c>
      <c r="H122" s="404"/>
      <c r="I122" s="404"/>
      <c r="J122" s="408"/>
      <c r="K122" s="408">
        <v>15143.606983225844</v>
      </c>
      <c r="L122" s="408">
        <v>17373.656696670056</v>
      </c>
      <c r="M122" s="408">
        <v>18687.031491761332</v>
      </c>
      <c r="N122" s="408">
        <v>19969.34731305288</v>
      </c>
      <c r="O122" s="408">
        <v>21636.191964251964</v>
      </c>
      <c r="P122" s="408">
        <v>22910.253650152696</v>
      </c>
      <c r="Q122" s="408">
        <v>23354.86243600663</v>
      </c>
      <c r="R122" s="408">
        <v>27881.64484036549</v>
      </c>
      <c r="S122" s="408">
        <v>30964.888947643318</v>
      </c>
      <c r="T122" s="408">
        <v>32061.23608841822</v>
      </c>
      <c r="U122" s="408">
        <v>35005.65436064474</v>
      </c>
      <c r="V122" s="408">
        <v>30103.58698388962</v>
      </c>
      <c r="W122" s="408">
        <v>34805.34549459044</v>
      </c>
    </row>
    <row r="123" spans="5:23" s="382" customFormat="1" ht="12">
      <c r="E123" s="404"/>
      <c r="F123" s="382" t="s">
        <v>431</v>
      </c>
      <c r="H123" s="404"/>
      <c r="I123" s="404"/>
      <c r="J123" s="408"/>
      <c r="K123" s="377">
        <v>7966.309521884146</v>
      </c>
      <c r="L123" s="377">
        <v>8842.05847430928</v>
      </c>
      <c r="M123" s="377">
        <v>10446.400529120598</v>
      </c>
      <c r="N123" s="377">
        <v>10625.264914125397</v>
      </c>
      <c r="O123" s="377">
        <v>12092.023732850394</v>
      </c>
      <c r="P123" s="377">
        <v>12771.881933343553</v>
      </c>
      <c r="Q123" s="377">
        <v>12744.623867555581</v>
      </c>
      <c r="R123" s="377">
        <v>16258.619725542158</v>
      </c>
      <c r="S123" s="377">
        <v>17974.37035424699</v>
      </c>
      <c r="T123" s="377">
        <v>17361.800711009888</v>
      </c>
      <c r="U123" s="377">
        <v>19911.242945926733</v>
      </c>
      <c r="V123" s="377">
        <v>15183.71315856162</v>
      </c>
      <c r="W123" s="377">
        <v>17990.169945375437</v>
      </c>
    </row>
    <row r="124" spans="5:23" s="382" customFormat="1" ht="12">
      <c r="E124" s="404"/>
      <c r="F124" s="382" t="s">
        <v>169</v>
      </c>
      <c r="H124" s="405"/>
      <c r="I124" s="405"/>
      <c r="J124" s="408"/>
      <c r="K124" s="377">
        <v>7177.297461341697</v>
      </c>
      <c r="L124" s="377">
        <v>8531.598222360775</v>
      </c>
      <c r="M124" s="377">
        <v>8240.630962640735</v>
      </c>
      <c r="N124" s="377">
        <v>9344.082398927483</v>
      </c>
      <c r="O124" s="377">
        <v>9544.16823140157</v>
      </c>
      <c r="P124" s="377">
        <v>10138.371716809143</v>
      </c>
      <c r="Q124" s="377">
        <v>10610.238568451048</v>
      </c>
      <c r="R124" s="377">
        <v>11623.025114823333</v>
      </c>
      <c r="S124" s="377">
        <v>12990.518593396331</v>
      </c>
      <c r="T124" s="377">
        <v>14699.435377408334</v>
      </c>
      <c r="U124" s="377">
        <v>15094.411414718</v>
      </c>
      <c r="V124" s="377">
        <v>14919.873825328</v>
      </c>
      <c r="W124" s="377">
        <v>16815.175549214997</v>
      </c>
    </row>
    <row r="125" spans="5:23" s="382" customFormat="1" ht="12">
      <c r="E125" s="404" t="s">
        <v>381</v>
      </c>
      <c r="H125" s="405"/>
      <c r="I125" s="405"/>
      <c r="J125" s="408"/>
      <c r="K125" s="377">
        <v>988.6976836224563</v>
      </c>
      <c r="L125" s="377">
        <v>1870.8517407849909</v>
      </c>
      <c r="M125" s="377">
        <v>2412.69642141</v>
      </c>
      <c r="N125" s="377">
        <v>2997.0621170200598</v>
      </c>
      <c r="O125" s="377">
        <v>3674.382883565378</v>
      </c>
      <c r="P125" s="377">
        <v>3635.70244949497</v>
      </c>
      <c r="Q125" s="377">
        <v>2781.0718024</v>
      </c>
      <c r="R125" s="377">
        <v>3372.5280629400004</v>
      </c>
      <c r="S125" s="377">
        <v>3431.5975438895907</v>
      </c>
      <c r="T125" s="377">
        <v>3206.601764119347</v>
      </c>
      <c r="U125" s="377">
        <v>2890.26061735</v>
      </c>
      <c r="V125" s="377">
        <v>2022.91022793</v>
      </c>
      <c r="W125" s="377">
        <v>2135.7858192890044</v>
      </c>
    </row>
    <row r="126" spans="5:23" s="382" customFormat="1" ht="12">
      <c r="E126" s="404" t="s">
        <v>67</v>
      </c>
      <c r="H126" s="404"/>
      <c r="I126" s="404"/>
      <c r="J126" s="408"/>
      <c r="K126" s="408">
        <v>35665.445574325364</v>
      </c>
      <c r="L126" s="408">
        <v>34753.29110608987</v>
      </c>
      <c r="M126" s="408">
        <v>34067.39298976101</v>
      </c>
      <c r="N126" s="408">
        <v>35324.947571801466</v>
      </c>
      <c r="O126" s="408">
        <v>37138.673732426156</v>
      </c>
      <c r="P126" s="408">
        <v>37870.44080108279</v>
      </c>
      <c r="Q126" s="408">
        <v>37459.768648424615</v>
      </c>
      <c r="R126" s="408">
        <v>38063.142519092245</v>
      </c>
      <c r="S126" s="408">
        <v>38591.58360101351</v>
      </c>
      <c r="T126" s="408">
        <v>39210.3879351203</v>
      </c>
      <c r="U126" s="408">
        <v>40413.21169053032</v>
      </c>
      <c r="V126" s="408">
        <v>41141.03139543826</v>
      </c>
      <c r="W126" s="408">
        <v>42044.540098149904</v>
      </c>
    </row>
    <row r="127" spans="5:23" s="382" customFormat="1" ht="12">
      <c r="E127" s="404"/>
      <c r="F127" s="382" t="s">
        <v>21</v>
      </c>
      <c r="H127" s="404"/>
      <c r="I127" s="404"/>
      <c r="J127" s="408"/>
      <c r="K127" s="408">
        <v>8207.601744649382</v>
      </c>
      <c r="L127" s="408">
        <v>5472.583700963539</v>
      </c>
      <c r="M127" s="408">
        <v>4996.165930768478</v>
      </c>
      <c r="N127" s="408">
        <v>5585.923762997593</v>
      </c>
      <c r="O127" s="408">
        <v>6370.446429299885</v>
      </c>
      <c r="P127" s="408">
        <v>6458.87724739387</v>
      </c>
      <c r="Q127" s="408">
        <v>7154.626314271348</v>
      </c>
      <c r="R127" s="408">
        <v>7628.597347965619</v>
      </c>
      <c r="S127" s="408">
        <v>8198.692801582249</v>
      </c>
      <c r="T127" s="408">
        <v>8678.258249674373</v>
      </c>
      <c r="U127" s="408">
        <v>9611.735864163531</v>
      </c>
      <c r="V127" s="408">
        <v>10060.527822005024</v>
      </c>
      <c r="W127" s="408">
        <v>9512.393199429122</v>
      </c>
    </row>
    <row r="128" spans="5:23" s="382" customFormat="1" ht="12">
      <c r="E128" s="404"/>
      <c r="F128" s="382" t="s">
        <v>519</v>
      </c>
      <c r="H128" s="404"/>
      <c r="I128" s="404"/>
      <c r="J128" s="408"/>
      <c r="K128" s="377">
        <v>7209.3877446493825</v>
      </c>
      <c r="L128" s="377">
        <v>4603.749232902539</v>
      </c>
      <c r="M128" s="377">
        <v>4136.411462707478</v>
      </c>
      <c r="N128" s="377">
        <v>4735.435113936594</v>
      </c>
      <c r="O128" s="377">
        <v>5529.224581633218</v>
      </c>
      <c r="P128" s="377">
        <v>5626.703399727203</v>
      </c>
      <c r="Q128" s="377">
        <v>6331.623314271348</v>
      </c>
      <c r="R128" s="377">
        <v>6814.573347965618</v>
      </c>
      <c r="S128" s="377">
        <v>7393.647801582249</v>
      </c>
      <c r="T128" s="377">
        <v>7882.3382496743725</v>
      </c>
      <c r="U128" s="377">
        <v>8825.087771053531</v>
      </c>
      <c r="V128" s="377">
        <v>9283.060822005024</v>
      </c>
      <c r="W128" s="377">
        <v>8744.106199429121</v>
      </c>
    </row>
    <row r="129" spans="5:23" s="382" customFormat="1" ht="12">
      <c r="E129" s="404"/>
      <c r="F129" s="382" t="s">
        <v>533</v>
      </c>
      <c r="H129" s="404"/>
      <c r="I129" s="404"/>
      <c r="J129" s="408"/>
      <c r="K129" s="377">
        <v>998.2139999999999</v>
      </c>
      <c r="L129" s="377">
        <v>868.8344680609998</v>
      </c>
      <c r="M129" s="377">
        <v>859.7544680609999</v>
      </c>
      <c r="N129" s="377">
        <v>850.4886490609998</v>
      </c>
      <c r="O129" s="377">
        <v>841.2218476666666</v>
      </c>
      <c r="P129" s="377">
        <v>832.1738476666666</v>
      </c>
      <c r="Q129" s="377">
        <v>823.0029999999999</v>
      </c>
      <c r="R129" s="377">
        <v>814.024</v>
      </c>
      <c r="S129" s="377">
        <v>805.045</v>
      </c>
      <c r="T129" s="377">
        <v>795.9200000000001</v>
      </c>
      <c r="U129" s="377">
        <v>786.64809311</v>
      </c>
      <c r="V129" s="377">
        <v>777.467</v>
      </c>
      <c r="W129" s="377">
        <v>768.287</v>
      </c>
    </row>
    <row r="130" spans="5:23" s="382" customFormat="1" ht="12">
      <c r="E130" s="404"/>
      <c r="F130" s="382" t="s">
        <v>22</v>
      </c>
      <c r="H130" s="404"/>
      <c r="I130" s="404"/>
      <c r="J130" s="408"/>
      <c r="K130" s="408">
        <v>27457.843829675985</v>
      </c>
      <c r="L130" s="408">
        <v>29280.707405126333</v>
      </c>
      <c r="M130" s="408">
        <v>29071.22705899253</v>
      </c>
      <c r="N130" s="408">
        <v>29739.023808803875</v>
      </c>
      <c r="O130" s="408">
        <v>30768.22730312627</v>
      </c>
      <c r="P130" s="408">
        <v>31051.563553688924</v>
      </c>
      <c r="Q130" s="408">
        <v>30305.142334153265</v>
      </c>
      <c r="R130" s="408">
        <v>30434.54517112663</v>
      </c>
      <c r="S130" s="408">
        <v>30392.890799431265</v>
      </c>
      <c r="T130" s="408">
        <v>30532.12968544593</v>
      </c>
      <c r="U130" s="408">
        <v>30801.475826366786</v>
      </c>
      <c r="V130" s="408">
        <v>31080.503573433238</v>
      </c>
      <c r="W130" s="408">
        <v>32532.14689872078</v>
      </c>
    </row>
    <row r="131" spans="2:23" s="382" customFormat="1" ht="12">
      <c r="B131" s="407"/>
      <c r="C131" s="407"/>
      <c r="D131" s="407"/>
      <c r="E131" s="409"/>
      <c r="F131" s="407" t="s">
        <v>519</v>
      </c>
      <c r="H131" s="404"/>
      <c r="I131" s="404"/>
      <c r="J131" s="408"/>
      <c r="K131" s="377">
        <v>2582.076428502572</v>
      </c>
      <c r="L131" s="377">
        <v>2431.0978153231</v>
      </c>
      <c r="M131" s="377">
        <v>1430.5178353231</v>
      </c>
      <c r="N131" s="377">
        <v>1172.7202739918218</v>
      </c>
      <c r="O131" s="377">
        <v>1112.4757774768218</v>
      </c>
      <c r="P131" s="377">
        <v>1749.9058768791426</v>
      </c>
      <c r="Q131" s="377">
        <v>1769.221298251835</v>
      </c>
      <c r="R131" s="377">
        <v>1392.8286320241164</v>
      </c>
      <c r="S131" s="377">
        <v>703.5697621756542</v>
      </c>
      <c r="T131" s="377">
        <v>867.3636702543165</v>
      </c>
      <c r="U131" s="377">
        <v>837.8198102543165</v>
      </c>
      <c r="V131" s="377">
        <v>947.4124392543156</v>
      </c>
      <c r="W131" s="377">
        <v>1024.1838952543164</v>
      </c>
    </row>
    <row r="132" spans="2:23" s="382" customFormat="1" ht="12">
      <c r="B132" s="407"/>
      <c r="C132" s="407"/>
      <c r="D132" s="407"/>
      <c r="E132" s="409"/>
      <c r="F132" s="407" t="s">
        <v>533</v>
      </c>
      <c r="G132" s="407"/>
      <c r="H132" s="409"/>
      <c r="I132" s="409"/>
      <c r="J132" s="408"/>
      <c r="K132" s="377">
        <v>24875.767401173413</v>
      </c>
      <c r="L132" s="377">
        <v>26849.609589803233</v>
      </c>
      <c r="M132" s="377">
        <v>27640.70922366943</v>
      </c>
      <c r="N132" s="377">
        <v>28566.303534812054</v>
      </c>
      <c r="O132" s="377">
        <v>29655.751525649448</v>
      </c>
      <c r="P132" s="377">
        <v>29301.65767680978</v>
      </c>
      <c r="Q132" s="377">
        <v>28535.92103590143</v>
      </c>
      <c r="R132" s="377">
        <v>29041.716539102512</v>
      </c>
      <c r="S132" s="377">
        <v>29689.32103725561</v>
      </c>
      <c r="T132" s="377">
        <v>29664.766015191613</v>
      </c>
      <c r="U132" s="377">
        <v>29963.65601611247</v>
      </c>
      <c r="V132" s="377">
        <v>30133.09113417892</v>
      </c>
      <c r="W132" s="377">
        <v>31507.963003466466</v>
      </c>
    </row>
    <row r="133" spans="3:23" s="382" customFormat="1" ht="12">
      <c r="C133" s="407"/>
      <c r="D133" s="407"/>
      <c r="E133" s="407"/>
      <c r="F133" s="407" t="s">
        <v>25</v>
      </c>
      <c r="G133" s="407"/>
      <c r="H133" s="409"/>
      <c r="I133" s="409"/>
      <c r="J133" s="408"/>
      <c r="K133" s="377">
        <v>0</v>
      </c>
      <c r="L133" s="377">
        <v>0</v>
      </c>
      <c r="M133" s="377">
        <v>0</v>
      </c>
      <c r="N133" s="377">
        <v>0</v>
      </c>
      <c r="O133" s="377">
        <v>0</v>
      </c>
      <c r="P133" s="377">
        <v>360</v>
      </c>
      <c r="Q133" s="377">
        <v>0</v>
      </c>
      <c r="R133" s="377">
        <v>0</v>
      </c>
      <c r="S133" s="377">
        <v>0</v>
      </c>
      <c r="T133" s="377">
        <v>0</v>
      </c>
      <c r="U133" s="377">
        <v>0</v>
      </c>
      <c r="V133" s="377">
        <v>0</v>
      </c>
      <c r="W133" s="377">
        <v>0</v>
      </c>
    </row>
    <row r="134" spans="2:23" s="407" customFormat="1" ht="7.5" customHeight="1">
      <c r="B134" s="410"/>
      <c r="C134" s="410"/>
      <c r="D134" s="410"/>
      <c r="E134" s="410"/>
      <c r="F134" s="410"/>
      <c r="G134" s="410"/>
      <c r="H134" s="410"/>
      <c r="I134" s="410"/>
      <c r="J134" s="411"/>
      <c r="K134" s="411"/>
      <c r="L134" s="412"/>
      <c r="M134" s="412"/>
      <c r="N134" s="412"/>
      <c r="O134" s="412"/>
      <c r="P134" s="412"/>
      <c r="Q134" s="412"/>
      <c r="R134" s="412"/>
      <c r="S134" s="410"/>
      <c r="T134" s="410"/>
      <c r="U134" s="410"/>
      <c r="V134" s="410"/>
      <c r="W134" s="410"/>
    </row>
    <row r="135" spans="10:18" s="272" customFormat="1" ht="8.25" customHeight="1">
      <c r="J135" s="282"/>
      <c r="K135" s="282"/>
      <c r="L135" s="282"/>
      <c r="M135" s="282"/>
      <c r="N135" s="282"/>
      <c r="O135" s="282"/>
      <c r="P135" s="282"/>
      <c r="Q135" s="282"/>
      <c r="R135" s="282"/>
    </row>
    <row r="136" spans="2:18" s="269" customFormat="1" ht="11.25" customHeight="1">
      <c r="B136" s="417" t="s">
        <v>744</v>
      </c>
      <c r="C136" s="382" t="s">
        <v>520</v>
      </c>
      <c r="D136" s="382"/>
      <c r="E136" s="382"/>
      <c r="F136" s="382"/>
      <c r="G136" s="382"/>
      <c r="H136" s="382"/>
      <c r="I136" s="382"/>
      <c r="J136" s="408"/>
      <c r="K136" s="408"/>
      <c r="L136" s="267"/>
      <c r="M136" s="267"/>
      <c r="N136" s="267"/>
      <c r="O136" s="267"/>
      <c r="P136" s="267"/>
      <c r="Q136" s="267"/>
      <c r="R136" s="267"/>
    </row>
    <row r="137" spans="2:18" s="269" customFormat="1" ht="12" customHeight="1">
      <c r="B137" s="382"/>
      <c r="C137" s="382" t="s">
        <v>521</v>
      </c>
      <c r="D137" s="382"/>
      <c r="E137" s="382"/>
      <c r="F137" s="382"/>
      <c r="G137" s="382"/>
      <c r="H137" s="382"/>
      <c r="I137" s="382"/>
      <c r="J137" s="408"/>
      <c r="K137" s="408"/>
      <c r="L137" s="267"/>
      <c r="M137" s="267"/>
      <c r="N137" s="267"/>
      <c r="O137" s="267"/>
      <c r="P137" s="267"/>
      <c r="Q137" s="267"/>
      <c r="R137" s="267"/>
    </row>
    <row r="138" spans="3:18" s="382" customFormat="1" ht="12" customHeight="1">
      <c r="C138" s="382" t="s">
        <v>733</v>
      </c>
      <c r="J138" s="408"/>
      <c r="K138" s="408"/>
      <c r="L138" s="380"/>
      <c r="M138" s="380"/>
      <c r="N138" s="380"/>
      <c r="O138" s="380"/>
      <c r="P138" s="380"/>
      <c r="Q138" s="380"/>
      <c r="R138" s="380"/>
    </row>
    <row r="139" spans="2:18" s="382" customFormat="1" ht="12">
      <c r="B139" s="403" t="s">
        <v>743</v>
      </c>
      <c r="C139" s="403"/>
      <c r="D139" s="403"/>
      <c r="E139" s="403"/>
      <c r="F139" s="403"/>
      <c r="J139" s="408"/>
      <c r="K139" s="408"/>
      <c r="L139" s="380"/>
      <c r="M139" s="380"/>
      <c r="N139" s="380"/>
      <c r="O139" s="380"/>
      <c r="P139" s="380"/>
      <c r="Q139" s="380"/>
      <c r="R139" s="380"/>
    </row>
    <row r="140" spans="2:18" s="382" customFormat="1" ht="12">
      <c r="B140" s="403"/>
      <c r="C140" s="403"/>
      <c r="D140" s="403"/>
      <c r="E140" s="403"/>
      <c r="F140" s="403"/>
      <c r="J140" s="408"/>
      <c r="K140" s="408"/>
      <c r="L140" s="380"/>
      <c r="M140" s="380"/>
      <c r="N140" s="380"/>
      <c r="O140" s="380"/>
      <c r="P140" s="380"/>
      <c r="Q140" s="380"/>
      <c r="R140" s="380"/>
    </row>
    <row r="141" spans="2:18" s="382" customFormat="1" ht="12">
      <c r="B141" s="403"/>
      <c r="C141" s="403"/>
      <c r="D141" s="403"/>
      <c r="E141" s="403"/>
      <c r="F141" s="403"/>
      <c r="J141" s="408"/>
      <c r="K141" s="408"/>
      <c r="L141" s="380"/>
      <c r="M141" s="380"/>
      <c r="N141" s="380"/>
      <c r="O141" s="380"/>
      <c r="P141" s="380"/>
      <c r="Q141" s="380"/>
      <c r="R141" s="380"/>
    </row>
    <row r="142" spans="2:18" s="382" customFormat="1" ht="12">
      <c r="B142" s="403"/>
      <c r="C142" s="403"/>
      <c r="D142" s="403"/>
      <c r="E142" s="403"/>
      <c r="F142" s="403"/>
      <c r="J142" s="408"/>
      <c r="K142" s="408"/>
      <c r="L142" s="380"/>
      <c r="M142" s="380"/>
      <c r="N142" s="380"/>
      <c r="O142" s="380"/>
      <c r="P142" s="380"/>
      <c r="Q142" s="380"/>
      <c r="R142" s="380"/>
    </row>
    <row r="143" spans="2:23" s="382" customFormat="1" ht="12">
      <c r="B143" s="403"/>
      <c r="C143" s="403"/>
      <c r="D143" s="403"/>
      <c r="E143" s="403"/>
      <c r="F143" s="269"/>
      <c r="G143" s="269"/>
      <c r="H143" s="269"/>
      <c r="I143" s="282"/>
      <c r="J143" s="282"/>
      <c r="K143" s="282"/>
      <c r="L143" s="282"/>
      <c r="M143" s="282"/>
      <c r="N143" s="282"/>
      <c r="O143" s="282"/>
      <c r="P143" s="282"/>
      <c r="Q143" s="282"/>
      <c r="R143" s="282"/>
      <c r="S143" s="282"/>
      <c r="T143" s="282"/>
      <c r="U143" s="282"/>
      <c r="V143" s="282"/>
      <c r="W143" s="282"/>
    </row>
    <row r="144" spans="2:23" s="382" customFormat="1" ht="12">
      <c r="B144" s="403"/>
      <c r="C144" s="403"/>
      <c r="D144" s="403"/>
      <c r="E144" s="403"/>
      <c r="F144" s="269"/>
      <c r="G144" s="269"/>
      <c r="H144" s="269"/>
      <c r="I144" s="282"/>
      <c r="J144" s="282"/>
      <c r="K144" s="282"/>
      <c r="L144" s="282"/>
      <c r="M144" s="282"/>
      <c r="N144" s="282"/>
      <c r="O144" s="282"/>
      <c r="P144" s="282"/>
      <c r="Q144" s="282"/>
      <c r="R144" s="282"/>
      <c r="S144" s="282"/>
      <c r="T144" s="282"/>
      <c r="U144" s="282"/>
      <c r="V144" s="282"/>
      <c r="W144" s="282"/>
    </row>
    <row r="145" spans="2:23" s="382" customFormat="1" ht="12">
      <c r="B145" s="403"/>
      <c r="C145" s="403"/>
      <c r="D145" s="403"/>
      <c r="E145" s="403"/>
      <c r="F145" s="269"/>
      <c r="G145" s="269"/>
      <c r="H145" s="269"/>
      <c r="I145" s="282"/>
      <c r="J145" s="282"/>
      <c r="K145" s="282"/>
      <c r="L145" s="282"/>
      <c r="M145" s="282"/>
      <c r="N145" s="282"/>
      <c r="O145" s="282"/>
      <c r="P145" s="282"/>
      <c r="Q145" s="282"/>
      <c r="R145" s="282"/>
      <c r="S145" s="282"/>
      <c r="T145" s="282"/>
      <c r="U145" s="282"/>
      <c r="V145" s="282"/>
      <c r="W145" s="282"/>
    </row>
    <row r="146" spans="2:23" s="382" customFormat="1" ht="12">
      <c r="B146" s="403"/>
      <c r="C146" s="403"/>
      <c r="D146" s="403"/>
      <c r="E146" s="403"/>
      <c r="F146" s="269"/>
      <c r="G146" s="269"/>
      <c r="H146" s="269"/>
      <c r="I146" s="282"/>
      <c r="J146" s="282"/>
      <c r="K146" s="282"/>
      <c r="L146" s="282"/>
      <c r="M146" s="282"/>
      <c r="N146" s="282"/>
      <c r="O146" s="282"/>
      <c r="P146" s="282"/>
      <c r="Q146" s="282"/>
      <c r="R146" s="282"/>
      <c r="S146" s="282"/>
      <c r="T146" s="282"/>
      <c r="U146" s="282"/>
      <c r="V146" s="282"/>
      <c r="W146" s="282"/>
    </row>
    <row r="147" spans="2:23" s="382" customFormat="1" ht="12">
      <c r="B147" s="403"/>
      <c r="C147" s="403"/>
      <c r="D147" s="403"/>
      <c r="E147" s="403"/>
      <c r="F147" s="269"/>
      <c r="G147" s="269"/>
      <c r="H147" s="269"/>
      <c r="I147" s="282"/>
      <c r="J147" s="282"/>
      <c r="K147" s="282"/>
      <c r="L147" s="282"/>
      <c r="M147" s="282"/>
      <c r="N147" s="282"/>
      <c r="O147" s="282"/>
      <c r="P147" s="282"/>
      <c r="Q147" s="282"/>
      <c r="R147" s="282"/>
      <c r="S147" s="282"/>
      <c r="T147" s="282"/>
      <c r="U147" s="282"/>
      <c r="V147" s="282"/>
      <c r="W147" s="282"/>
    </row>
    <row r="148" spans="2:23" s="382" customFormat="1" ht="12">
      <c r="B148" s="403"/>
      <c r="C148" s="403"/>
      <c r="D148" s="403"/>
      <c r="E148" s="403"/>
      <c r="F148" s="269"/>
      <c r="G148" s="269"/>
      <c r="H148" s="269"/>
      <c r="I148" s="282"/>
      <c r="J148" s="282"/>
      <c r="K148" s="282"/>
      <c r="L148" s="282"/>
      <c r="M148" s="282"/>
      <c r="N148" s="282"/>
      <c r="O148" s="282"/>
      <c r="P148" s="282"/>
      <c r="Q148" s="282"/>
      <c r="R148" s="282"/>
      <c r="S148" s="282"/>
      <c r="T148" s="282"/>
      <c r="U148" s="282"/>
      <c r="V148" s="282"/>
      <c r="W148" s="282"/>
    </row>
    <row r="149" spans="2:23" s="382" customFormat="1" ht="12">
      <c r="B149" s="403"/>
      <c r="C149" s="403"/>
      <c r="D149" s="403"/>
      <c r="E149" s="403"/>
      <c r="F149" s="269"/>
      <c r="G149" s="269"/>
      <c r="H149" s="269"/>
      <c r="I149" s="272"/>
      <c r="J149" s="282"/>
      <c r="K149" s="282"/>
      <c r="L149" s="282"/>
      <c r="M149" s="282"/>
      <c r="N149" s="282"/>
      <c r="O149" s="282"/>
      <c r="P149" s="282"/>
      <c r="Q149" s="282"/>
      <c r="R149" s="282"/>
      <c r="S149" s="282"/>
      <c r="T149" s="282"/>
      <c r="U149" s="282"/>
      <c r="V149" s="282"/>
      <c r="W149" s="282"/>
    </row>
    <row r="150" spans="2:23" s="382" customFormat="1" ht="12">
      <c r="B150" s="403"/>
      <c r="C150" s="403"/>
      <c r="D150" s="403"/>
      <c r="E150" s="403"/>
      <c r="F150" s="269"/>
      <c r="G150" s="269"/>
      <c r="H150" s="269"/>
      <c r="I150" s="272"/>
      <c r="J150" s="274"/>
      <c r="K150" s="272"/>
      <c r="L150" s="269"/>
      <c r="M150" s="269"/>
      <c r="N150" s="269"/>
      <c r="O150" s="269"/>
      <c r="P150" s="269"/>
      <c r="Q150" s="269"/>
      <c r="R150" s="269"/>
      <c r="S150" s="269"/>
      <c r="T150" s="269"/>
      <c r="U150" s="269"/>
      <c r="V150" s="269"/>
      <c r="W150" s="269"/>
    </row>
    <row r="151" spans="2:23" s="382" customFormat="1" ht="12">
      <c r="B151" s="403"/>
      <c r="C151" s="403"/>
      <c r="D151" s="403"/>
      <c r="E151" s="403"/>
      <c r="F151" s="269"/>
      <c r="G151" s="269"/>
      <c r="H151" s="269"/>
      <c r="I151" s="272"/>
      <c r="J151" s="413"/>
      <c r="K151" s="413"/>
      <c r="L151" s="413"/>
      <c r="M151" s="413"/>
      <c r="N151" s="413"/>
      <c r="O151" s="413"/>
      <c r="P151" s="413"/>
      <c r="Q151" s="413"/>
      <c r="R151" s="413"/>
      <c r="S151" s="413"/>
      <c r="T151" s="413"/>
      <c r="U151" s="413"/>
      <c r="V151" s="413"/>
      <c r="W151" s="413"/>
    </row>
    <row r="152" spans="2:23" s="382" customFormat="1" ht="12">
      <c r="B152" s="403"/>
      <c r="C152" s="403"/>
      <c r="D152" s="403"/>
      <c r="E152" s="403"/>
      <c r="F152" s="269"/>
      <c r="G152" s="269"/>
      <c r="H152" s="269"/>
      <c r="I152" s="272"/>
      <c r="J152" s="282"/>
      <c r="K152" s="282"/>
      <c r="L152" s="282"/>
      <c r="M152" s="282"/>
      <c r="N152" s="282"/>
      <c r="O152" s="282"/>
      <c r="P152" s="282"/>
      <c r="Q152" s="282"/>
      <c r="R152" s="282"/>
      <c r="S152" s="282"/>
      <c r="T152" s="282"/>
      <c r="U152" s="282"/>
      <c r="V152" s="282"/>
      <c r="W152" s="282"/>
    </row>
    <row r="153" spans="2:23" s="382" customFormat="1" ht="12">
      <c r="B153" s="403"/>
      <c r="C153" s="403"/>
      <c r="D153" s="403"/>
      <c r="E153" s="403"/>
      <c r="F153" s="269"/>
      <c r="G153" s="269"/>
      <c r="H153" s="269"/>
      <c r="I153" s="272"/>
      <c r="J153" s="282"/>
      <c r="K153" s="282"/>
      <c r="L153" s="282"/>
      <c r="M153" s="282"/>
      <c r="N153" s="282"/>
      <c r="O153" s="282"/>
      <c r="P153" s="282"/>
      <c r="Q153" s="282"/>
      <c r="R153" s="282"/>
      <c r="S153" s="282"/>
      <c r="T153" s="282"/>
      <c r="U153" s="282"/>
      <c r="V153" s="282"/>
      <c r="W153" s="282"/>
    </row>
    <row r="154" spans="2:23" s="382" customFormat="1" ht="12">
      <c r="B154" s="403"/>
      <c r="C154" s="403"/>
      <c r="D154" s="403"/>
      <c r="E154" s="403"/>
      <c r="F154" s="269"/>
      <c r="G154" s="269"/>
      <c r="H154" s="269"/>
      <c r="I154" s="272"/>
      <c r="J154" s="282"/>
      <c r="K154" s="282"/>
      <c r="L154" s="282"/>
      <c r="M154" s="282"/>
      <c r="N154" s="282"/>
      <c r="O154" s="282"/>
      <c r="P154" s="282"/>
      <c r="Q154" s="282"/>
      <c r="R154" s="282"/>
      <c r="S154" s="282"/>
      <c r="T154" s="282"/>
      <c r="U154" s="282"/>
      <c r="V154" s="282"/>
      <c r="W154" s="282"/>
    </row>
    <row r="155" spans="2:23" s="382" customFormat="1" ht="12">
      <c r="B155" s="403"/>
      <c r="C155" s="403"/>
      <c r="D155" s="403"/>
      <c r="E155" s="403"/>
      <c r="F155" s="269"/>
      <c r="G155" s="269"/>
      <c r="H155" s="269"/>
      <c r="I155" s="272"/>
      <c r="J155" s="282"/>
      <c r="K155" s="282"/>
      <c r="L155" s="282"/>
      <c r="M155" s="282"/>
      <c r="N155" s="282"/>
      <c r="O155" s="282"/>
      <c r="P155" s="282"/>
      <c r="Q155" s="282"/>
      <c r="R155" s="282"/>
      <c r="S155" s="282"/>
      <c r="T155" s="282"/>
      <c r="U155" s="282"/>
      <c r="V155" s="282"/>
      <c r="W155" s="282"/>
    </row>
    <row r="156" spans="10:11" s="382" customFormat="1" ht="12">
      <c r="J156" s="409"/>
      <c r="K156" s="409"/>
    </row>
    <row r="157" spans="10:11" s="382" customFormat="1" ht="12">
      <c r="J157" s="409"/>
      <c r="K157" s="409"/>
    </row>
    <row r="158" spans="10:11" s="382" customFormat="1" ht="12">
      <c r="J158" s="409"/>
      <c r="K158" s="409"/>
    </row>
    <row r="159" spans="10:11" s="382" customFormat="1" ht="12">
      <c r="J159" s="409"/>
      <c r="K159" s="409"/>
    </row>
    <row r="160" spans="10:11" s="382" customFormat="1" ht="12">
      <c r="J160" s="409"/>
      <c r="K160" s="409"/>
    </row>
    <row r="161" spans="10:11" s="382" customFormat="1" ht="12">
      <c r="J161" s="409"/>
      <c r="K161" s="409"/>
    </row>
    <row r="162" spans="10:11" s="382" customFormat="1" ht="12">
      <c r="J162" s="409"/>
      <c r="K162" s="409"/>
    </row>
    <row r="163" spans="10:11" s="382" customFormat="1" ht="12">
      <c r="J163" s="409"/>
      <c r="K163" s="409"/>
    </row>
    <row r="164" spans="10:11" s="382" customFormat="1" ht="12">
      <c r="J164" s="409"/>
      <c r="K164" s="409"/>
    </row>
    <row r="165" spans="10:11" s="382" customFormat="1" ht="12">
      <c r="J165" s="409"/>
      <c r="K165" s="409"/>
    </row>
    <row r="166" spans="10:11" s="382" customFormat="1" ht="12">
      <c r="J166" s="409"/>
      <c r="K166" s="409"/>
    </row>
    <row r="167" spans="10:11" s="382" customFormat="1" ht="12">
      <c r="J167" s="409"/>
      <c r="K167" s="409"/>
    </row>
    <row r="168" spans="10:11" s="382" customFormat="1" ht="12">
      <c r="J168" s="409"/>
      <c r="K168" s="409"/>
    </row>
    <row r="169" spans="10:11" s="382" customFormat="1" ht="12">
      <c r="J169" s="409"/>
      <c r="K169" s="409"/>
    </row>
    <row r="170" spans="10:11" s="382" customFormat="1" ht="12">
      <c r="J170" s="409"/>
      <c r="K170" s="409"/>
    </row>
    <row r="171" spans="10:11" s="382" customFormat="1" ht="12">
      <c r="J171" s="409"/>
      <c r="K171" s="409"/>
    </row>
    <row r="172" spans="10:11" s="382" customFormat="1" ht="12">
      <c r="J172" s="409"/>
      <c r="K172" s="409"/>
    </row>
    <row r="173" spans="10:11" s="382" customFormat="1" ht="12">
      <c r="J173" s="409"/>
      <c r="K173" s="409"/>
    </row>
    <row r="174" spans="10:11" s="382" customFormat="1" ht="12">
      <c r="J174" s="409"/>
      <c r="K174" s="409"/>
    </row>
    <row r="175" spans="10:11" s="382" customFormat="1" ht="12">
      <c r="J175" s="409"/>
      <c r="K175" s="409"/>
    </row>
    <row r="176" spans="10:11" s="415" customFormat="1" ht="8.25">
      <c r="J176" s="414"/>
      <c r="K176" s="414"/>
    </row>
    <row r="177" spans="10:11" s="415" customFormat="1" ht="8.25">
      <c r="J177" s="414"/>
      <c r="K177" s="414"/>
    </row>
    <row r="178" spans="10:11" s="415" customFormat="1" ht="8.25">
      <c r="J178" s="414"/>
      <c r="K178" s="414"/>
    </row>
    <row r="179" spans="10:11" s="415" customFormat="1" ht="8.25">
      <c r="J179" s="414"/>
      <c r="K179" s="414"/>
    </row>
    <row r="180" spans="10:11" s="415" customFormat="1" ht="8.25">
      <c r="J180" s="414"/>
      <c r="K180" s="414"/>
    </row>
    <row r="181" spans="10:11" s="415" customFormat="1" ht="8.25">
      <c r="J181" s="414"/>
      <c r="K181" s="414"/>
    </row>
    <row r="182" spans="10:11" s="415" customFormat="1" ht="8.25">
      <c r="J182" s="414"/>
      <c r="K182" s="414"/>
    </row>
    <row r="183" spans="10:11" s="415" customFormat="1" ht="8.25">
      <c r="J183" s="414"/>
      <c r="K183" s="414"/>
    </row>
    <row r="184" spans="10:11" s="415" customFormat="1" ht="8.25">
      <c r="J184" s="414"/>
      <c r="K184" s="414"/>
    </row>
  </sheetData>
  <sheetProtection/>
  <printOptions/>
  <pageMargins left="0.75" right="0.75" top="1" bottom="1" header="0" footer="0"/>
  <pageSetup horizontalDpi="600" verticalDpi="600" orientation="portrait" scale="74" r:id="rId1"/>
  <rowBreaks count="1" manualBreakCount="1">
    <brk id="74" min="1" max="21" man="1"/>
  </rowBreaks>
  <ignoredErrors>
    <ignoredError sqref="B136" numberStoredAsText="1"/>
  </ignoredErrors>
</worksheet>
</file>

<file path=xl/worksheets/sheet16.xml><?xml version="1.0" encoding="utf-8"?>
<worksheet xmlns="http://schemas.openxmlformats.org/spreadsheetml/2006/main" xmlns:r="http://schemas.openxmlformats.org/officeDocument/2006/relationships">
  <dimension ref="A1:AD202"/>
  <sheetViews>
    <sheetView zoomScale="75" zoomScaleNormal="75" zoomScaleSheetLayoutView="75" zoomScalePageLayoutView="0" workbookViewId="0" topLeftCell="A1">
      <selection activeCell="N27" sqref="N27"/>
    </sheetView>
  </sheetViews>
  <sheetFormatPr defaultColWidth="6.2812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452" t="s">
        <v>261</v>
      </c>
      <c r="B1" s="453"/>
      <c r="C1" s="453"/>
      <c r="D1" s="453"/>
      <c r="E1" s="453"/>
      <c r="F1" s="453"/>
      <c r="G1" s="453"/>
      <c r="H1" s="453"/>
      <c r="I1" s="453"/>
      <c r="J1" s="453"/>
      <c r="K1" s="453"/>
      <c r="L1" s="453"/>
      <c r="M1" s="453"/>
      <c r="N1" s="453"/>
      <c r="O1" s="453"/>
      <c r="P1" s="453"/>
      <c r="Q1" s="453"/>
      <c r="R1" s="453"/>
      <c r="S1" s="453"/>
      <c r="T1" s="453"/>
      <c r="U1" s="453"/>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454" t="s">
        <v>260</v>
      </c>
      <c r="C4" s="454"/>
      <c r="D4" s="454"/>
      <c r="E4" s="454"/>
      <c r="F4" s="454"/>
      <c r="G4" s="454"/>
      <c r="H4" s="454"/>
      <c r="I4" s="454"/>
      <c r="J4" s="454"/>
      <c r="K4" s="454"/>
      <c r="L4" s="454"/>
      <c r="M4" s="454"/>
      <c r="N4" s="454"/>
      <c r="O4" s="454"/>
      <c r="P4" s="454"/>
      <c r="Q4" s="454"/>
      <c r="R4" s="454"/>
      <c r="S4" s="454"/>
      <c r="T4" s="454"/>
      <c r="U4" s="454"/>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423" t="s">
        <v>365</v>
      </c>
      <c r="M6" s="423"/>
      <c r="N6" s="423"/>
      <c r="O6" s="423"/>
      <c r="P6" s="423"/>
      <c r="Q6" s="423" t="s">
        <v>369</v>
      </c>
      <c r="R6" s="423"/>
      <c r="S6" s="423"/>
      <c r="T6" s="423"/>
      <c r="U6" s="423"/>
    </row>
    <row r="7" spans="8:21" ht="9.75" customHeight="1">
      <c r="H7" s="51"/>
      <c r="I7" s="51"/>
      <c r="J7" s="51"/>
      <c r="L7" s="42" t="s">
        <v>308</v>
      </c>
      <c r="M7" s="42" t="s">
        <v>309</v>
      </c>
      <c r="N7" s="42" t="s">
        <v>310</v>
      </c>
      <c r="O7" s="42" t="s">
        <v>311</v>
      </c>
      <c r="P7" s="42"/>
      <c r="Q7" s="42" t="s">
        <v>308</v>
      </c>
      <c r="R7" s="42" t="s">
        <v>309</v>
      </c>
      <c r="S7" s="42" t="s">
        <v>310</v>
      </c>
      <c r="T7" s="42" t="s">
        <v>311</v>
      </c>
      <c r="U7" s="42"/>
    </row>
    <row r="8" spans="2:21" ht="12.75">
      <c r="B8" s="49" t="s">
        <v>149</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150</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151</v>
      </c>
      <c r="D13" s="60" t="s">
        <v>152</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153</v>
      </c>
      <c r="F15" s="51" t="s">
        <v>146</v>
      </c>
      <c r="K15" s="49"/>
      <c r="V15" s="49"/>
      <c r="W15" s="49"/>
      <c r="X15" s="49"/>
      <c r="Y15" s="49"/>
      <c r="Z15" s="49"/>
      <c r="AA15" s="49"/>
      <c r="AB15" s="49"/>
      <c r="AC15" s="49"/>
      <c r="AD15" s="49"/>
    </row>
    <row r="16" spans="6:30" s="51" customFormat="1" ht="12">
      <c r="F16" s="51" t="s">
        <v>154</v>
      </c>
      <c r="G16" s="51" t="s">
        <v>15</v>
      </c>
      <c r="K16" s="49"/>
      <c r="V16" s="49"/>
      <c r="W16" s="49"/>
      <c r="X16" s="49"/>
      <c r="Y16" s="49"/>
      <c r="Z16" s="49"/>
      <c r="AA16" s="49"/>
      <c r="AB16" s="49"/>
      <c r="AC16" s="49"/>
      <c r="AD16" s="49"/>
    </row>
    <row r="17" spans="7:30" s="51" customFormat="1" ht="12">
      <c r="G17" s="51" t="s">
        <v>155</v>
      </c>
      <c r="K17" s="49"/>
      <c r="V17" s="49"/>
      <c r="W17" s="49"/>
      <c r="X17" s="49"/>
      <c r="Y17" s="49"/>
      <c r="Z17" s="49"/>
      <c r="AA17" s="49"/>
      <c r="AB17" s="49"/>
      <c r="AC17" s="49"/>
      <c r="AD17" s="49"/>
    </row>
    <row r="18" spans="7:30" s="51" customFormat="1" ht="12">
      <c r="G18" s="51" t="s">
        <v>156</v>
      </c>
      <c r="K18" s="49"/>
      <c r="V18" s="49"/>
      <c r="W18" s="49"/>
      <c r="X18" s="49"/>
      <c r="Y18" s="49"/>
      <c r="Z18" s="49"/>
      <c r="AA18" s="49"/>
      <c r="AB18" s="49"/>
      <c r="AC18" s="49"/>
      <c r="AD18" s="49"/>
    </row>
    <row r="19" spans="7:30" s="51" customFormat="1" ht="12">
      <c r="G19" s="51" t="s">
        <v>157</v>
      </c>
      <c r="K19" s="49"/>
      <c r="V19" s="49"/>
      <c r="W19" s="49"/>
      <c r="X19" s="49"/>
      <c r="Y19" s="49"/>
      <c r="Z19" s="49"/>
      <c r="AA19" s="49"/>
      <c r="AB19" s="49"/>
      <c r="AC19" s="49"/>
      <c r="AD19" s="49"/>
    </row>
    <row r="20" spans="6:30" s="51" customFormat="1" ht="12">
      <c r="F20" s="51" t="s">
        <v>158</v>
      </c>
      <c r="G20" s="51" t="s">
        <v>17</v>
      </c>
      <c r="K20" s="49"/>
      <c r="V20" s="49"/>
      <c r="W20" s="49"/>
      <c r="X20" s="49"/>
      <c r="Y20" s="49"/>
      <c r="Z20" s="49"/>
      <c r="AA20" s="49"/>
      <c r="AB20" s="49"/>
      <c r="AC20" s="49"/>
      <c r="AD20" s="49"/>
    </row>
    <row r="21" spans="7:30" s="51" customFormat="1" ht="12">
      <c r="G21" s="51" t="s">
        <v>159</v>
      </c>
      <c r="K21" s="49"/>
      <c r="V21" s="49"/>
      <c r="W21" s="49"/>
      <c r="X21" s="49"/>
      <c r="Y21" s="49"/>
      <c r="Z21" s="49"/>
      <c r="AA21" s="49"/>
      <c r="AB21" s="49"/>
      <c r="AC21" s="49"/>
      <c r="AD21" s="49"/>
    </row>
    <row r="22" spans="7:30" s="51" customFormat="1" ht="12">
      <c r="G22" s="51" t="s">
        <v>160</v>
      </c>
      <c r="K22" s="49"/>
      <c r="V22" s="49"/>
      <c r="W22" s="49"/>
      <c r="X22" s="49"/>
      <c r="Y22" s="49"/>
      <c r="Z22" s="49"/>
      <c r="AA22" s="49"/>
      <c r="AB22" s="49"/>
      <c r="AC22" s="49"/>
      <c r="AD22" s="49"/>
    </row>
    <row r="23" spans="5:30" s="51" customFormat="1" ht="12">
      <c r="E23" s="51" t="s">
        <v>161</v>
      </c>
      <c r="F23" s="51" t="s">
        <v>64</v>
      </c>
      <c r="K23" s="49"/>
      <c r="V23" s="49"/>
      <c r="W23" s="49"/>
      <c r="X23" s="49"/>
      <c r="Y23" s="49"/>
      <c r="Z23" s="49"/>
      <c r="AA23" s="49"/>
      <c r="AB23" s="49"/>
      <c r="AC23" s="49"/>
      <c r="AD23" s="49"/>
    </row>
    <row r="24" spans="6:30" s="51" customFormat="1" ht="12">
      <c r="F24" s="51" t="s">
        <v>162</v>
      </c>
      <c r="G24" s="51" t="s">
        <v>163</v>
      </c>
      <c r="K24" s="49"/>
      <c r="V24" s="49"/>
      <c r="W24" s="49"/>
      <c r="X24" s="49"/>
      <c r="Y24" s="49"/>
      <c r="Z24" s="49"/>
      <c r="AA24" s="49"/>
      <c r="AB24" s="49"/>
      <c r="AC24" s="49"/>
      <c r="AD24" s="49"/>
    </row>
    <row r="25" spans="7:30" s="51" customFormat="1" ht="12">
      <c r="G25" s="51" t="s">
        <v>164</v>
      </c>
      <c r="K25" s="49"/>
      <c r="V25" s="49"/>
      <c r="W25" s="49"/>
      <c r="X25" s="49"/>
      <c r="Y25" s="49"/>
      <c r="Z25" s="49"/>
      <c r="AA25" s="49"/>
      <c r="AB25" s="49"/>
      <c r="AC25" s="49"/>
      <c r="AD25" s="49"/>
    </row>
    <row r="26" spans="7:30" s="51" customFormat="1" ht="12">
      <c r="G26" s="51" t="s">
        <v>165</v>
      </c>
      <c r="K26" s="49"/>
      <c r="V26" s="49"/>
      <c r="W26" s="49"/>
      <c r="X26" s="49"/>
      <c r="Y26" s="49"/>
      <c r="Z26" s="49"/>
      <c r="AA26" s="49"/>
      <c r="AB26" s="49"/>
      <c r="AC26" s="49"/>
      <c r="AD26" s="49"/>
    </row>
    <row r="27" spans="7:30" s="51" customFormat="1" ht="12">
      <c r="G27" s="51" t="s">
        <v>166</v>
      </c>
      <c r="K27" s="49"/>
      <c r="V27" s="49"/>
      <c r="W27" s="49"/>
      <c r="X27" s="49"/>
      <c r="Y27" s="49"/>
      <c r="Z27" s="49"/>
      <c r="AA27" s="49"/>
      <c r="AB27" s="49"/>
      <c r="AC27" s="49"/>
      <c r="AD27" s="49"/>
    </row>
    <row r="28" spans="7:30" s="51" customFormat="1" ht="12">
      <c r="G28" s="51" t="s">
        <v>167</v>
      </c>
      <c r="K28" s="49"/>
      <c r="V28" s="49"/>
      <c r="W28" s="49"/>
      <c r="X28" s="49"/>
      <c r="Y28" s="49"/>
      <c r="Z28" s="49"/>
      <c r="AA28" s="49"/>
      <c r="AB28" s="49"/>
      <c r="AC28" s="49"/>
      <c r="AD28" s="49"/>
    </row>
    <row r="29" spans="6:30" s="51" customFormat="1" ht="12">
      <c r="F29" s="51" t="s">
        <v>168</v>
      </c>
      <c r="G29" s="51" t="s">
        <v>169</v>
      </c>
      <c r="K29" s="49"/>
      <c r="V29" s="49"/>
      <c r="W29" s="49"/>
      <c r="X29" s="49"/>
      <c r="Y29" s="49"/>
      <c r="Z29" s="49"/>
      <c r="AA29" s="49"/>
      <c r="AB29" s="49"/>
      <c r="AC29" s="49"/>
      <c r="AD29" s="49"/>
    </row>
    <row r="30" spans="7:30" s="51" customFormat="1" ht="12">
      <c r="G30" s="51" t="s">
        <v>170</v>
      </c>
      <c r="K30" s="49"/>
      <c r="V30" s="49"/>
      <c r="W30" s="49"/>
      <c r="X30" s="49"/>
      <c r="Y30" s="49"/>
      <c r="Z30" s="49"/>
      <c r="AA30" s="49"/>
      <c r="AB30" s="49"/>
      <c r="AC30" s="49"/>
      <c r="AD30" s="49"/>
    </row>
    <row r="31" spans="8:30" s="51" customFormat="1" ht="12">
      <c r="H31" s="51" t="s">
        <v>171</v>
      </c>
      <c r="K31" s="49"/>
      <c r="V31" s="49"/>
      <c r="W31" s="49"/>
      <c r="X31" s="49"/>
      <c r="Y31" s="49"/>
      <c r="Z31" s="49"/>
      <c r="AA31" s="49"/>
      <c r="AB31" s="49"/>
      <c r="AC31" s="49"/>
      <c r="AD31" s="49"/>
    </row>
    <row r="32" spans="8:30" s="51" customFormat="1" ht="12">
      <c r="H32" s="51" t="s">
        <v>172</v>
      </c>
      <c r="K32" s="49"/>
      <c r="V32" s="49"/>
      <c r="W32" s="49"/>
      <c r="X32" s="49"/>
      <c r="Y32" s="49"/>
      <c r="Z32" s="49"/>
      <c r="AA32" s="49"/>
      <c r="AB32" s="49"/>
      <c r="AC32" s="49"/>
      <c r="AD32" s="49"/>
    </row>
    <row r="33" spans="8:30" s="51" customFormat="1" ht="12">
      <c r="H33" s="51" t="s">
        <v>173</v>
      </c>
      <c r="K33" s="49"/>
      <c r="V33" s="49"/>
      <c r="W33" s="49"/>
      <c r="X33" s="49"/>
      <c r="Y33" s="49"/>
      <c r="Z33" s="49"/>
      <c r="AA33" s="49"/>
      <c r="AB33" s="49"/>
      <c r="AC33" s="49"/>
      <c r="AD33" s="49"/>
    </row>
    <row r="34" spans="8:30" s="51" customFormat="1" ht="12">
      <c r="H34" s="51" t="s">
        <v>174</v>
      </c>
      <c r="K34" s="49"/>
      <c r="V34" s="49"/>
      <c r="W34" s="49"/>
      <c r="X34" s="49"/>
      <c r="Y34" s="49"/>
      <c r="Z34" s="49"/>
      <c r="AA34" s="49"/>
      <c r="AB34" s="49"/>
      <c r="AC34" s="49"/>
      <c r="AD34" s="49"/>
    </row>
    <row r="35" spans="7:30" s="51" customFormat="1" ht="12">
      <c r="G35" s="51" t="s">
        <v>175</v>
      </c>
      <c r="K35" s="49"/>
      <c r="V35" s="49"/>
      <c r="W35" s="49"/>
      <c r="X35" s="49"/>
      <c r="Y35" s="49"/>
      <c r="Z35" s="49"/>
      <c r="AA35" s="49"/>
      <c r="AB35" s="49"/>
      <c r="AC35" s="49"/>
      <c r="AD35" s="49"/>
    </row>
    <row r="36" spans="8:30" s="51" customFormat="1" ht="12">
      <c r="H36" s="51" t="s">
        <v>176</v>
      </c>
      <c r="K36" s="49"/>
      <c r="V36" s="49"/>
      <c r="W36" s="49"/>
      <c r="X36" s="49"/>
      <c r="Y36" s="49"/>
      <c r="Z36" s="49"/>
      <c r="AA36" s="49"/>
      <c r="AB36" s="49"/>
      <c r="AC36" s="49"/>
      <c r="AD36" s="49"/>
    </row>
    <row r="37" spans="8:30" s="51" customFormat="1" ht="12">
      <c r="H37" s="51" t="s">
        <v>177</v>
      </c>
      <c r="K37" s="49"/>
      <c r="V37" s="49"/>
      <c r="W37" s="49"/>
      <c r="X37" s="49"/>
      <c r="Y37" s="49"/>
      <c r="Z37" s="49"/>
      <c r="AA37" s="49"/>
      <c r="AB37" s="49"/>
      <c r="AC37" s="49"/>
      <c r="AD37" s="49"/>
    </row>
    <row r="38" spans="8:30" s="51" customFormat="1" ht="12">
      <c r="H38" s="51" t="s">
        <v>178</v>
      </c>
      <c r="K38" s="49"/>
      <c r="V38" s="49"/>
      <c r="W38" s="49"/>
      <c r="X38" s="49"/>
      <c r="Y38" s="49"/>
      <c r="Z38" s="49"/>
      <c r="AA38" s="49"/>
      <c r="AB38" s="49"/>
      <c r="AC38" s="49"/>
      <c r="AD38" s="49"/>
    </row>
    <row r="39" spans="8:30" s="51" customFormat="1" ht="12">
      <c r="H39" s="51" t="s">
        <v>179</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423" t="s">
        <v>302</v>
      </c>
      <c r="M43" s="423"/>
      <c r="N43" s="423"/>
      <c r="O43" s="423"/>
      <c r="P43" s="423"/>
      <c r="Q43" s="423" t="s">
        <v>307</v>
      </c>
      <c r="R43" s="423"/>
      <c r="S43" s="423"/>
      <c r="T43" s="423"/>
      <c r="U43" s="423"/>
    </row>
    <row r="44" spans="8:21" ht="9.75" customHeight="1">
      <c r="H44" s="51"/>
      <c r="I44" s="51"/>
      <c r="J44" s="51"/>
      <c r="L44" s="42" t="s">
        <v>308</v>
      </c>
      <c r="M44" s="42" t="s">
        <v>309</v>
      </c>
      <c r="N44" s="42" t="s">
        <v>310</v>
      </c>
      <c r="O44" s="42" t="s">
        <v>311</v>
      </c>
      <c r="P44" s="42"/>
      <c r="Q44" s="42" t="s">
        <v>308</v>
      </c>
      <c r="R44" s="42" t="s">
        <v>309</v>
      </c>
      <c r="S44" s="42" t="s">
        <v>310</v>
      </c>
      <c r="T44" s="42" t="s">
        <v>311</v>
      </c>
      <c r="U44" s="42"/>
    </row>
    <row r="45" spans="2:21" ht="12.75">
      <c r="B45" s="49" t="s">
        <v>149</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180</v>
      </c>
      <c r="F48" s="51" t="s">
        <v>181</v>
      </c>
      <c r="K48" s="49"/>
      <c r="V48" s="49"/>
      <c r="W48" s="49"/>
      <c r="X48" s="49"/>
      <c r="Y48" s="49"/>
      <c r="Z48" s="49"/>
      <c r="AA48" s="49"/>
      <c r="AB48" s="49"/>
      <c r="AC48" s="49"/>
      <c r="AD48" s="49"/>
    </row>
    <row r="49" spans="6:30" s="51" customFormat="1" ht="12">
      <c r="F49" s="51" t="s">
        <v>182</v>
      </c>
      <c r="K49" s="49"/>
      <c r="V49" s="49"/>
      <c r="W49" s="49"/>
      <c r="X49" s="49"/>
      <c r="Y49" s="49"/>
      <c r="Z49" s="49"/>
      <c r="AA49" s="49"/>
      <c r="AB49" s="49"/>
      <c r="AC49" s="49"/>
      <c r="AD49" s="49"/>
    </row>
    <row r="50" spans="7:30" s="51" customFormat="1" ht="12">
      <c r="G50" s="51" t="s">
        <v>183</v>
      </c>
      <c r="K50" s="49"/>
      <c r="V50" s="49"/>
      <c r="W50" s="49"/>
      <c r="X50" s="49"/>
      <c r="Y50" s="49"/>
      <c r="Z50" s="49"/>
      <c r="AA50" s="49"/>
      <c r="AB50" s="49"/>
      <c r="AC50" s="49"/>
      <c r="AD50" s="49"/>
    </row>
    <row r="51" spans="8:30" s="51" customFormat="1" ht="12">
      <c r="H51" s="51" t="s">
        <v>184</v>
      </c>
      <c r="K51" s="49"/>
      <c r="V51" s="49"/>
      <c r="W51" s="49"/>
      <c r="X51" s="49"/>
      <c r="Y51" s="49"/>
      <c r="Z51" s="49"/>
      <c r="AA51" s="49"/>
      <c r="AB51" s="49"/>
      <c r="AC51" s="49"/>
      <c r="AD51" s="49"/>
    </row>
    <row r="52" spans="8:30" s="51" customFormat="1" ht="12">
      <c r="H52" s="51" t="s">
        <v>185</v>
      </c>
      <c r="K52" s="49"/>
      <c r="V52" s="49"/>
      <c r="W52" s="49"/>
      <c r="X52" s="49"/>
      <c r="Y52" s="49"/>
      <c r="Z52" s="49"/>
      <c r="AA52" s="49"/>
      <c r="AB52" s="49"/>
      <c r="AC52" s="49"/>
      <c r="AD52" s="49"/>
    </row>
    <row r="53" spans="7:30" s="51" customFormat="1" ht="12">
      <c r="G53" s="51" t="s">
        <v>186</v>
      </c>
      <c r="K53" s="49"/>
      <c r="V53" s="49"/>
      <c r="W53" s="49"/>
      <c r="X53" s="49"/>
      <c r="Y53" s="49"/>
      <c r="Z53" s="49"/>
      <c r="AA53" s="49"/>
      <c r="AB53" s="49"/>
      <c r="AC53" s="49"/>
      <c r="AD53" s="49"/>
    </row>
    <row r="54" spans="8:30" s="51" customFormat="1" ht="12">
      <c r="H54" s="51" t="s">
        <v>187</v>
      </c>
      <c r="K54" s="49"/>
      <c r="V54" s="49"/>
      <c r="W54" s="49"/>
      <c r="X54" s="49"/>
      <c r="Y54" s="49"/>
      <c r="Z54" s="49"/>
      <c r="AA54" s="49"/>
      <c r="AB54" s="49"/>
      <c r="AC54" s="49"/>
      <c r="AD54" s="49"/>
    </row>
    <row r="55" spans="8:30" s="51" customFormat="1" ht="12">
      <c r="H55" s="51" t="s">
        <v>188</v>
      </c>
      <c r="K55" s="49"/>
      <c r="V55" s="49"/>
      <c r="W55" s="49"/>
      <c r="X55" s="49"/>
      <c r="Y55" s="49"/>
      <c r="Z55" s="49"/>
      <c r="AA55" s="49"/>
      <c r="AB55" s="49"/>
      <c r="AC55" s="49"/>
      <c r="AD55" s="49"/>
    </row>
    <row r="56" spans="9:30" s="51" customFormat="1" ht="12">
      <c r="I56" s="51" t="s">
        <v>189</v>
      </c>
      <c r="J56" s="51" t="s">
        <v>47</v>
      </c>
      <c r="K56" s="49"/>
      <c r="V56" s="49"/>
      <c r="W56" s="49"/>
      <c r="X56" s="49"/>
      <c r="Y56" s="49"/>
      <c r="Z56" s="49"/>
      <c r="AA56" s="49"/>
      <c r="AB56" s="49"/>
      <c r="AC56" s="49"/>
      <c r="AD56" s="49"/>
    </row>
    <row r="57" spans="9:30" s="51" customFormat="1" ht="12">
      <c r="I57" s="51" t="s">
        <v>190</v>
      </c>
      <c r="J57" s="51" t="s">
        <v>48</v>
      </c>
      <c r="K57" s="49"/>
      <c r="V57" s="49"/>
      <c r="W57" s="49"/>
      <c r="X57" s="49"/>
      <c r="Y57" s="49"/>
      <c r="Z57" s="49"/>
      <c r="AA57" s="49"/>
      <c r="AB57" s="49"/>
      <c r="AC57" s="49"/>
      <c r="AD57" s="49"/>
    </row>
    <row r="58" spans="6:30" s="51" customFormat="1" ht="12">
      <c r="F58" s="51" t="s">
        <v>191</v>
      </c>
      <c r="K58" s="49"/>
      <c r="V58" s="49"/>
      <c r="W58" s="49"/>
      <c r="X58" s="49"/>
      <c r="Y58" s="49"/>
      <c r="Z58" s="49"/>
      <c r="AA58" s="49"/>
      <c r="AB58" s="49"/>
      <c r="AC58" s="49"/>
      <c r="AD58" s="49"/>
    </row>
    <row r="59" spans="7:30" s="51" customFormat="1" ht="12">
      <c r="G59" s="51" t="s">
        <v>192</v>
      </c>
      <c r="K59" s="49"/>
      <c r="V59" s="49"/>
      <c r="W59" s="49"/>
      <c r="X59" s="49"/>
      <c r="Y59" s="49"/>
      <c r="Z59" s="49"/>
      <c r="AA59" s="49"/>
      <c r="AB59" s="49"/>
      <c r="AC59" s="49"/>
      <c r="AD59" s="49"/>
    </row>
    <row r="60" spans="8:30" s="51" customFormat="1" ht="12">
      <c r="H60" s="51" t="s">
        <v>193</v>
      </c>
      <c r="K60" s="49"/>
      <c r="V60" s="49"/>
      <c r="W60" s="49"/>
      <c r="X60" s="49"/>
      <c r="Y60" s="49"/>
      <c r="Z60" s="49"/>
      <c r="AA60" s="49"/>
      <c r="AB60" s="49"/>
      <c r="AC60" s="49"/>
      <c r="AD60" s="49"/>
    </row>
    <row r="61" spans="8:30" s="51" customFormat="1" ht="12">
      <c r="H61" s="51" t="s">
        <v>194</v>
      </c>
      <c r="K61" s="49"/>
      <c r="V61" s="49"/>
      <c r="W61" s="49"/>
      <c r="X61" s="49"/>
      <c r="Y61" s="49"/>
      <c r="Z61" s="49"/>
      <c r="AA61" s="49"/>
      <c r="AB61" s="49"/>
      <c r="AC61" s="49"/>
      <c r="AD61" s="49"/>
    </row>
    <row r="62" spans="7:30" s="51" customFormat="1" ht="12">
      <c r="G62" s="51" t="s">
        <v>195</v>
      </c>
      <c r="K62" s="49"/>
      <c r="V62" s="49"/>
      <c r="W62" s="49"/>
      <c r="X62" s="49"/>
      <c r="Y62" s="49"/>
      <c r="Z62" s="49"/>
      <c r="AA62" s="49"/>
      <c r="AB62" s="49"/>
      <c r="AC62" s="49"/>
      <c r="AD62" s="49"/>
    </row>
    <row r="63" spans="8:30" s="51" customFormat="1" ht="12">
      <c r="H63" s="51" t="s">
        <v>196</v>
      </c>
      <c r="K63" s="49"/>
      <c r="V63" s="49"/>
      <c r="W63" s="49"/>
      <c r="X63" s="49"/>
      <c r="Y63" s="49"/>
      <c r="Z63" s="49"/>
      <c r="AA63" s="49"/>
      <c r="AB63" s="49"/>
      <c r="AC63" s="49"/>
      <c r="AD63" s="49"/>
    </row>
    <row r="64" spans="8:30" s="51" customFormat="1" ht="12">
      <c r="H64" s="51" t="s">
        <v>197</v>
      </c>
      <c r="K64" s="49"/>
      <c r="V64" s="49"/>
      <c r="W64" s="49"/>
      <c r="X64" s="49"/>
      <c r="Y64" s="49"/>
      <c r="Z64" s="49"/>
      <c r="AA64" s="49"/>
      <c r="AB64" s="49"/>
      <c r="AC64" s="49"/>
      <c r="AD64" s="49"/>
    </row>
    <row r="65" spans="7:30" s="51" customFormat="1" ht="12">
      <c r="G65" s="51" t="s">
        <v>198</v>
      </c>
      <c r="K65" s="49"/>
      <c r="V65" s="49"/>
      <c r="W65" s="49"/>
      <c r="X65" s="49"/>
      <c r="Y65" s="49"/>
      <c r="Z65" s="49"/>
      <c r="AA65" s="49"/>
      <c r="AB65" s="49"/>
      <c r="AC65" s="49"/>
      <c r="AD65" s="49"/>
    </row>
    <row r="66" spans="8:30" s="51" customFormat="1" ht="12">
      <c r="H66" s="51" t="s">
        <v>199</v>
      </c>
      <c r="K66" s="49"/>
      <c r="V66" s="49"/>
      <c r="W66" s="49"/>
      <c r="X66" s="49"/>
      <c r="Y66" s="49"/>
      <c r="Z66" s="49"/>
      <c r="AA66" s="49"/>
      <c r="AB66" s="49"/>
      <c r="AC66" s="49"/>
      <c r="AD66" s="49"/>
    </row>
    <row r="67" spans="8:30" s="51" customFormat="1" ht="12">
      <c r="H67" s="51" t="s">
        <v>200</v>
      </c>
      <c r="K67" s="49"/>
      <c r="V67" s="49"/>
      <c r="W67" s="49"/>
      <c r="X67" s="49"/>
      <c r="Y67" s="49"/>
      <c r="Z67" s="49"/>
      <c r="AA67" s="49"/>
      <c r="AB67" s="49"/>
      <c r="AC67" s="49"/>
      <c r="AD67" s="49"/>
    </row>
    <row r="68" spans="7:30" s="51" customFormat="1" ht="12">
      <c r="G68" s="51" t="s">
        <v>201</v>
      </c>
      <c r="K68" s="49"/>
      <c r="V68" s="49"/>
      <c r="W68" s="49"/>
      <c r="X68" s="49"/>
      <c r="Y68" s="49"/>
      <c r="Z68" s="49"/>
      <c r="AA68" s="49"/>
      <c r="AB68" s="49"/>
      <c r="AC68" s="49"/>
      <c r="AD68" s="49"/>
    </row>
    <row r="69" spans="8:30" s="51" customFormat="1" ht="12">
      <c r="H69" s="51" t="s">
        <v>202</v>
      </c>
      <c r="K69" s="49"/>
      <c r="V69" s="49"/>
      <c r="W69" s="49"/>
      <c r="X69" s="49"/>
      <c r="Y69" s="49"/>
      <c r="Z69" s="49"/>
      <c r="AA69" s="49"/>
      <c r="AB69" s="49"/>
      <c r="AC69" s="49"/>
      <c r="AD69" s="49"/>
    </row>
    <row r="70" spans="8:30" s="51" customFormat="1" ht="12">
      <c r="H70" s="51" t="s">
        <v>203</v>
      </c>
      <c r="K70" s="49"/>
      <c r="V70" s="49"/>
      <c r="W70" s="49"/>
      <c r="X70" s="49"/>
      <c r="Y70" s="49"/>
      <c r="Z70" s="49"/>
      <c r="AA70" s="49"/>
      <c r="AB70" s="49"/>
      <c r="AC70" s="49"/>
      <c r="AD70" s="49"/>
    </row>
    <row r="71" spans="6:30" s="51" customFormat="1" ht="12">
      <c r="F71" s="51" t="s">
        <v>204</v>
      </c>
      <c r="K71" s="49"/>
      <c r="V71" s="49"/>
      <c r="W71" s="49"/>
      <c r="X71" s="49"/>
      <c r="Y71" s="49"/>
      <c r="Z71" s="49"/>
      <c r="AA71" s="49"/>
      <c r="AB71" s="49"/>
      <c r="AC71" s="49"/>
      <c r="AD71" s="49"/>
    </row>
    <row r="72" spans="7:30" s="51" customFormat="1" ht="12">
      <c r="G72" s="51" t="s">
        <v>205</v>
      </c>
      <c r="K72" s="49"/>
      <c r="V72" s="49"/>
      <c r="W72" s="49"/>
      <c r="X72" s="49"/>
      <c r="Y72" s="49"/>
      <c r="Z72" s="49"/>
      <c r="AA72" s="49"/>
      <c r="AB72" s="49"/>
      <c r="AC72" s="49"/>
      <c r="AD72" s="49"/>
    </row>
    <row r="73" spans="7:30" s="51" customFormat="1" ht="12">
      <c r="G73" s="51" t="s">
        <v>206</v>
      </c>
      <c r="K73" s="49"/>
      <c r="V73" s="49"/>
      <c r="W73" s="49"/>
      <c r="X73" s="49"/>
      <c r="Y73" s="49"/>
      <c r="Z73" s="49"/>
      <c r="AA73" s="49"/>
      <c r="AB73" s="49"/>
      <c r="AC73" s="49"/>
      <c r="AD73" s="49"/>
    </row>
    <row r="74" spans="7:30" s="51" customFormat="1" ht="12">
      <c r="G74" s="51" t="s">
        <v>207</v>
      </c>
      <c r="K74" s="49"/>
      <c r="V74" s="49"/>
      <c r="W74" s="49"/>
      <c r="X74" s="49"/>
      <c r="Y74" s="49"/>
      <c r="Z74" s="49"/>
      <c r="AA74" s="49"/>
      <c r="AB74" s="49"/>
      <c r="AC74" s="49"/>
      <c r="AD74" s="49"/>
    </row>
    <row r="75" spans="7:30" s="51" customFormat="1" ht="12">
      <c r="G75" s="51" t="s">
        <v>208</v>
      </c>
      <c r="K75" s="49"/>
      <c r="V75" s="49"/>
      <c r="W75" s="49"/>
      <c r="X75" s="49"/>
      <c r="Y75" s="49"/>
      <c r="Z75" s="49"/>
      <c r="AA75" s="49"/>
      <c r="AB75" s="49"/>
      <c r="AC75" s="49"/>
      <c r="AD75" s="49"/>
    </row>
    <row r="76" spans="8:30" s="51" customFormat="1" ht="12">
      <c r="H76" s="51" t="s">
        <v>209</v>
      </c>
      <c r="I76" s="51" t="s">
        <v>47</v>
      </c>
      <c r="K76" s="49"/>
      <c r="V76" s="49"/>
      <c r="W76" s="49"/>
      <c r="X76" s="49"/>
      <c r="Y76" s="49"/>
      <c r="Z76" s="49"/>
      <c r="AA76" s="49"/>
      <c r="AB76" s="49"/>
      <c r="AC76" s="49"/>
      <c r="AD76" s="49"/>
    </row>
    <row r="77" spans="8:30" s="51" customFormat="1" ht="12">
      <c r="H77" s="51" t="s">
        <v>210</v>
      </c>
      <c r="I77" s="51" t="s">
        <v>48</v>
      </c>
      <c r="K77" s="49"/>
      <c r="V77" s="49"/>
      <c r="W77" s="49"/>
      <c r="X77" s="49"/>
      <c r="Y77" s="49"/>
      <c r="Z77" s="49"/>
      <c r="AA77" s="49"/>
      <c r="AB77" s="49"/>
      <c r="AC77" s="49"/>
      <c r="AD77" s="49"/>
    </row>
    <row r="78" spans="6:30" s="51" customFormat="1" ht="12">
      <c r="F78" s="51" t="s">
        <v>211</v>
      </c>
      <c r="K78" s="49"/>
      <c r="V78" s="49"/>
      <c r="W78" s="49"/>
      <c r="X78" s="49"/>
      <c r="Y78" s="49"/>
      <c r="Z78" s="49"/>
      <c r="AA78" s="49"/>
      <c r="AB78" s="49"/>
      <c r="AC78" s="49"/>
      <c r="AD78" s="49"/>
    </row>
    <row r="79" spans="7:30" s="51" customFormat="1" ht="12">
      <c r="G79" s="51" t="s">
        <v>212</v>
      </c>
      <c r="K79" s="49"/>
      <c r="V79" s="49"/>
      <c r="W79" s="49"/>
      <c r="X79" s="49"/>
      <c r="Y79" s="49"/>
      <c r="Z79" s="49"/>
      <c r="AA79" s="49"/>
      <c r="AB79" s="49"/>
      <c r="AC79" s="49"/>
      <c r="AD79" s="49"/>
    </row>
    <row r="80" spans="8:30" s="51" customFormat="1" ht="12">
      <c r="H80" s="51" t="s">
        <v>213</v>
      </c>
      <c r="K80" s="49"/>
      <c r="V80" s="49"/>
      <c r="W80" s="49"/>
      <c r="X80" s="49"/>
      <c r="Y80" s="49"/>
      <c r="Z80" s="49"/>
      <c r="AA80" s="49"/>
      <c r="AB80" s="49"/>
      <c r="AC80" s="49"/>
      <c r="AD80" s="49"/>
    </row>
    <row r="81" spans="8:30" s="51" customFormat="1" ht="12">
      <c r="H81" s="51" t="s">
        <v>214</v>
      </c>
      <c r="K81" s="49"/>
      <c r="V81" s="49"/>
      <c r="W81" s="49"/>
      <c r="X81" s="49"/>
      <c r="Y81" s="49"/>
      <c r="Z81" s="49"/>
      <c r="AA81" s="49"/>
      <c r="AB81" s="49"/>
      <c r="AC81" s="49"/>
      <c r="AD81" s="49"/>
    </row>
    <row r="82" spans="7:30" s="51" customFormat="1" ht="12">
      <c r="G82" s="51" t="s">
        <v>215</v>
      </c>
      <c r="K82" s="49"/>
      <c r="V82" s="49"/>
      <c r="W82" s="49"/>
      <c r="X82" s="49"/>
      <c r="Y82" s="49"/>
      <c r="Z82" s="49"/>
      <c r="AA82" s="49"/>
      <c r="AB82" s="49"/>
      <c r="AC82" s="49"/>
      <c r="AD82" s="49"/>
    </row>
    <row r="83" spans="8:30" s="51" customFormat="1" ht="12">
      <c r="H83" s="51" t="s">
        <v>216</v>
      </c>
      <c r="K83" s="49"/>
      <c r="V83" s="49"/>
      <c r="W83" s="49"/>
      <c r="X83" s="49"/>
      <c r="Y83" s="49"/>
      <c r="Z83" s="49"/>
      <c r="AA83" s="49"/>
      <c r="AB83" s="49"/>
      <c r="AC83" s="49"/>
      <c r="AD83" s="49"/>
    </row>
    <row r="84" spans="8:30" s="51" customFormat="1" ht="12">
      <c r="H84" s="51" t="s">
        <v>217</v>
      </c>
      <c r="K84" s="49"/>
      <c r="V84" s="49"/>
      <c r="W84" s="49"/>
      <c r="X84" s="49"/>
      <c r="Y84" s="49"/>
      <c r="Z84" s="49"/>
      <c r="AA84" s="49"/>
      <c r="AB84" s="49"/>
      <c r="AC84" s="49"/>
      <c r="AD84" s="49"/>
    </row>
    <row r="85" spans="7:30" s="51" customFormat="1" ht="12">
      <c r="G85" s="51" t="s">
        <v>218</v>
      </c>
      <c r="K85" s="49"/>
      <c r="V85" s="49"/>
      <c r="W85" s="49"/>
      <c r="X85" s="49"/>
      <c r="Y85" s="49"/>
      <c r="Z85" s="49"/>
      <c r="AA85" s="49"/>
      <c r="AB85" s="49"/>
      <c r="AC85" s="49"/>
      <c r="AD85" s="49"/>
    </row>
    <row r="86" spans="8:30" s="51" customFormat="1" ht="12">
      <c r="H86" s="51" t="s">
        <v>219</v>
      </c>
      <c r="K86" s="49"/>
      <c r="V86" s="49"/>
      <c r="W86" s="49"/>
      <c r="X86" s="49"/>
      <c r="Y86" s="49"/>
      <c r="Z86" s="49"/>
      <c r="AA86" s="49"/>
      <c r="AB86" s="49"/>
      <c r="AC86" s="49"/>
      <c r="AD86" s="49"/>
    </row>
    <row r="87" spans="8:30" s="51" customFormat="1" ht="12">
      <c r="H87" s="51" t="s">
        <v>220</v>
      </c>
      <c r="K87" s="49"/>
      <c r="V87" s="49"/>
      <c r="W87" s="49"/>
      <c r="X87" s="49"/>
      <c r="Y87" s="49"/>
      <c r="Z87" s="49"/>
      <c r="AA87" s="49"/>
      <c r="AB87" s="49"/>
      <c r="AC87" s="49"/>
      <c r="AD87" s="49"/>
    </row>
    <row r="88" spans="7:30" s="51" customFormat="1" ht="12">
      <c r="G88" s="51" t="s">
        <v>221</v>
      </c>
      <c r="K88" s="49"/>
      <c r="V88" s="49"/>
      <c r="W88" s="49"/>
      <c r="X88" s="49"/>
      <c r="Y88" s="49"/>
      <c r="Z88" s="49"/>
      <c r="AA88" s="49"/>
      <c r="AB88" s="49"/>
      <c r="AC88" s="49"/>
      <c r="AD88" s="49"/>
    </row>
    <row r="89" spans="8:30" s="51" customFormat="1" ht="12">
      <c r="H89" s="51" t="s">
        <v>222</v>
      </c>
      <c r="K89" s="49"/>
      <c r="V89" s="49"/>
      <c r="W89" s="49"/>
      <c r="X89" s="49"/>
      <c r="Y89" s="49"/>
      <c r="Z89" s="49"/>
      <c r="AA89" s="49"/>
      <c r="AB89" s="49"/>
      <c r="AC89" s="49"/>
      <c r="AD89" s="49"/>
    </row>
    <row r="90" spans="8:30" s="51" customFormat="1" ht="12">
      <c r="H90" s="51" t="s">
        <v>223</v>
      </c>
      <c r="K90" s="49"/>
      <c r="V90" s="49"/>
      <c r="W90" s="49"/>
      <c r="X90" s="49"/>
      <c r="Y90" s="49"/>
      <c r="Z90" s="49"/>
      <c r="AA90" s="49"/>
      <c r="AB90" s="49"/>
      <c r="AC90" s="49"/>
      <c r="AD90" s="49"/>
    </row>
    <row r="91" spans="9:30" s="51" customFormat="1" ht="12">
      <c r="I91" s="51" t="s">
        <v>224</v>
      </c>
      <c r="J91" s="51" t="s">
        <v>47</v>
      </c>
      <c r="K91" s="49"/>
      <c r="V91" s="49"/>
      <c r="W91" s="49"/>
      <c r="X91" s="49"/>
      <c r="Y91" s="49"/>
      <c r="Z91" s="49"/>
      <c r="AA91" s="49"/>
      <c r="AB91" s="49"/>
      <c r="AC91" s="49"/>
      <c r="AD91" s="49"/>
    </row>
    <row r="92" spans="9:30" s="51" customFormat="1" ht="12">
      <c r="I92" s="51" t="s">
        <v>225</v>
      </c>
      <c r="J92" s="51" t="s">
        <v>48</v>
      </c>
      <c r="K92" s="49"/>
      <c r="V92" s="49"/>
      <c r="W92" s="49"/>
      <c r="X92" s="49"/>
      <c r="Y92" s="49"/>
      <c r="Z92" s="49"/>
      <c r="AA92" s="49"/>
      <c r="AB92" s="49"/>
      <c r="AC92" s="49"/>
      <c r="AD92" s="49"/>
    </row>
    <row r="93" spans="4:30" s="61" customFormat="1" ht="12">
      <c r="D93" s="62"/>
      <c r="E93" s="61" t="s">
        <v>226</v>
      </c>
      <c r="F93" s="61" t="s">
        <v>52</v>
      </c>
      <c r="I93" s="62"/>
      <c r="K93" s="63"/>
      <c r="V93" s="63"/>
      <c r="W93" s="63"/>
      <c r="X93" s="63"/>
      <c r="Y93" s="63"/>
      <c r="Z93" s="63"/>
      <c r="AA93" s="63"/>
      <c r="AB93" s="63"/>
      <c r="AC93" s="63"/>
      <c r="AD93" s="63"/>
    </row>
    <row r="94" spans="6:30" s="61" customFormat="1" ht="12.75">
      <c r="F94" s="61" t="s">
        <v>227</v>
      </c>
      <c r="G94" s="64" t="s">
        <v>53</v>
      </c>
      <c r="H94" s="63"/>
      <c r="K94" s="63"/>
      <c r="V94" s="63"/>
      <c r="W94" s="63"/>
      <c r="X94" s="63"/>
      <c r="Y94" s="63"/>
      <c r="Z94" s="63"/>
      <c r="AA94" s="63"/>
      <c r="AB94" s="63"/>
      <c r="AC94" s="63"/>
      <c r="AD94" s="63"/>
    </row>
    <row r="95" spans="6:30" s="61" customFormat="1" ht="12.75" customHeight="1">
      <c r="F95" s="61" t="s">
        <v>228</v>
      </c>
      <c r="G95" s="64" t="s">
        <v>54</v>
      </c>
      <c r="H95" s="63"/>
      <c r="K95" s="63"/>
      <c r="V95" s="63"/>
      <c r="W95" s="63"/>
      <c r="X95" s="63"/>
      <c r="Y95" s="63"/>
      <c r="Z95" s="63"/>
      <c r="AA95" s="63"/>
      <c r="AB95" s="63"/>
      <c r="AC95" s="63"/>
      <c r="AD95" s="63"/>
    </row>
    <row r="96" spans="6:30" s="61" customFormat="1" ht="12.75">
      <c r="F96" s="61" t="s">
        <v>229</v>
      </c>
      <c r="G96" s="64" t="s">
        <v>55</v>
      </c>
      <c r="H96" s="63"/>
      <c r="K96" s="63"/>
      <c r="V96" s="63"/>
      <c r="W96" s="63"/>
      <c r="X96" s="63"/>
      <c r="Y96" s="63"/>
      <c r="Z96" s="63"/>
      <c r="AA96" s="63"/>
      <c r="AB96" s="63"/>
      <c r="AC96" s="63"/>
      <c r="AD96" s="63"/>
    </row>
    <row r="97" spans="6:30" s="61" customFormat="1" ht="12.75">
      <c r="F97" s="61" t="s">
        <v>230</v>
      </c>
      <c r="G97" s="64" t="s">
        <v>56</v>
      </c>
      <c r="H97" s="63"/>
      <c r="K97" s="63"/>
      <c r="V97" s="63"/>
      <c r="W97" s="63"/>
      <c r="X97" s="63"/>
      <c r="Y97" s="63"/>
      <c r="Z97" s="63"/>
      <c r="AA97" s="63"/>
      <c r="AB97" s="63"/>
      <c r="AC97" s="63"/>
      <c r="AD97" s="63"/>
    </row>
    <row r="98" spans="7:30" s="61" customFormat="1" ht="12.75">
      <c r="G98" s="63" t="s">
        <v>231</v>
      </c>
      <c r="H98" s="64" t="s">
        <v>57</v>
      </c>
      <c r="K98" s="63"/>
      <c r="V98" s="63"/>
      <c r="W98" s="63"/>
      <c r="X98" s="63"/>
      <c r="Y98" s="63"/>
      <c r="Z98" s="63"/>
      <c r="AA98" s="63"/>
      <c r="AB98" s="63"/>
      <c r="AC98" s="63"/>
      <c r="AD98" s="63"/>
    </row>
    <row r="99" spans="7:30" s="61" customFormat="1" ht="12.75">
      <c r="G99" s="63" t="s">
        <v>232</v>
      </c>
      <c r="H99" s="64" t="s">
        <v>58</v>
      </c>
      <c r="K99" s="63"/>
      <c r="V99" s="63"/>
      <c r="W99" s="63"/>
      <c r="X99" s="63"/>
      <c r="Y99" s="63"/>
      <c r="Z99" s="63"/>
      <c r="AA99" s="63"/>
      <c r="AB99" s="63"/>
      <c r="AC99" s="63"/>
      <c r="AD99" s="63"/>
    </row>
    <row r="100" spans="6:30" s="61" customFormat="1" ht="12.75">
      <c r="F100" s="61" t="s">
        <v>233</v>
      </c>
      <c r="G100" s="64" t="s">
        <v>59</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423" t="s">
        <v>302</v>
      </c>
      <c r="M102" s="423"/>
      <c r="N102" s="423"/>
      <c r="O102" s="423"/>
      <c r="P102" s="423"/>
      <c r="Q102" s="423" t="s">
        <v>307</v>
      </c>
      <c r="R102" s="423"/>
      <c r="S102" s="423"/>
      <c r="T102" s="423"/>
      <c r="U102" s="423"/>
    </row>
    <row r="103" spans="8:21" ht="9.75" customHeight="1">
      <c r="H103" s="51"/>
      <c r="I103" s="51"/>
      <c r="J103" s="51"/>
      <c r="L103" s="42" t="s">
        <v>308</v>
      </c>
      <c r="M103" s="42" t="s">
        <v>309</v>
      </c>
      <c r="N103" s="42" t="s">
        <v>310</v>
      </c>
      <c r="O103" s="42" t="s">
        <v>311</v>
      </c>
      <c r="P103" s="42"/>
      <c r="Q103" s="42" t="s">
        <v>308</v>
      </c>
      <c r="R103" s="42" t="s">
        <v>309</v>
      </c>
      <c r="S103" s="42" t="s">
        <v>310</v>
      </c>
      <c r="T103" s="42" t="s">
        <v>311</v>
      </c>
      <c r="U103" s="42"/>
    </row>
    <row r="104" spans="2:21" ht="12.75">
      <c r="B104" s="49" t="s">
        <v>149</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234</v>
      </c>
      <c r="D108" s="60" t="s">
        <v>235</v>
      </c>
      <c r="E108" s="60"/>
      <c r="F108" s="60"/>
      <c r="K108" s="49"/>
      <c r="V108" s="49"/>
      <c r="W108" s="49"/>
      <c r="X108" s="49"/>
      <c r="Y108" s="49"/>
      <c r="Z108" s="49"/>
      <c r="AA108" s="49"/>
      <c r="AB108" s="49"/>
      <c r="AC108" s="49"/>
      <c r="AD108" s="49"/>
    </row>
    <row r="109" spans="5:30" s="51" customFormat="1" ht="12">
      <c r="E109" s="51" t="s">
        <v>153</v>
      </c>
      <c r="F109" s="51" t="s">
        <v>236</v>
      </c>
      <c r="K109" s="49"/>
      <c r="V109" s="49"/>
      <c r="W109" s="49"/>
      <c r="X109" s="49"/>
      <c r="Y109" s="49"/>
      <c r="Z109" s="49"/>
      <c r="AA109" s="49"/>
      <c r="AB109" s="49"/>
      <c r="AC109" s="49"/>
      <c r="AD109" s="49"/>
    </row>
    <row r="110" spans="6:30" s="51" customFormat="1" ht="12">
      <c r="F110" s="51" t="s">
        <v>154</v>
      </c>
      <c r="G110" s="51" t="s">
        <v>15</v>
      </c>
      <c r="K110" s="49"/>
      <c r="V110" s="49"/>
      <c r="W110" s="49"/>
      <c r="X110" s="49"/>
      <c r="Y110" s="49"/>
      <c r="Z110" s="49"/>
      <c r="AA110" s="49"/>
      <c r="AB110" s="49"/>
      <c r="AC110" s="49"/>
      <c r="AD110" s="49"/>
    </row>
    <row r="111" spans="7:30" s="51" customFormat="1" ht="12">
      <c r="G111" s="51" t="s">
        <v>155</v>
      </c>
      <c r="K111" s="49"/>
      <c r="V111" s="49"/>
      <c r="W111" s="49"/>
      <c r="X111" s="49"/>
      <c r="Y111" s="49"/>
      <c r="Z111" s="49"/>
      <c r="AA111" s="49"/>
      <c r="AB111" s="49"/>
      <c r="AC111" s="49"/>
      <c r="AD111" s="49"/>
    </row>
    <row r="112" spans="7:30" s="51" customFormat="1" ht="12">
      <c r="G112" s="51" t="s">
        <v>237</v>
      </c>
      <c r="K112" s="49"/>
      <c r="V112" s="49"/>
      <c r="W112" s="49"/>
      <c r="X112" s="49"/>
      <c r="Y112" s="49"/>
      <c r="Z112" s="49"/>
      <c r="AA112" s="49"/>
      <c r="AB112" s="49"/>
      <c r="AC112" s="49"/>
      <c r="AD112" s="49"/>
    </row>
    <row r="113" spans="7:30" s="51" customFormat="1" ht="12">
      <c r="G113" s="51" t="s">
        <v>238</v>
      </c>
      <c r="K113" s="49"/>
      <c r="V113" s="49"/>
      <c r="W113" s="49"/>
      <c r="X113" s="49"/>
      <c r="Y113" s="49"/>
      <c r="Z113" s="49"/>
      <c r="AA113" s="49"/>
      <c r="AB113" s="49"/>
      <c r="AC113" s="49"/>
      <c r="AD113" s="49"/>
    </row>
    <row r="114" spans="6:30" s="51" customFormat="1" ht="12">
      <c r="F114" s="51" t="s">
        <v>239</v>
      </c>
      <c r="K114" s="49"/>
      <c r="V114" s="49"/>
      <c r="W114" s="49"/>
      <c r="X114" s="49"/>
      <c r="Y114" s="49"/>
      <c r="Z114" s="49"/>
      <c r="AA114" s="49"/>
      <c r="AB114" s="49"/>
      <c r="AC114" s="49"/>
      <c r="AD114" s="49"/>
    </row>
    <row r="115" spans="7:30" s="51" customFormat="1" ht="12">
      <c r="G115" s="51" t="s">
        <v>240</v>
      </c>
      <c r="K115" s="49"/>
      <c r="V115" s="49"/>
      <c r="W115" s="49"/>
      <c r="X115" s="49"/>
      <c r="Y115" s="49"/>
      <c r="Z115" s="49"/>
      <c r="AA115" s="49"/>
      <c r="AB115" s="49"/>
      <c r="AC115" s="49"/>
      <c r="AD115" s="49"/>
    </row>
    <row r="116" spans="7:30" s="51" customFormat="1" ht="12">
      <c r="G116" s="51" t="s">
        <v>241</v>
      </c>
      <c r="K116" s="49"/>
      <c r="V116" s="49"/>
      <c r="W116" s="49"/>
      <c r="X116" s="49"/>
      <c r="Y116" s="49"/>
      <c r="Z116" s="49"/>
      <c r="AA116" s="49"/>
      <c r="AB116" s="49"/>
      <c r="AC116" s="49"/>
      <c r="AD116" s="49"/>
    </row>
    <row r="117" spans="5:30" s="51" customFormat="1" ht="12">
      <c r="E117" s="51" t="s">
        <v>161</v>
      </c>
      <c r="F117" s="51" t="s">
        <v>64</v>
      </c>
      <c r="K117" s="49"/>
      <c r="V117" s="49"/>
      <c r="W117" s="49"/>
      <c r="X117" s="49"/>
      <c r="Y117" s="49"/>
      <c r="Z117" s="49"/>
      <c r="AA117" s="49"/>
      <c r="AB117" s="49"/>
      <c r="AC117" s="49"/>
      <c r="AD117" s="49"/>
    </row>
    <row r="118" spans="6:30" s="51" customFormat="1" ht="12">
      <c r="F118" s="51" t="s">
        <v>242</v>
      </c>
      <c r="K118" s="49"/>
      <c r="V118" s="49"/>
      <c r="W118" s="49"/>
      <c r="X118" s="49"/>
      <c r="Y118" s="49"/>
      <c r="Z118" s="49"/>
      <c r="AA118" s="49"/>
      <c r="AB118" s="49"/>
      <c r="AC118" s="49"/>
      <c r="AD118" s="49"/>
    </row>
    <row r="119" spans="7:30" s="51" customFormat="1" ht="12">
      <c r="G119" s="51" t="s">
        <v>243</v>
      </c>
      <c r="K119" s="49"/>
      <c r="V119" s="49"/>
      <c r="W119" s="49"/>
      <c r="X119" s="49"/>
      <c r="Y119" s="49"/>
      <c r="Z119" s="49"/>
      <c r="AA119" s="49"/>
      <c r="AB119" s="49"/>
      <c r="AC119" s="49"/>
      <c r="AD119" s="49"/>
    </row>
    <row r="120" spans="7:30" s="51" customFormat="1" ht="12">
      <c r="G120" s="51" t="s">
        <v>244</v>
      </c>
      <c r="K120" s="49"/>
      <c r="V120" s="49"/>
      <c r="W120" s="49"/>
      <c r="X120" s="49"/>
      <c r="Y120" s="49"/>
      <c r="Z120" s="49"/>
      <c r="AA120" s="49"/>
      <c r="AB120" s="49"/>
      <c r="AC120" s="49"/>
      <c r="AD120" s="49"/>
    </row>
    <row r="121" spans="6:30" s="51" customFormat="1" ht="12">
      <c r="F121" s="51" t="s">
        <v>245</v>
      </c>
      <c r="K121" s="49"/>
      <c r="V121" s="49"/>
      <c r="W121" s="49"/>
      <c r="X121" s="49"/>
      <c r="Y121" s="49"/>
      <c r="Z121" s="49"/>
      <c r="AA121" s="49"/>
      <c r="AB121" s="49"/>
      <c r="AC121" s="49"/>
      <c r="AD121" s="49"/>
    </row>
    <row r="122" spans="7:30" s="61" customFormat="1" ht="12">
      <c r="G122" s="61" t="s">
        <v>170</v>
      </c>
      <c r="K122" s="63"/>
      <c r="V122" s="63"/>
      <c r="W122" s="63"/>
      <c r="X122" s="63"/>
      <c r="Y122" s="63"/>
      <c r="Z122" s="63"/>
      <c r="AA122" s="63"/>
      <c r="AB122" s="63"/>
      <c r="AC122" s="63"/>
      <c r="AD122" s="63"/>
    </row>
    <row r="123" spans="8:30" s="61" customFormat="1" ht="12">
      <c r="H123" s="61" t="s">
        <v>171</v>
      </c>
      <c r="K123" s="63"/>
      <c r="V123" s="63"/>
      <c r="W123" s="63"/>
      <c r="X123" s="63"/>
      <c r="Y123" s="63"/>
      <c r="Z123" s="63"/>
      <c r="AA123" s="63"/>
      <c r="AB123" s="63"/>
      <c r="AC123" s="63"/>
      <c r="AD123" s="63"/>
    </row>
    <row r="124" spans="8:30" s="61" customFormat="1" ht="12">
      <c r="H124" s="61" t="s">
        <v>172</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173</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246</v>
      </c>
      <c r="K126" s="63"/>
      <c r="V126" s="63"/>
      <c r="W126" s="63"/>
      <c r="X126" s="63"/>
      <c r="Y126" s="63"/>
      <c r="Z126" s="63"/>
      <c r="AA126" s="63"/>
      <c r="AB126" s="63"/>
      <c r="AC126" s="63"/>
      <c r="AD126" s="63"/>
    </row>
    <row r="127" spans="9:30" s="61" customFormat="1" ht="12">
      <c r="I127" s="61" t="s">
        <v>247</v>
      </c>
      <c r="J127" s="51" t="s">
        <v>47</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248</v>
      </c>
      <c r="J128" s="51" t="s">
        <v>48</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175</v>
      </c>
      <c r="K129" s="49"/>
      <c r="V129" s="49"/>
      <c r="W129" s="49"/>
      <c r="X129" s="49"/>
      <c r="Y129" s="49"/>
      <c r="Z129" s="49"/>
      <c r="AA129" s="49"/>
      <c r="AB129" s="49"/>
      <c r="AC129" s="49"/>
      <c r="AD129" s="49"/>
    </row>
    <row r="130" spans="8:30" s="51" customFormat="1" ht="12">
      <c r="H130" s="51" t="s">
        <v>176</v>
      </c>
      <c r="K130" s="49"/>
      <c r="V130" s="49"/>
      <c r="W130" s="49"/>
      <c r="X130" s="49"/>
      <c r="Y130" s="49"/>
      <c r="Z130" s="49"/>
      <c r="AA130" s="49"/>
      <c r="AB130" s="49"/>
      <c r="AC130" s="49"/>
      <c r="AD130" s="49"/>
    </row>
    <row r="131" spans="8:30" s="51" customFormat="1" ht="12">
      <c r="H131" s="51" t="s">
        <v>177</v>
      </c>
      <c r="K131" s="49"/>
      <c r="V131" s="49"/>
      <c r="W131" s="49"/>
      <c r="X131" s="49"/>
      <c r="Y131" s="49"/>
      <c r="Z131" s="49"/>
      <c r="AA131" s="49"/>
      <c r="AB131" s="49"/>
      <c r="AC131" s="49"/>
      <c r="AD131" s="49"/>
    </row>
    <row r="132" spans="8:30" s="51" customFormat="1" ht="12">
      <c r="H132" s="51" t="s">
        <v>178</v>
      </c>
      <c r="K132" s="49"/>
      <c r="V132" s="49"/>
      <c r="W132" s="49"/>
      <c r="X132" s="49"/>
      <c r="Y132" s="49"/>
      <c r="Z132" s="49"/>
      <c r="AA132" s="49"/>
      <c r="AB132" s="49"/>
      <c r="AC132" s="49"/>
      <c r="AD132" s="49"/>
    </row>
    <row r="133" spans="8:30" s="51" customFormat="1" ht="12">
      <c r="H133" s="51" t="s">
        <v>179</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423" t="s">
        <v>302</v>
      </c>
      <c r="M137" s="423"/>
      <c r="N137" s="423"/>
      <c r="O137" s="423"/>
      <c r="P137" s="423"/>
      <c r="Q137" s="423" t="s">
        <v>307</v>
      </c>
      <c r="R137" s="423"/>
      <c r="S137" s="423"/>
      <c r="T137" s="423"/>
      <c r="U137" s="423"/>
    </row>
    <row r="138" spans="8:21" ht="9.75" customHeight="1">
      <c r="H138" s="51"/>
      <c r="I138" s="51"/>
      <c r="J138" s="51"/>
      <c r="L138" s="42" t="s">
        <v>308</v>
      </c>
      <c r="M138" s="42" t="s">
        <v>309</v>
      </c>
      <c r="N138" s="42" t="s">
        <v>310</v>
      </c>
      <c r="O138" s="42" t="s">
        <v>311</v>
      </c>
      <c r="P138" s="42"/>
      <c r="Q138" s="42" t="s">
        <v>308</v>
      </c>
      <c r="R138" s="42" t="s">
        <v>309</v>
      </c>
      <c r="S138" s="42" t="s">
        <v>310</v>
      </c>
      <c r="T138" s="42" t="s">
        <v>311</v>
      </c>
      <c r="U138" s="42"/>
    </row>
    <row r="139" spans="2:21" ht="12.75">
      <c r="B139" s="49" t="s">
        <v>149</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180</v>
      </c>
      <c r="F142" s="51" t="s">
        <v>181</v>
      </c>
      <c r="K142" s="49"/>
      <c r="V142" s="49"/>
      <c r="W142" s="49"/>
      <c r="X142" s="49"/>
      <c r="Y142" s="49"/>
      <c r="Z142" s="49"/>
      <c r="AA142" s="49"/>
      <c r="AB142" s="49"/>
      <c r="AC142" s="49"/>
      <c r="AD142" s="49"/>
    </row>
    <row r="143" spans="6:30" s="51" customFormat="1" ht="12">
      <c r="F143" s="51" t="s">
        <v>182</v>
      </c>
      <c r="K143" s="49"/>
      <c r="V143" s="49"/>
      <c r="W143" s="49"/>
      <c r="X143" s="49"/>
      <c r="Y143" s="49"/>
      <c r="Z143" s="49"/>
      <c r="AA143" s="49"/>
      <c r="AB143" s="49"/>
      <c r="AC143" s="49"/>
      <c r="AD143" s="49"/>
    </row>
    <row r="144" spans="7:30" s="51" customFormat="1" ht="12">
      <c r="G144" s="51" t="s">
        <v>183</v>
      </c>
      <c r="K144" s="49"/>
      <c r="V144" s="49"/>
      <c r="W144" s="49"/>
      <c r="X144" s="49"/>
      <c r="Y144" s="49"/>
      <c r="Z144" s="49"/>
      <c r="AA144" s="49"/>
      <c r="AB144" s="49"/>
      <c r="AC144" s="49"/>
      <c r="AD144" s="49"/>
    </row>
    <row r="145" spans="8:30" s="51" customFormat="1" ht="12">
      <c r="H145" s="51" t="s">
        <v>184</v>
      </c>
      <c r="K145" s="49"/>
      <c r="V145" s="49"/>
      <c r="W145" s="49"/>
      <c r="X145" s="49"/>
      <c r="Y145" s="49"/>
      <c r="Z145" s="49"/>
      <c r="AA145" s="49"/>
      <c r="AB145" s="49"/>
      <c r="AC145" s="49"/>
      <c r="AD145" s="49"/>
    </row>
    <row r="146" spans="8:30" s="51" customFormat="1" ht="12">
      <c r="H146" s="51" t="s">
        <v>185</v>
      </c>
      <c r="K146" s="49"/>
      <c r="V146" s="49"/>
      <c r="W146" s="49"/>
      <c r="X146" s="49"/>
      <c r="Y146" s="49"/>
      <c r="Z146" s="49"/>
      <c r="AA146" s="49"/>
      <c r="AB146" s="49"/>
      <c r="AC146" s="49"/>
      <c r="AD146" s="49"/>
    </row>
    <row r="147" spans="7:30" s="51" customFormat="1" ht="12">
      <c r="G147" s="51" t="s">
        <v>186</v>
      </c>
      <c r="K147" s="49"/>
      <c r="V147" s="49"/>
      <c r="W147" s="49"/>
      <c r="X147" s="49"/>
      <c r="Y147" s="49"/>
      <c r="Z147" s="49"/>
      <c r="AA147" s="49"/>
      <c r="AB147" s="49"/>
      <c r="AC147" s="49"/>
      <c r="AD147" s="49"/>
    </row>
    <row r="148" spans="8:30" s="51" customFormat="1" ht="12">
      <c r="H148" s="51" t="s">
        <v>187</v>
      </c>
      <c r="K148" s="49"/>
      <c r="V148" s="49"/>
      <c r="W148" s="49"/>
      <c r="X148" s="49"/>
      <c r="Y148" s="49"/>
      <c r="Z148" s="49"/>
      <c r="AA148" s="49"/>
      <c r="AB148" s="49"/>
      <c r="AC148" s="49"/>
      <c r="AD148" s="49"/>
    </row>
    <row r="149" spans="8:30" s="51" customFormat="1" ht="12">
      <c r="H149" s="51" t="s">
        <v>188</v>
      </c>
      <c r="K149" s="49"/>
      <c r="V149" s="49"/>
      <c r="W149" s="49"/>
      <c r="X149" s="49"/>
      <c r="Y149" s="49"/>
      <c r="Z149" s="49"/>
      <c r="AA149" s="49"/>
      <c r="AB149" s="49"/>
      <c r="AC149" s="49"/>
      <c r="AD149" s="49"/>
    </row>
    <row r="150" spans="9:30" s="51" customFormat="1" ht="12">
      <c r="I150" s="51" t="s">
        <v>249</v>
      </c>
      <c r="J150" s="51" t="s">
        <v>47</v>
      </c>
      <c r="K150" s="49"/>
      <c r="V150" s="49"/>
      <c r="W150" s="49"/>
      <c r="X150" s="49"/>
      <c r="Y150" s="49"/>
      <c r="Z150" s="49"/>
      <c r="AA150" s="49"/>
      <c r="AB150" s="49"/>
      <c r="AC150" s="49"/>
      <c r="AD150" s="49"/>
    </row>
    <row r="151" spans="9:30" s="51" customFormat="1" ht="12">
      <c r="I151" s="51" t="s">
        <v>250</v>
      </c>
      <c r="J151" s="51" t="s">
        <v>48</v>
      </c>
      <c r="K151" s="49"/>
      <c r="V151" s="49"/>
      <c r="W151" s="49"/>
      <c r="X151" s="49"/>
      <c r="Y151" s="49"/>
      <c r="Z151" s="49"/>
      <c r="AA151" s="49"/>
      <c r="AB151" s="49"/>
      <c r="AC151" s="49"/>
      <c r="AD151" s="49"/>
    </row>
    <row r="152" spans="6:30" s="51" customFormat="1" ht="12">
      <c r="F152" s="51" t="s">
        <v>191</v>
      </c>
      <c r="K152" s="49"/>
      <c r="V152" s="49"/>
      <c r="W152" s="49"/>
      <c r="X152" s="49"/>
      <c r="Y152" s="49"/>
      <c r="Z152" s="49"/>
      <c r="AA152" s="49"/>
      <c r="AB152" s="49"/>
      <c r="AC152" s="49"/>
      <c r="AD152" s="49"/>
    </row>
    <row r="153" spans="7:30" s="51" customFormat="1" ht="12">
      <c r="G153" s="51" t="s">
        <v>192</v>
      </c>
      <c r="K153" s="49"/>
      <c r="V153" s="49"/>
      <c r="W153" s="49"/>
      <c r="X153" s="49"/>
      <c r="Y153" s="49"/>
      <c r="Z153" s="49"/>
      <c r="AA153" s="49"/>
      <c r="AB153" s="49"/>
      <c r="AC153" s="49"/>
      <c r="AD153" s="49"/>
    </row>
    <row r="154" spans="8:30" s="51" customFormat="1" ht="12">
      <c r="H154" s="51" t="s">
        <v>251</v>
      </c>
      <c r="K154" s="49"/>
      <c r="V154" s="49"/>
      <c r="W154" s="49"/>
      <c r="X154" s="49"/>
      <c r="Y154" s="49"/>
      <c r="Z154" s="49"/>
      <c r="AA154" s="49"/>
      <c r="AB154" s="49"/>
      <c r="AC154" s="49"/>
      <c r="AD154" s="49"/>
    </row>
    <row r="155" spans="8:30" s="51" customFormat="1" ht="12">
      <c r="H155" s="51" t="s">
        <v>252</v>
      </c>
      <c r="K155" s="49"/>
      <c r="V155" s="49"/>
      <c r="W155" s="49"/>
      <c r="X155" s="49"/>
      <c r="Y155" s="49"/>
      <c r="Z155" s="49"/>
      <c r="AA155" s="49"/>
      <c r="AB155" s="49"/>
      <c r="AC155" s="49"/>
      <c r="AD155" s="49"/>
    </row>
    <row r="156" spans="8:30" s="51" customFormat="1" ht="12">
      <c r="H156" s="51" t="s">
        <v>253</v>
      </c>
      <c r="K156" s="49"/>
      <c r="V156" s="49"/>
      <c r="W156" s="49"/>
      <c r="X156" s="49"/>
      <c r="Y156" s="49"/>
      <c r="Z156" s="49"/>
      <c r="AA156" s="49"/>
      <c r="AB156" s="49"/>
      <c r="AC156" s="49"/>
      <c r="AD156" s="49"/>
    </row>
    <row r="157" spans="7:30" s="51" customFormat="1" ht="12">
      <c r="G157" s="51" t="s">
        <v>195</v>
      </c>
      <c r="K157" s="49"/>
      <c r="V157" s="49"/>
      <c r="W157" s="49"/>
      <c r="X157" s="49"/>
      <c r="Y157" s="49"/>
      <c r="Z157" s="49"/>
      <c r="AA157" s="49"/>
      <c r="AB157" s="49"/>
      <c r="AC157" s="49"/>
      <c r="AD157" s="49"/>
    </row>
    <row r="158" spans="8:30" s="51" customFormat="1" ht="12">
      <c r="H158" s="51" t="s">
        <v>196</v>
      </c>
      <c r="K158" s="49"/>
      <c r="V158" s="49"/>
      <c r="W158" s="49"/>
      <c r="X158" s="49"/>
      <c r="Y158" s="49"/>
      <c r="Z158" s="49"/>
      <c r="AA158" s="49"/>
      <c r="AB158" s="49"/>
      <c r="AC158" s="49"/>
      <c r="AD158" s="49"/>
    </row>
    <row r="159" spans="8:30" s="51" customFormat="1" ht="12">
      <c r="H159" s="51" t="s">
        <v>197</v>
      </c>
      <c r="K159" s="49"/>
      <c r="V159" s="49"/>
      <c r="W159" s="49"/>
      <c r="X159" s="49"/>
      <c r="Y159" s="49"/>
      <c r="Z159" s="49"/>
      <c r="AA159" s="49"/>
      <c r="AB159" s="49"/>
      <c r="AC159" s="49"/>
      <c r="AD159" s="49"/>
    </row>
    <row r="160" spans="7:30" s="51" customFormat="1" ht="12">
      <c r="G160" s="51" t="s">
        <v>198</v>
      </c>
      <c r="K160" s="49"/>
      <c r="V160" s="49"/>
      <c r="W160" s="49"/>
      <c r="X160" s="49"/>
      <c r="Y160" s="49"/>
      <c r="Z160" s="49"/>
      <c r="AA160" s="49"/>
      <c r="AB160" s="49"/>
      <c r="AC160" s="49"/>
      <c r="AD160" s="49"/>
    </row>
    <row r="161" spans="8:30" s="51" customFormat="1" ht="12">
      <c r="H161" s="51" t="s">
        <v>199</v>
      </c>
      <c r="K161" s="49"/>
      <c r="V161" s="49"/>
      <c r="W161" s="49"/>
      <c r="X161" s="49"/>
      <c r="Y161" s="49"/>
      <c r="Z161" s="49"/>
      <c r="AA161" s="49"/>
      <c r="AB161" s="49"/>
      <c r="AC161" s="49"/>
      <c r="AD161" s="49"/>
    </row>
    <row r="162" spans="8:30" s="51" customFormat="1" ht="12">
      <c r="H162" s="51" t="s">
        <v>200</v>
      </c>
      <c r="K162" s="49"/>
      <c r="V162" s="49"/>
      <c r="W162" s="49"/>
      <c r="X162" s="49"/>
      <c r="Y162" s="49"/>
      <c r="Z162" s="49"/>
      <c r="AA162" s="49"/>
      <c r="AB162" s="49"/>
      <c r="AC162" s="49"/>
      <c r="AD162" s="49"/>
    </row>
    <row r="163" spans="7:30" s="51" customFormat="1" ht="12">
      <c r="G163" s="51" t="s">
        <v>201</v>
      </c>
      <c r="K163" s="49"/>
      <c r="V163" s="49"/>
      <c r="W163" s="49"/>
      <c r="X163" s="49"/>
      <c r="Y163" s="49"/>
      <c r="Z163" s="49"/>
      <c r="AA163" s="49"/>
      <c r="AB163" s="49"/>
      <c r="AC163" s="49"/>
      <c r="AD163" s="49"/>
    </row>
    <row r="164" spans="8:30" s="51" customFormat="1" ht="12">
      <c r="H164" s="51" t="s">
        <v>202</v>
      </c>
      <c r="K164" s="49"/>
      <c r="V164" s="49"/>
      <c r="W164" s="49"/>
      <c r="X164" s="49"/>
      <c r="Y164" s="49"/>
      <c r="Z164" s="49"/>
      <c r="AA164" s="49"/>
      <c r="AB164" s="49"/>
      <c r="AC164" s="49"/>
      <c r="AD164" s="49"/>
    </row>
    <row r="165" spans="9:30" s="51" customFormat="1" ht="12">
      <c r="I165" s="51" t="s">
        <v>254</v>
      </c>
      <c r="J165" s="51" t="s">
        <v>47</v>
      </c>
      <c r="K165" s="49"/>
      <c r="V165" s="49"/>
      <c r="W165" s="49"/>
      <c r="X165" s="49"/>
      <c r="Y165" s="49"/>
      <c r="Z165" s="49"/>
      <c r="AA165" s="49"/>
      <c r="AB165" s="49"/>
      <c r="AC165" s="49"/>
      <c r="AD165" s="49"/>
    </row>
    <row r="166" spans="9:30" s="51" customFormat="1" ht="12">
      <c r="I166" s="51" t="s">
        <v>255</v>
      </c>
      <c r="J166" s="51" t="s">
        <v>48</v>
      </c>
      <c r="K166" s="49"/>
      <c r="V166" s="49"/>
      <c r="W166" s="49"/>
      <c r="X166" s="49"/>
      <c r="Y166" s="49"/>
      <c r="Z166" s="49"/>
      <c r="AA166" s="49"/>
      <c r="AB166" s="49"/>
      <c r="AC166" s="49"/>
      <c r="AD166" s="49"/>
    </row>
    <row r="167" spans="8:30" s="51" customFormat="1" ht="12">
      <c r="H167" s="51" t="s">
        <v>203</v>
      </c>
      <c r="K167" s="49"/>
      <c r="V167" s="49"/>
      <c r="W167" s="49"/>
      <c r="X167" s="49"/>
      <c r="Y167" s="49"/>
      <c r="Z167" s="49"/>
      <c r="AA167" s="49"/>
      <c r="AB167" s="49"/>
      <c r="AC167" s="49"/>
      <c r="AD167" s="49"/>
    </row>
    <row r="168" spans="9:30" s="51" customFormat="1" ht="12">
      <c r="I168" s="51" t="s">
        <v>256</v>
      </c>
      <c r="J168" s="51" t="s">
        <v>47</v>
      </c>
      <c r="K168" s="49"/>
      <c r="V168" s="49"/>
      <c r="W168" s="49"/>
      <c r="X168" s="49"/>
      <c r="Y168" s="49"/>
      <c r="Z168" s="49"/>
      <c r="AA168" s="49"/>
      <c r="AB168" s="49"/>
      <c r="AC168" s="49"/>
      <c r="AD168" s="49"/>
    </row>
    <row r="169" spans="9:30" s="51" customFormat="1" ht="12">
      <c r="I169" s="51" t="s">
        <v>257</v>
      </c>
      <c r="J169" s="51" t="s">
        <v>48</v>
      </c>
      <c r="K169" s="49"/>
      <c r="V169" s="49"/>
      <c r="W169" s="49"/>
      <c r="X169" s="49"/>
      <c r="Y169" s="49"/>
      <c r="Z169" s="49"/>
      <c r="AA169" s="49"/>
      <c r="AB169" s="49"/>
      <c r="AC169" s="49"/>
      <c r="AD169" s="49"/>
    </row>
    <row r="170" spans="6:30" s="51" customFormat="1" ht="12">
      <c r="F170" s="51" t="s">
        <v>204</v>
      </c>
      <c r="K170" s="49"/>
      <c r="V170" s="49"/>
      <c r="W170" s="49"/>
      <c r="X170" s="49"/>
      <c r="Y170" s="49"/>
      <c r="Z170" s="49"/>
      <c r="AA170" s="49"/>
      <c r="AB170" s="49"/>
      <c r="AC170" s="49"/>
      <c r="AD170" s="49"/>
    </row>
    <row r="171" spans="7:30" s="51" customFormat="1" ht="12">
      <c r="G171" s="51" t="s">
        <v>205</v>
      </c>
      <c r="K171" s="49"/>
      <c r="V171" s="49"/>
      <c r="W171" s="49"/>
      <c r="X171" s="49"/>
      <c r="Y171" s="49"/>
      <c r="Z171" s="49"/>
      <c r="AA171" s="49"/>
      <c r="AB171" s="49"/>
      <c r="AC171" s="49"/>
      <c r="AD171" s="49"/>
    </row>
    <row r="172" spans="7:30" s="51" customFormat="1" ht="12">
      <c r="G172" s="51" t="s">
        <v>258</v>
      </c>
      <c r="K172" s="49"/>
      <c r="V172" s="49"/>
      <c r="W172" s="49"/>
      <c r="X172" s="49"/>
      <c r="Y172" s="49"/>
      <c r="Z172" s="49"/>
      <c r="AA172" s="49"/>
      <c r="AB172" s="49"/>
      <c r="AC172" s="49"/>
      <c r="AD172" s="49"/>
    </row>
    <row r="173" spans="6:30" s="51" customFormat="1" ht="12">
      <c r="F173" s="51" t="s">
        <v>259</v>
      </c>
      <c r="G173" s="51" t="s">
        <v>25</v>
      </c>
      <c r="K173" s="49"/>
      <c r="V173" s="49"/>
      <c r="W173" s="49"/>
      <c r="X173" s="49"/>
      <c r="Y173" s="49"/>
      <c r="Z173" s="49"/>
      <c r="AA173" s="49"/>
      <c r="AB173" s="49"/>
      <c r="AC173" s="49"/>
      <c r="AD173" s="49"/>
    </row>
    <row r="174" spans="7:30" s="51" customFormat="1" ht="12">
      <c r="G174" s="51" t="s">
        <v>212</v>
      </c>
      <c r="K174" s="49"/>
      <c r="V174" s="49"/>
      <c r="W174" s="49"/>
      <c r="X174" s="49"/>
      <c r="Y174" s="49"/>
      <c r="Z174" s="49"/>
      <c r="AA174" s="49"/>
      <c r="AB174" s="49"/>
      <c r="AC174" s="49"/>
      <c r="AD174" s="49"/>
    </row>
    <row r="175" spans="8:30" s="51" customFormat="1" ht="12">
      <c r="H175" s="51" t="s">
        <v>213</v>
      </c>
      <c r="K175" s="49"/>
      <c r="V175" s="49"/>
      <c r="W175" s="49"/>
      <c r="X175" s="49"/>
      <c r="Y175" s="49"/>
      <c r="Z175" s="49"/>
      <c r="AA175" s="49"/>
      <c r="AB175" s="49"/>
      <c r="AC175" s="49"/>
      <c r="AD175" s="49"/>
    </row>
    <row r="176" spans="8:30" s="51" customFormat="1" ht="12">
      <c r="H176" s="51" t="s">
        <v>214</v>
      </c>
      <c r="K176" s="49"/>
      <c r="V176" s="49"/>
      <c r="W176" s="49"/>
      <c r="X176" s="49"/>
      <c r="Y176" s="49"/>
      <c r="Z176" s="49"/>
      <c r="AA176" s="49"/>
      <c r="AB176" s="49"/>
      <c r="AC176" s="49"/>
      <c r="AD176" s="49"/>
    </row>
    <row r="177" spans="7:30" s="51" customFormat="1" ht="12">
      <c r="G177" s="51" t="s">
        <v>215</v>
      </c>
      <c r="K177" s="49"/>
      <c r="V177" s="49"/>
      <c r="W177" s="49"/>
      <c r="X177" s="49"/>
      <c r="Y177" s="49"/>
      <c r="Z177" s="49"/>
      <c r="AA177" s="49"/>
      <c r="AB177" s="49"/>
      <c r="AC177" s="49"/>
      <c r="AD177" s="49"/>
    </row>
    <row r="178" spans="8:30" s="51" customFormat="1" ht="12">
      <c r="H178" s="51" t="s">
        <v>216</v>
      </c>
      <c r="K178" s="49"/>
      <c r="V178" s="49"/>
      <c r="W178" s="49"/>
      <c r="X178" s="49"/>
      <c r="Y178" s="49"/>
      <c r="Z178" s="49"/>
      <c r="AA178" s="49"/>
      <c r="AB178" s="49"/>
      <c r="AC178" s="49"/>
      <c r="AD178" s="49"/>
    </row>
    <row r="179" spans="8:30" s="51" customFormat="1" ht="12">
      <c r="H179" s="51" t="s">
        <v>217</v>
      </c>
      <c r="K179" s="49"/>
      <c r="V179" s="49"/>
      <c r="W179" s="49"/>
      <c r="X179" s="49"/>
      <c r="Y179" s="49"/>
      <c r="Z179" s="49"/>
      <c r="AA179" s="49"/>
      <c r="AB179" s="49"/>
      <c r="AC179" s="49"/>
      <c r="AD179" s="49"/>
    </row>
    <row r="180" spans="7:30" s="51" customFormat="1" ht="12">
      <c r="G180" s="51" t="s">
        <v>218</v>
      </c>
      <c r="K180" s="49"/>
      <c r="V180" s="49"/>
      <c r="W180" s="49"/>
      <c r="X180" s="49"/>
      <c r="Y180" s="49"/>
      <c r="Z180" s="49"/>
      <c r="AA180" s="49"/>
      <c r="AB180" s="49"/>
      <c r="AC180" s="49"/>
      <c r="AD180" s="49"/>
    </row>
    <row r="181" spans="8:30" s="51" customFormat="1" ht="12">
      <c r="H181" s="51" t="s">
        <v>219</v>
      </c>
      <c r="K181" s="49"/>
      <c r="V181" s="49"/>
      <c r="W181" s="49"/>
      <c r="X181" s="49"/>
      <c r="Y181" s="49"/>
      <c r="Z181" s="49"/>
      <c r="AA181" s="49"/>
      <c r="AB181" s="49"/>
      <c r="AC181" s="49"/>
      <c r="AD181" s="49"/>
    </row>
    <row r="182" spans="8:30" s="51" customFormat="1" ht="12">
      <c r="H182" s="51" t="s">
        <v>220</v>
      </c>
      <c r="K182" s="49"/>
      <c r="V182" s="49"/>
      <c r="W182" s="49"/>
      <c r="X182" s="49"/>
      <c r="Y182" s="49"/>
      <c r="Z182" s="49"/>
      <c r="AA182" s="49"/>
      <c r="AB182" s="49"/>
      <c r="AC182" s="49"/>
      <c r="AD182" s="49"/>
    </row>
    <row r="183" spans="7:30" s="51" customFormat="1" ht="12">
      <c r="G183" s="51" t="s">
        <v>221</v>
      </c>
      <c r="K183" s="49"/>
      <c r="V183" s="49"/>
      <c r="W183" s="49"/>
      <c r="X183" s="49"/>
      <c r="Y183" s="49"/>
      <c r="Z183" s="49"/>
      <c r="AA183" s="49"/>
      <c r="AB183" s="49"/>
      <c r="AC183" s="49"/>
      <c r="AD183" s="49"/>
    </row>
    <row r="184" spans="8:30" s="51" customFormat="1" ht="12">
      <c r="H184" s="51" t="s">
        <v>222</v>
      </c>
      <c r="K184" s="49"/>
      <c r="V184" s="49"/>
      <c r="W184" s="49"/>
      <c r="X184" s="49"/>
      <c r="Y184" s="49"/>
      <c r="Z184" s="49"/>
      <c r="AA184" s="49"/>
      <c r="AB184" s="49"/>
      <c r="AC184" s="49"/>
      <c r="AD184" s="49"/>
    </row>
    <row r="185" spans="8:30" s="51" customFormat="1" ht="12">
      <c r="H185" s="51" t="s">
        <v>223</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sheetProtection/>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17.xml><?xml version="1.0" encoding="utf-8"?>
<worksheet xmlns="http://schemas.openxmlformats.org/spreadsheetml/2006/main" xmlns:r="http://schemas.openxmlformats.org/officeDocument/2006/relationships">
  <dimension ref="A1:R24"/>
  <sheetViews>
    <sheetView zoomScale="75" zoomScaleNormal="75" zoomScaleSheetLayoutView="75" zoomScalePageLayoutView="0" workbookViewId="0" topLeftCell="A1">
      <pane xSplit="5220" topLeftCell="M1" activePane="topRight" state="split"/>
      <selection pane="topLeft" activeCell="N27" sqref="N27"/>
      <selection pane="topRight" activeCell="N27" sqref="N27"/>
    </sheetView>
  </sheetViews>
  <sheetFormatPr defaultColWidth="3.0039062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406</v>
      </c>
      <c r="B1" s="118"/>
      <c r="C1" s="118"/>
      <c r="D1" s="118"/>
      <c r="E1" s="118"/>
      <c r="F1" s="118"/>
      <c r="G1" s="118"/>
      <c r="H1" s="118"/>
      <c r="I1" s="118"/>
      <c r="J1" s="118"/>
      <c r="K1" s="118"/>
      <c r="L1" s="118"/>
      <c r="M1" s="118"/>
      <c r="N1" s="118"/>
      <c r="O1" s="118"/>
      <c r="P1" s="118"/>
      <c r="Q1" s="118"/>
      <c r="R1" s="118"/>
    </row>
    <row r="2" spans="1:18" s="37" customFormat="1" ht="13.5" customHeight="1">
      <c r="A2" s="118" t="s">
        <v>148</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455" t="s">
        <v>369</v>
      </c>
      <c r="J5" s="455"/>
      <c r="K5" s="455"/>
      <c r="L5" s="455"/>
      <c r="M5" s="456"/>
      <c r="N5" s="119" t="s">
        <v>401</v>
      </c>
      <c r="O5" s="119"/>
      <c r="P5" s="119"/>
      <c r="Q5" s="119"/>
      <c r="R5" s="120"/>
    </row>
    <row r="6" spans="1:18" ht="12.75">
      <c r="A6" s="41"/>
      <c r="B6" s="41"/>
      <c r="C6" s="41" t="s">
        <v>147</v>
      </c>
      <c r="D6" s="41"/>
      <c r="E6" s="41"/>
      <c r="F6" s="41"/>
      <c r="G6" s="41"/>
      <c r="H6" s="41"/>
      <c r="I6" s="42" t="s">
        <v>312</v>
      </c>
      <c r="J6" s="42" t="s">
        <v>313</v>
      </c>
      <c r="K6" s="42" t="s">
        <v>314</v>
      </c>
      <c r="L6" s="42" t="s">
        <v>326</v>
      </c>
      <c r="M6" s="106" t="s">
        <v>407</v>
      </c>
      <c r="N6" s="42" t="s">
        <v>312</v>
      </c>
      <c r="O6" s="42" t="s">
        <v>313</v>
      </c>
      <c r="P6" s="42" t="s">
        <v>314</v>
      </c>
      <c r="Q6" s="42" t="s">
        <v>326</v>
      </c>
      <c r="R6" s="106" t="s">
        <v>408</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315</v>
      </c>
      <c r="I9" s="123"/>
      <c r="J9" s="123"/>
      <c r="K9" s="123"/>
      <c r="L9" s="123"/>
      <c r="M9" s="124"/>
      <c r="N9" s="77"/>
      <c r="O9" s="77"/>
      <c r="P9" s="77"/>
      <c r="Q9" s="77"/>
      <c r="R9" s="124"/>
    </row>
    <row r="10" spans="5:18" ht="12.75">
      <c r="E10" s="78" t="s">
        <v>316</v>
      </c>
      <c r="I10" s="125">
        <v>0.04</v>
      </c>
      <c r="J10" s="125">
        <v>0.04</v>
      </c>
      <c r="K10" s="125">
        <v>0.04233933333333333</v>
      </c>
      <c r="L10" s="125">
        <v>0.04749166666666666</v>
      </c>
      <c r="M10" s="126">
        <v>0.04245775</v>
      </c>
      <c r="N10" s="90">
        <v>0.06771633333333334</v>
      </c>
      <c r="O10" s="90">
        <v>0.08156566666666666</v>
      </c>
      <c r="P10" s="90" t="e">
        <v>#REF!</v>
      </c>
      <c r="Q10" s="90" t="e">
        <v>#REF!</v>
      </c>
      <c r="R10" s="126" t="e">
        <v>#REF!</v>
      </c>
    </row>
    <row r="11" spans="5:18" ht="12.75">
      <c r="E11" s="78" t="s">
        <v>317</v>
      </c>
      <c r="I11" s="125">
        <v>0.04</v>
      </c>
      <c r="J11" s="125">
        <v>0.04</v>
      </c>
      <c r="K11" s="125">
        <v>0.04175466666666667</v>
      </c>
      <c r="L11" s="125">
        <v>0.046912333333333334</v>
      </c>
      <c r="M11" s="126">
        <v>0.04216675</v>
      </c>
      <c r="N11" s="90">
        <v>0.06711666666666667</v>
      </c>
      <c r="O11" s="90">
        <v>0.08089033333333333</v>
      </c>
      <c r="P11" s="90" t="e">
        <v>#REF!</v>
      </c>
      <c r="Q11" s="90" t="e">
        <v>#REF!</v>
      </c>
      <c r="R11" s="126" t="e">
        <v>#REF!</v>
      </c>
    </row>
    <row r="12" spans="5:18" ht="12.75">
      <c r="E12" s="78" t="s">
        <v>321</v>
      </c>
      <c r="I12" s="125">
        <v>0.04</v>
      </c>
      <c r="J12" s="125">
        <v>0.04</v>
      </c>
      <c r="K12" s="125">
        <v>0.04117</v>
      </c>
      <c r="L12" s="125">
        <v>0.044915666666666666</v>
      </c>
      <c r="M12" s="126">
        <v>0.04152141666666667</v>
      </c>
      <c r="N12" s="90">
        <v>0.06501366666666666</v>
      </c>
      <c r="O12" s="90">
        <v>0.079449</v>
      </c>
      <c r="P12" s="90" t="e">
        <v>#REF!</v>
      </c>
      <c r="Q12" s="90" t="e">
        <v>#REF!</v>
      </c>
      <c r="R12" s="126" t="e">
        <v>#REF!</v>
      </c>
    </row>
    <row r="13" spans="5:18" ht="12.75">
      <c r="E13" s="78" t="s">
        <v>318</v>
      </c>
      <c r="I13" s="125">
        <v>0.011673999999999999</v>
      </c>
      <c r="J13" s="125">
        <v>0.011221666666666666</v>
      </c>
      <c r="K13" s="125">
        <v>0.012931</v>
      </c>
      <c r="L13" s="125">
        <v>0.017481333333333335</v>
      </c>
      <c r="M13" s="126">
        <v>0.013326999999999999</v>
      </c>
      <c r="N13" s="90">
        <v>0.03764766666666666</v>
      </c>
      <c r="O13" s="90">
        <v>0.05205933333333334</v>
      </c>
      <c r="P13" s="90" t="e">
        <v>#REF!</v>
      </c>
      <c r="Q13" s="90" t="e">
        <v>#REF!</v>
      </c>
      <c r="R13" s="126" t="e">
        <v>#REF!</v>
      </c>
    </row>
    <row r="14" spans="4:18" ht="12.75">
      <c r="D14" s="41"/>
      <c r="E14" s="78" t="s">
        <v>319</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t="e">
        <v>#REF!</v>
      </c>
      <c r="Q14" s="90" t="e">
        <v>#REF!</v>
      </c>
      <c r="R14" s="126" t="e">
        <v>#REF!</v>
      </c>
    </row>
    <row r="15" spans="5:18" ht="12.75">
      <c r="E15" s="78" t="s">
        <v>320</v>
      </c>
      <c r="F15" s="41"/>
      <c r="G15" s="41"/>
      <c r="I15" s="125">
        <v>0.011288999999999999</v>
      </c>
      <c r="J15" s="125">
        <v>0.012084666666666665</v>
      </c>
      <c r="K15" s="125">
        <v>0.012504333333333333</v>
      </c>
      <c r="L15" s="125">
        <v>0.016905</v>
      </c>
      <c r="M15" s="126">
        <v>0.01319575</v>
      </c>
      <c r="N15" s="90">
        <v>0.036405</v>
      </c>
      <c r="O15" s="90">
        <v>0.050341666666666667</v>
      </c>
      <c r="P15" s="90" t="e">
        <v>#REF!</v>
      </c>
      <c r="Q15" s="90" t="e">
        <v>#REF!</v>
      </c>
      <c r="R15" s="126" t="e">
        <v>#REF!</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322</v>
      </c>
      <c r="F19" s="41"/>
      <c r="G19" s="41"/>
      <c r="I19" s="125"/>
      <c r="J19" s="125"/>
      <c r="K19" s="125"/>
      <c r="L19" s="125"/>
      <c r="M19" s="126"/>
      <c r="N19" s="90"/>
      <c r="O19" s="90"/>
      <c r="P19" s="90"/>
      <c r="Q19" s="90"/>
      <c r="R19" s="126"/>
    </row>
    <row r="20" spans="5:18" ht="12.75">
      <c r="E20" s="78" t="s">
        <v>323</v>
      </c>
      <c r="F20" s="41"/>
      <c r="G20" s="41"/>
      <c r="I20" s="125">
        <v>0.04</v>
      </c>
      <c r="J20" s="125">
        <v>0.04</v>
      </c>
      <c r="K20" s="125">
        <v>0.04406376333333333</v>
      </c>
      <c r="L20" s="125">
        <v>0.049285999999999996</v>
      </c>
      <c r="M20" s="126">
        <v>0.04333744083333334</v>
      </c>
      <c r="N20" s="90" t="e">
        <v>#REF!</v>
      </c>
      <c r="O20" s="90" t="e">
        <v>#REF!</v>
      </c>
      <c r="P20" s="90" t="e">
        <v>#REF!</v>
      </c>
      <c r="Q20" s="90" t="e">
        <v>#REF!</v>
      </c>
      <c r="R20" s="126" t="e">
        <v>#REF!</v>
      </c>
    </row>
    <row r="21" spans="5:18" ht="12.75">
      <c r="E21" s="78" t="s">
        <v>324</v>
      </c>
      <c r="F21" s="41"/>
      <c r="G21" s="41"/>
      <c r="I21" s="125">
        <v>0.011783999999999998</v>
      </c>
      <c r="J21" s="125">
        <v>0.015225999999999998</v>
      </c>
      <c r="K21" s="125">
        <v>0.019710103333333336</v>
      </c>
      <c r="L21" s="125">
        <v>0.024743666666666667</v>
      </c>
      <c r="M21" s="126">
        <v>0.0178659425</v>
      </c>
      <c r="N21" s="90">
        <v>0.06960333333333334</v>
      </c>
      <c r="O21" s="90">
        <v>0.0825</v>
      </c>
      <c r="P21" s="90" t="e">
        <v>#REF!</v>
      </c>
      <c r="Q21" s="90" t="e">
        <v>#REF!</v>
      </c>
      <c r="R21" s="126" t="e">
        <v>#REF!</v>
      </c>
    </row>
    <row r="22" spans="4:18" ht="12.75">
      <c r="D22" s="41"/>
      <c r="E22" s="78" t="s">
        <v>325</v>
      </c>
      <c r="F22" s="41"/>
      <c r="G22" s="41"/>
      <c r="I22" s="125">
        <v>0.011221666666666666</v>
      </c>
      <c r="J22" s="125">
        <v>0.012931</v>
      </c>
      <c r="K22" s="125">
        <v>0.01748142</v>
      </c>
      <c r="L22" s="125">
        <v>0.022909333333333334</v>
      </c>
      <c r="M22" s="126">
        <v>0.016135855</v>
      </c>
      <c r="N22" s="90">
        <v>0.04520633333333333</v>
      </c>
      <c r="O22" s="90">
        <v>0.05491766666666667</v>
      </c>
      <c r="P22" s="90" t="e">
        <v>#REF!</v>
      </c>
      <c r="Q22" s="90" t="e">
        <v>#REF!</v>
      </c>
      <c r="R22" s="126" t="e">
        <v>#REF!</v>
      </c>
    </row>
    <row r="23" spans="4:18" ht="12.75">
      <c r="D23" s="41"/>
      <c r="E23" s="78"/>
      <c r="F23" s="41"/>
      <c r="G23" s="41"/>
      <c r="I23" s="90"/>
      <c r="J23" s="90"/>
      <c r="K23" s="90"/>
      <c r="L23" s="90"/>
      <c r="M23" s="90"/>
      <c r="N23" s="90"/>
      <c r="O23" s="90"/>
      <c r="P23" s="90"/>
      <c r="Q23" s="90"/>
      <c r="R23" s="90"/>
    </row>
    <row r="24" spans="3:5" s="37" customFormat="1" ht="12.75">
      <c r="C24" s="48"/>
      <c r="D24" s="48"/>
      <c r="E24" s="48"/>
    </row>
  </sheetData>
  <sheetProtection/>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18.xml><?xml version="1.0" encoding="utf-8"?>
<worksheet xmlns="http://schemas.openxmlformats.org/spreadsheetml/2006/main" xmlns:r="http://schemas.openxmlformats.org/officeDocument/2006/relationships">
  <dimension ref="A1:R69"/>
  <sheetViews>
    <sheetView zoomScale="75" zoomScaleNormal="75" zoomScaleSheetLayoutView="75" zoomScalePageLayoutView="0" workbookViewId="0" topLeftCell="A35">
      <selection activeCell="N59" sqref="N59"/>
    </sheetView>
  </sheetViews>
  <sheetFormatPr defaultColWidth="3.0039062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409</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455" t="s">
        <v>369</v>
      </c>
      <c r="J4" s="455"/>
      <c r="K4" s="455"/>
      <c r="L4" s="455"/>
      <c r="M4" s="457"/>
      <c r="N4" s="119" t="s">
        <v>401</v>
      </c>
      <c r="O4" s="119"/>
      <c r="P4" s="119"/>
      <c r="Q4" s="119"/>
      <c r="R4" s="121"/>
    </row>
    <row r="5" spans="1:18" ht="12.75">
      <c r="A5" s="41"/>
      <c r="B5" s="41"/>
      <c r="C5" s="41" t="s">
        <v>147</v>
      </c>
      <c r="D5" s="41"/>
      <c r="E5" s="41"/>
      <c r="F5" s="41"/>
      <c r="G5" s="41"/>
      <c r="H5" s="41"/>
      <c r="I5" s="42" t="s">
        <v>308</v>
      </c>
      <c r="J5" s="42" t="s">
        <v>309</v>
      </c>
      <c r="K5" s="42" t="s">
        <v>310</v>
      </c>
      <c r="L5" s="42" t="s">
        <v>311</v>
      </c>
      <c r="M5" s="91" t="s">
        <v>370</v>
      </c>
      <c r="N5" s="42" t="s">
        <v>308</v>
      </c>
      <c r="O5" s="42" t="s">
        <v>309</v>
      </c>
      <c r="P5" s="42" t="s">
        <v>310</v>
      </c>
      <c r="Q5" s="42" t="s">
        <v>311</v>
      </c>
      <c r="R5" s="91" t="s">
        <v>403</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281</v>
      </c>
      <c r="I8" s="94"/>
      <c r="J8" s="94"/>
      <c r="K8" s="94"/>
      <c r="L8" s="94"/>
      <c r="M8" s="95"/>
      <c r="N8" s="45"/>
      <c r="O8" s="45"/>
      <c r="P8" s="45"/>
      <c r="Q8" s="45"/>
      <c r="R8" s="95"/>
    </row>
    <row r="9" spans="6:18" ht="12.75">
      <c r="F9" s="39" t="s">
        <v>282</v>
      </c>
      <c r="I9" s="94"/>
      <c r="J9" s="94"/>
      <c r="K9" s="94"/>
      <c r="L9" s="94"/>
      <c r="M9" s="95"/>
      <c r="N9" s="45"/>
      <c r="O9" s="45"/>
      <c r="P9" s="45"/>
      <c r="Q9" s="45"/>
      <c r="R9" s="95"/>
    </row>
    <row r="10" spans="4:18" ht="12.75">
      <c r="D10" s="41"/>
      <c r="E10" s="41"/>
      <c r="F10" s="41" t="s">
        <v>283</v>
      </c>
      <c r="G10" s="41"/>
      <c r="I10" s="94"/>
      <c r="J10" s="94"/>
      <c r="K10" s="94"/>
      <c r="L10" s="94"/>
      <c r="M10" s="95"/>
      <c r="N10" s="45"/>
      <c r="O10" s="45"/>
      <c r="P10" s="45"/>
      <c r="Q10" s="45"/>
      <c r="R10" s="95"/>
    </row>
    <row r="11" spans="6:18" ht="12.75">
      <c r="F11" s="41" t="s">
        <v>335</v>
      </c>
      <c r="G11" s="41"/>
      <c r="I11" s="94">
        <v>10.322453363730006</v>
      </c>
      <c r="J11" s="94">
        <v>7.041688654353578</v>
      </c>
      <c r="K11" s="94">
        <v>8.783202099737508</v>
      </c>
      <c r="L11" s="94">
        <v>10.497824443854341</v>
      </c>
      <c r="M11" s="95">
        <v>9.161163040955415</v>
      </c>
      <c r="N11" s="45" t="e">
        <v>#REF!</v>
      </c>
      <c r="O11" s="45" t="e">
        <v>#REF!</v>
      </c>
      <c r="P11" s="45" t="e">
        <v>#REF!</v>
      </c>
      <c r="Q11" s="45" t="e">
        <v>#REF!</v>
      </c>
      <c r="R11" s="95" t="e">
        <v>#REF!</v>
      </c>
    </row>
    <row r="12" spans="6:18" ht="12.75">
      <c r="F12" s="41"/>
      <c r="G12" s="41"/>
      <c r="I12" s="94"/>
      <c r="J12" s="94"/>
      <c r="K12" s="94"/>
      <c r="L12" s="94"/>
      <c r="M12" s="95"/>
      <c r="N12" s="45"/>
      <c r="O12" s="45"/>
      <c r="P12" s="45"/>
      <c r="Q12" s="45"/>
      <c r="R12" s="95"/>
    </row>
    <row r="13" spans="6:18" ht="12.75">
      <c r="F13" s="41" t="s">
        <v>284</v>
      </c>
      <c r="G13" s="41"/>
      <c r="I13" s="94"/>
      <c r="J13" s="94"/>
      <c r="K13" s="94"/>
      <c r="L13" s="94"/>
      <c r="M13" s="95"/>
      <c r="N13" s="45"/>
      <c r="O13" s="45"/>
      <c r="P13" s="45"/>
      <c r="Q13" s="45"/>
      <c r="R13" s="95"/>
    </row>
    <row r="14" spans="6:18" ht="12.75">
      <c r="F14" s="41"/>
      <c r="G14" s="41"/>
      <c r="H14" s="39" t="s">
        <v>285</v>
      </c>
      <c r="I14" s="94"/>
      <c r="J14" s="94"/>
      <c r="K14" s="94"/>
      <c r="L14" s="94"/>
      <c r="M14" s="95"/>
      <c r="N14" s="45"/>
      <c r="O14" s="45"/>
      <c r="P14" s="45"/>
      <c r="Q14" s="45"/>
      <c r="R14" s="95"/>
    </row>
    <row r="15" spans="6:18" ht="12.75">
      <c r="F15" s="41"/>
      <c r="G15" s="41" t="s">
        <v>286</v>
      </c>
      <c r="I15" s="94"/>
      <c r="J15" s="94"/>
      <c r="K15" s="94"/>
      <c r="L15" s="94"/>
      <c r="M15" s="95"/>
      <c r="N15" s="45"/>
      <c r="O15" s="45"/>
      <c r="P15" s="45"/>
      <c r="Q15" s="45"/>
      <c r="R15" s="95"/>
    </row>
    <row r="16" spans="6:18" ht="12.75">
      <c r="F16" s="41"/>
      <c r="G16" s="41" t="s">
        <v>287</v>
      </c>
      <c r="I16" s="94"/>
      <c r="J16" s="94"/>
      <c r="K16" s="94"/>
      <c r="L16" s="94"/>
      <c r="M16" s="95"/>
      <c r="N16" s="45"/>
      <c r="O16" s="45"/>
      <c r="P16" s="45"/>
      <c r="Q16" s="45"/>
      <c r="R16" s="95"/>
    </row>
    <row r="17" spans="4:18" ht="12.75">
      <c r="D17" s="41"/>
      <c r="E17" s="41"/>
      <c r="F17" s="41"/>
      <c r="G17" s="41" t="s">
        <v>288</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289</v>
      </c>
      <c r="G19" s="41"/>
      <c r="I19" s="94"/>
      <c r="J19" s="94"/>
      <c r="K19" s="94"/>
      <c r="L19" s="94"/>
      <c r="M19" s="95"/>
      <c r="N19" s="45"/>
      <c r="O19" s="45"/>
      <c r="P19" s="45"/>
      <c r="Q19" s="45"/>
      <c r="R19" s="95"/>
    </row>
    <row r="20" spans="5:18" ht="12.75">
      <c r="E20" s="41"/>
      <c r="F20" s="41"/>
      <c r="G20" s="41" t="s">
        <v>291</v>
      </c>
      <c r="I20" s="96"/>
      <c r="J20" s="96"/>
      <c r="K20" s="96"/>
      <c r="L20" s="96"/>
      <c r="M20" s="97"/>
      <c r="N20" s="46"/>
      <c r="O20" s="46"/>
      <c r="P20" s="46"/>
      <c r="Q20" s="46"/>
      <c r="R20" s="97"/>
    </row>
    <row r="21" spans="7:18" ht="12.75">
      <c r="G21" s="39" t="s">
        <v>290</v>
      </c>
      <c r="H21" s="41"/>
      <c r="I21" s="96"/>
      <c r="J21" s="96"/>
      <c r="K21" s="96"/>
      <c r="L21" s="96"/>
      <c r="M21" s="97"/>
      <c r="N21" s="46"/>
      <c r="O21" s="46"/>
      <c r="P21" s="46"/>
      <c r="Q21" s="46"/>
      <c r="R21" s="97"/>
    </row>
    <row r="22" spans="5:18" ht="12.75">
      <c r="E22" s="41"/>
      <c r="F22" s="41"/>
      <c r="G22" s="41" t="s">
        <v>292</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293</v>
      </c>
      <c r="G24" s="41"/>
      <c r="I24" s="96"/>
      <c r="J24" s="96"/>
      <c r="K24" s="96"/>
      <c r="L24" s="96"/>
      <c r="M24" s="97"/>
      <c r="N24" s="46"/>
      <c r="O24" s="46"/>
      <c r="P24" s="46"/>
      <c r="Q24" s="46"/>
      <c r="R24" s="97"/>
    </row>
    <row r="25" spans="6:18" ht="12.75">
      <c r="F25" s="41"/>
      <c r="G25" s="41" t="s">
        <v>291</v>
      </c>
      <c r="I25" s="96"/>
      <c r="J25" s="96"/>
      <c r="K25" s="96"/>
      <c r="L25" s="96"/>
      <c r="M25" s="97"/>
      <c r="N25" s="46"/>
      <c r="O25" s="46"/>
      <c r="P25" s="46"/>
      <c r="Q25" s="46"/>
      <c r="R25" s="97"/>
    </row>
    <row r="26" spans="5:18" ht="12.75">
      <c r="E26" s="41"/>
      <c r="G26" s="39" t="s">
        <v>290</v>
      </c>
      <c r="H26" s="41"/>
      <c r="I26" s="94"/>
      <c r="J26" s="94"/>
      <c r="K26" s="94"/>
      <c r="L26" s="94"/>
      <c r="M26" s="95"/>
      <c r="N26" s="45"/>
      <c r="O26" s="45"/>
      <c r="P26" s="45"/>
      <c r="Q26" s="45"/>
      <c r="R26" s="95"/>
    </row>
    <row r="27" spans="4:18" ht="12.75">
      <c r="D27" s="41"/>
      <c r="E27" s="41"/>
      <c r="F27" s="41"/>
      <c r="G27" s="41" t="s">
        <v>292</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294</v>
      </c>
      <c r="G29" s="41"/>
      <c r="I29" s="94"/>
      <c r="J29" s="94"/>
      <c r="K29" s="94"/>
      <c r="L29" s="94"/>
      <c r="M29" s="95"/>
      <c r="N29" s="45"/>
      <c r="O29" s="45"/>
      <c r="P29" s="45"/>
      <c r="Q29" s="45"/>
      <c r="R29" s="95"/>
    </row>
    <row r="30" spans="6:18" ht="12.75">
      <c r="F30" s="41"/>
      <c r="G30" s="41" t="s">
        <v>291</v>
      </c>
      <c r="I30" s="96"/>
      <c r="J30" s="96"/>
      <c r="K30" s="96"/>
      <c r="L30" s="96"/>
      <c r="M30" s="97"/>
      <c r="N30" s="46"/>
      <c r="O30" s="46"/>
      <c r="P30" s="46"/>
      <c r="Q30" s="46"/>
      <c r="R30" s="97"/>
    </row>
    <row r="31" spans="7:18" ht="12.75">
      <c r="G31" s="39" t="s">
        <v>290</v>
      </c>
      <c r="H31" s="41"/>
      <c r="I31" s="96"/>
      <c r="J31" s="96"/>
      <c r="K31" s="96"/>
      <c r="L31" s="96"/>
      <c r="M31" s="97"/>
      <c r="N31" s="46"/>
      <c r="O31" s="46"/>
      <c r="P31" s="46"/>
      <c r="Q31" s="46"/>
      <c r="R31" s="97"/>
    </row>
    <row r="32" spans="5:18" ht="12.75">
      <c r="E32" s="41"/>
      <c r="F32" s="41"/>
      <c r="G32" s="41" t="s">
        <v>292</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295</v>
      </c>
      <c r="G34" s="41"/>
      <c r="I34" s="96"/>
      <c r="J34" s="96"/>
      <c r="K34" s="96"/>
      <c r="L34" s="96"/>
      <c r="M34" s="97"/>
      <c r="N34" s="46"/>
      <c r="O34" s="46"/>
      <c r="P34" s="46"/>
      <c r="Q34" s="46"/>
      <c r="R34" s="97"/>
    </row>
    <row r="35" spans="6:18" ht="12.75">
      <c r="F35" s="41"/>
      <c r="G35" s="41" t="s">
        <v>291</v>
      </c>
      <c r="I35" s="96"/>
      <c r="J35" s="96"/>
      <c r="K35" s="96"/>
      <c r="L35" s="96"/>
      <c r="M35" s="97"/>
      <c r="N35" s="46"/>
      <c r="O35" s="46"/>
      <c r="P35" s="46"/>
      <c r="Q35" s="46"/>
      <c r="R35" s="97"/>
    </row>
    <row r="36" spans="7:18" ht="12.75">
      <c r="G36" s="39" t="s">
        <v>290</v>
      </c>
      <c r="H36" s="41"/>
      <c r="I36" s="96"/>
      <c r="J36" s="96"/>
      <c r="K36" s="96"/>
      <c r="L36" s="96"/>
      <c r="M36" s="97"/>
      <c r="N36" s="46"/>
      <c r="O36" s="46"/>
      <c r="P36" s="46"/>
      <c r="Q36" s="46"/>
      <c r="R36" s="97"/>
    </row>
    <row r="37" spans="6:18" ht="12.75">
      <c r="F37" s="41"/>
      <c r="G37" s="41" t="s">
        <v>292</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296</v>
      </c>
      <c r="G39" s="41"/>
      <c r="I39" s="96"/>
      <c r="J39" s="96"/>
      <c r="K39" s="96"/>
      <c r="L39" s="96"/>
      <c r="M39" s="97"/>
      <c r="N39" s="46"/>
      <c r="O39" s="46"/>
      <c r="P39" s="46"/>
      <c r="Q39" s="46"/>
      <c r="R39" s="97"/>
    </row>
    <row r="40" spans="6:18" ht="12.75">
      <c r="F40" s="41"/>
      <c r="G40" s="41" t="s">
        <v>291</v>
      </c>
      <c r="I40" s="96"/>
      <c r="J40" s="96"/>
      <c r="K40" s="96"/>
      <c r="L40" s="96"/>
      <c r="M40" s="97"/>
      <c r="N40" s="46"/>
      <c r="O40" s="46"/>
      <c r="P40" s="46"/>
      <c r="Q40" s="46"/>
      <c r="R40" s="97"/>
    </row>
    <row r="41" spans="5:18" ht="12.75">
      <c r="E41" s="41"/>
      <c r="G41" s="39" t="s">
        <v>290</v>
      </c>
      <c r="H41" s="41"/>
      <c r="I41" s="94"/>
      <c r="J41" s="94"/>
      <c r="K41" s="94"/>
      <c r="L41" s="94"/>
      <c r="M41" s="95"/>
      <c r="N41" s="45"/>
      <c r="O41" s="45"/>
      <c r="P41" s="45"/>
      <c r="Q41" s="45"/>
      <c r="R41" s="95"/>
    </row>
    <row r="42" spans="6:18" ht="12.75">
      <c r="F42" s="41"/>
      <c r="G42" s="41" t="s">
        <v>292</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297</v>
      </c>
      <c r="G44" s="41"/>
      <c r="I44" s="94"/>
      <c r="J44" s="94"/>
      <c r="K44" s="94"/>
      <c r="L44" s="94"/>
      <c r="M44" s="95"/>
      <c r="N44" s="45"/>
      <c r="O44" s="45"/>
      <c r="P44" s="45"/>
      <c r="Q44" s="45"/>
      <c r="R44" s="95"/>
    </row>
    <row r="45" spans="5:18" ht="12.75">
      <c r="E45" s="41"/>
      <c r="F45" s="41"/>
      <c r="G45" s="41" t="s">
        <v>291</v>
      </c>
      <c r="I45" s="94"/>
      <c r="J45" s="94"/>
      <c r="K45" s="94"/>
      <c r="L45" s="94"/>
      <c r="M45" s="95"/>
      <c r="N45" s="45"/>
      <c r="O45" s="45"/>
      <c r="P45" s="45"/>
      <c r="Q45" s="45"/>
      <c r="R45" s="95"/>
    </row>
    <row r="46" spans="3:18" ht="12.75">
      <c r="C46" s="41"/>
      <c r="D46" s="41"/>
      <c r="E46" s="41"/>
      <c r="G46" s="39" t="s">
        <v>290</v>
      </c>
      <c r="H46" s="41"/>
      <c r="I46" s="94"/>
      <c r="J46" s="94"/>
      <c r="K46" s="94"/>
      <c r="L46" s="94"/>
      <c r="M46" s="93"/>
      <c r="R46" s="93"/>
    </row>
    <row r="47" spans="6:18" ht="12.75">
      <c r="F47" s="41"/>
      <c r="G47" s="41" t="s">
        <v>292</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298</v>
      </c>
      <c r="G49" s="41"/>
      <c r="H49" s="39"/>
      <c r="I49" s="41"/>
      <c r="J49" s="41"/>
      <c r="K49" s="41"/>
      <c r="L49" s="41"/>
      <c r="M49" s="93"/>
      <c r="R49" s="122"/>
    </row>
    <row r="50" spans="1:18" s="37" customFormat="1" ht="12.75">
      <c r="A50" s="39"/>
      <c r="B50" s="41"/>
      <c r="C50" s="39"/>
      <c r="D50" s="41"/>
      <c r="E50" s="41"/>
      <c r="F50" s="41"/>
      <c r="G50" s="41" t="s">
        <v>291</v>
      </c>
      <c r="H50" s="39"/>
      <c r="I50" s="98"/>
      <c r="J50" s="98"/>
      <c r="K50" s="98"/>
      <c r="L50" s="98"/>
      <c r="M50" s="99"/>
      <c r="N50" s="47"/>
      <c r="O50" s="47"/>
      <c r="P50" s="47"/>
      <c r="Q50" s="47"/>
      <c r="R50" s="99"/>
    </row>
    <row r="51" spans="1:18" s="37" customFormat="1" ht="12" customHeight="1">
      <c r="A51" s="39"/>
      <c r="B51" s="39"/>
      <c r="C51" s="41"/>
      <c r="D51" s="41"/>
      <c r="E51" s="41"/>
      <c r="F51" s="39"/>
      <c r="G51" s="39" t="s">
        <v>290</v>
      </c>
      <c r="H51" s="41"/>
      <c r="I51" s="41"/>
      <c r="J51" s="41"/>
      <c r="K51" s="41"/>
      <c r="L51" s="41"/>
      <c r="M51" s="93"/>
      <c r="R51" s="122"/>
    </row>
    <row r="52" spans="1:18" s="37" customFormat="1" ht="12.75">
      <c r="A52" s="39"/>
      <c r="B52" s="41"/>
      <c r="C52" s="39"/>
      <c r="D52" s="41"/>
      <c r="E52" s="41"/>
      <c r="F52" s="41"/>
      <c r="G52" s="41" t="s">
        <v>292</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299</v>
      </c>
      <c r="G54" s="41"/>
      <c r="H54" s="39"/>
      <c r="I54" s="41"/>
      <c r="J54" s="41"/>
      <c r="K54" s="41"/>
      <c r="L54" s="41"/>
      <c r="M54" s="93"/>
      <c r="N54" s="39"/>
      <c r="O54" s="39"/>
      <c r="P54" s="39"/>
      <c r="Q54" s="39"/>
      <c r="R54" s="93"/>
    </row>
    <row r="55" spans="1:18" s="37" customFormat="1" ht="12.75">
      <c r="A55" s="39"/>
      <c r="B55" s="41"/>
      <c r="C55" s="39"/>
      <c r="D55" s="41"/>
      <c r="E55" s="41"/>
      <c r="F55" s="41"/>
      <c r="G55" s="41" t="s">
        <v>291</v>
      </c>
      <c r="H55" s="39"/>
      <c r="I55" s="41"/>
      <c r="J55" s="41"/>
      <c r="K55" s="41"/>
      <c r="L55" s="41"/>
      <c r="M55" s="93"/>
      <c r="N55" s="39"/>
      <c r="O55" s="39"/>
      <c r="P55" s="39"/>
      <c r="Q55" s="39"/>
      <c r="R55" s="93"/>
    </row>
    <row r="56" spans="1:18" s="37" customFormat="1" ht="12.75">
      <c r="A56" s="39"/>
      <c r="B56" s="41"/>
      <c r="C56" s="39"/>
      <c r="D56" s="41"/>
      <c r="E56" s="41"/>
      <c r="F56" s="39"/>
      <c r="G56" s="39" t="s">
        <v>290</v>
      </c>
      <c r="H56" s="41"/>
      <c r="I56" s="41"/>
      <c r="J56" s="41"/>
      <c r="K56" s="41"/>
      <c r="L56" s="41"/>
      <c r="M56" s="93"/>
      <c r="N56" s="39"/>
      <c r="O56" s="39"/>
      <c r="P56" s="39"/>
      <c r="Q56" s="39"/>
      <c r="R56" s="93"/>
    </row>
    <row r="57" spans="1:18" s="37" customFormat="1" ht="12.75">
      <c r="A57" s="39"/>
      <c r="B57" s="41"/>
      <c r="C57" s="39"/>
      <c r="D57" s="41"/>
      <c r="E57" s="41"/>
      <c r="F57" s="41"/>
      <c r="G57" s="41" t="s">
        <v>292</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300</v>
      </c>
      <c r="G59" s="41"/>
      <c r="H59" s="39"/>
      <c r="I59" s="94">
        <v>4.717213972273029</v>
      </c>
      <c r="J59" s="94">
        <v>5.3055399386771</v>
      </c>
      <c r="K59" s="94">
        <v>6.956226571404201</v>
      </c>
      <c r="L59" s="94">
        <v>7.2645309661699855</v>
      </c>
      <c r="M59" s="95">
        <v>6.060309935980499</v>
      </c>
      <c r="N59" s="45" t="e">
        <v>#REF!</v>
      </c>
      <c r="O59" s="45" t="e">
        <v>#REF!</v>
      </c>
      <c r="P59" s="45" t="e">
        <v>#REF!</v>
      </c>
      <c r="Q59" s="45" t="e">
        <v>#REF!</v>
      </c>
      <c r="R59" s="95" t="e">
        <v>#REF!</v>
      </c>
    </row>
    <row r="60" spans="1:18" s="37" customFormat="1" ht="12.75">
      <c r="A60" s="39"/>
      <c r="B60" s="41"/>
      <c r="C60" s="39"/>
      <c r="D60" s="41"/>
      <c r="E60" s="41"/>
      <c r="F60" s="41" t="s">
        <v>390</v>
      </c>
      <c r="G60" s="41"/>
      <c r="H60" s="94"/>
      <c r="I60" s="131">
        <v>23178.441375639366</v>
      </c>
      <c r="J60" s="131">
        <v>22994.642628943824</v>
      </c>
      <c r="K60" s="131">
        <v>22848.827038469524</v>
      </c>
      <c r="L60" s="131">
        <v>25146.68032828327</v>
      </c>
      <c r="M60" s="132">
        <v>94100.41397443149</v>
      </c>
      <c r="N60" s="131">
        <v>0.043463</v>
      </c>
      <c r="O60" s="131">
        <v>0.054343333333333334</v>
      </c>
      <c r="P60" s="131" t="e">
        <v>#REF!</v>
      </c>
      <c r="Q60" s="131" t="e">
        <v>#REF!</v>
      </c>
      <c r="R60" s="132" t="e">
        <v>#REF!</v>
      </c>
    </row>
    <row r="61" spans="1:18" s="37" customFormat="1" ht="12.75">
      <c r="A61" s="39"/>
      <c r="B61" s="41"/>
      <c r="C61" s="39"/>
      <c r="D61" s="41"/>
      <c r="E61" s="41"/>
      <c r="F61" s="41" t="s">
        <v>391</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392</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301</v>
      </c>
      <c r="G64" s="41"/>
      <c r="H64" s="39"/>
      <c r="I64" s="94">
        <v>-12.092161660488884</v>
      </c>
      <c r="J64" s="94">
        <v>-5.628114597893443</v>
      </c>
      <c r="K64" s="94">
        <v>-2.8717757685902257</v>
      </c>
      <c r="L64" s="94">
        <v>2.6092789727229615</v>
      </c>
      <c r="M64" s="95">
        <v>-4.768824607019241</v>
      </c>
      <c r="N64" s="45" t="e">
        <v>#REF!</v>
      </c>
      <c r="O64" s="45" t="e">
        <v>#REF!</v>
      </c>
      <c r="P64" s="45" t="e">
        <v>#REF!</v>
      </c>
      <c r="Q64" s="45" t="e">
        <v>#REF!</v>
      </c>
      <c r="R64" s="95" t="e">
        <v>#REF!</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412</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sheetProtection/>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19.xml><?xml version="1.0" encoding="utf-8"?>
<worksheet xmlns="http://schemas.openxmlformats.org/spreadsheetml/2006/main" xmlns:r="http://schemas.openxmlformats.org/officeDocument/2006/relationships">
  <dimension ref="A1:R88"/>
  <sheetViews>
    <sheetView zoomScale="75" zoomScaleNormal="75" zoomScalePageLayoutView="0"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458" t="s">
        <v>411</v>
      </c>
      <c r="B1" s="458"/>
      <c r="C1" s="458"/>
      <c r="D1" s="458"/>
      <c r="E1" s="458"/>
      <c r="F1" s="458"/>
      <c r="G1" s="458"/>
      <c r="H1" s="458"/>
      <c r="I1" s="458"/>
      <c r="J1" s="458"/>
      <c r="K1" s="458"/>
      <c r="L1" s="458"/>
      <c r="M1" s="458"/>
      <c r="N1" s="458"/>
      <c r="O1" s="458"/>
      <c r="P1" s="458"/>
      <c r="Q1" s="458"/>
    </row>
    <row r="2" spans="1:17" ht="12.75">
      <c r="A2" s="458" t="s">
        <v>0</v>
      </c>
      <c r="B2" s="458"/>
      <c r="C2" s="458"/>
      <c r="D2" s="458"/>
      <c r="E2" s="458"/>
      <c r="F2" s="458"/>
      <c r="G2" s="458"/>
      <c r="H2" s="458"/>
      <c r="I2" s="458"/>
      <c r="J2" s="458"/>
      <c r="K2" s="458"/>
      <c r="L2" s="458"/>
      <c r="M2" s="458"/>
      <c r="N2" s="458"/>
      <c r="O2" s="458"/>
      <c r="P2" s="458"/>
      <c r="Q2" s="458"/>
    </row>
    <row r="3" spans="8:14" ht="12.75">
      <c r="H3" t="s">
        <v>389</v>
      </c>
      <c r="N3" t="s">
        <v>410</v>
      </c>
    </row>
    <row r="4" spans="1:17" ht="19.5" customHeight="1" thickBot="1">
      <c r="A4" s="100" t="s">
        <v>1</v>
      </c>
      <c r="B4" s="100"/>
      <c r="C4" s="100"/>
      <c r="D4" s="100"/>
      <c r="E4" s="100"/>
      <c r="F4" s="100"/>
      <c r="G4" s="101" t="s">
        <v>336</v>
      </c>
      <c r="H4" s="101" t="s">
        <v>337</v>
      </c>
      <c r="I4" s="101" t="s">
        <v>338</v>
      </c>
      <c r="J4" s="101" t="s">
        <v>339</v>
      </c>
      <c r="K4" s="101" t="s">
        <v>340</v>
      </c>
      <c r="L4" s="100"/>
      <c r="M4" s="101" t="s">
        <v>336</v>
      </c>
      <c r="N4" s="101" t="s">
        <v>337</v>
      </c>
      <c r="O4" s="101" t="s">
        <v>338</v>
      </c>
      <c r="P4" s="101" t="s">
        <v>339</v>
      </c>
      <c r="Q4" s="101" t="s">
        <v>340</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135</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341</v>
      </c>
      <c r="F11" t="s">
        <v>342</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136</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137</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138</v>
      </c>
      <c r="G18" s="1">
        <v>-0.8</v>
      </c>
      <c r="H18" s="1">
        <v>-0.8</v>
      </c>
      <c r="I18" s="1">
        <v>-0.8</v>
      </c>
      <c r="J18" s="1">
        <v>-0.8</v>
      </c>
      <c r="K18" s="1">
        <v>-3.2</v>
      </c>
      <c r="M18" s="1" t="e">
        <f>+#REF!</f>
        <v>#REF!</v>
      </c>
      <c r="N18" s="1" t="e">
        <f>+#REF!</f>
        <v>#REF!</v>
      </c>
      <c r="O18" s="1" t="e">
        <f>+#REF!</f>
        <v>#REF!</v>
      </c>
      <c r="P18" s="1" t="e">
        <f>+#REF!</f>
        <v>#REF!</v>
      </c>
      <c r="Q18" s="1" t="e">
        <f>SUM(M18:P18)</f>
        <v>#REF!</v>
      </c>
    </row>
    <row r="19" spans="4:17" ht="12.75">
      <c r="D19" t="s">
        <v>139</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343</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126</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127</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131</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132</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344</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345</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136</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137</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366</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367</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91</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346</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354</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398</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347</v>
      </c>
      <c r="G74" s="1"/>
      <c r="H74" s="1"/>
      <c r="I74" s="1"/>
      <c r="J74" s="1"/>
      <c r="K74" s="1"/>
      <c r="M74" s="1"/>
      <c r="N74" s="1"/>
      <c r="O74" s="1"/>
      <c r="P74" s="1"/>
      <c r="Q74" s="1"/>
    </row>
    <row r="75" spans="3:17" ht="12.75">
      <c r="C75" s="24" t="s">
        <v>126</v>
      </c>
      <c r="G75" s="130">
        <v>0.6588849</v>
      </c>
      <c r="H75" s="130">
        <v>2.01696131</v>
      </c>
      <c r="I75" s="130">
        <v>2.57361973</v>
      </c>
      <c r="J75" s="130">
        <v>6.27772538</v>
      </c>
      <c r="K75" s="130">
        <v>11.52719132</v>
      </c>
      <c r="M75" s="1">
        <f>+c_6!H23</f>
        <v>0</v>
      </c>
      <c r="N75" s="1">
        <f>+c_6!M23</f>
        <v>0</v>
      </c>
      <c r="O75" s="1">
        <f>+c_6!R23</f>
        <v>0</v>
      </c>
      <c r="P75" s="1">
        <f>+c_6!V23</f>
        <v>0</v>
      </c>
      <c r="Q75" s="1">
        <f>SUM(M75:P75)</f>
        <v>0</v>
      </c>
    </row>
    <row r="76" spans="3:17" ht="12.75">
      <c r="C76" s="24" t="s">
        <v>127</v>
      </c>
      <c r="G76" s="130">
        <v>-33.54728</v>
      </c>
      <c r="H76" s="130">
        <v>-55.55368</v>
      </c>
      <c r="I76" s="130">
        <v>-26.94952</v>
      </c>
      <c r="J76" s="130">
        <v>-76.71039999999999</v>
      </c>
      <c r="K76" s="130">
        <v>-192.76088</v>
      </c>
      <c r="M76" s="1">
        <f>-+c_6!I23</f>
        <v>0</v>
      </c>
      <c r="N76" s="1">
        <f>-+c_6!N23</f>
        <v>0</v>
      </c>
      <c r="O76" s="1">
        <f>-+c_6!S23</f>
        <v>0</v>
      </c>
      <c r="P76" s="1">
        <f>-+c_6!W23</f>
        <v>0</v>
      </c>
      <c r="Q76" s="1">
        <f>SUM(M76:P76)</f>
        <v>0</v>
      </c>
    </row>
    <row r="77" spans="7:17" ht="3.75" customHeight="1">
      <c r="G77" s="1"/>
      <c r="H77" s="1"/>
      <c r="I77" s="1"/>
      <c r="J77" s="1"/>
      <c r="K77" s="1"/>
      <c r="M77" s="1"/>
      <c r="N77" s="1"/>
      <c r="O77" s="1"/>
      <c r="P77" s="1"/>
      <c r="Q77" s="1"/>
    </row>
    <row r="78" spans="1:17" s="6" customFormat="1" ht="12.75">
      <c r="A78" s="6" t="s">
        <v>353</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348</v>
      </c>
      <c r="G79" s="140">
        <v>-1717.63601593352</v>
      </c>
      <c r="H79" s="140">
        <v>-86.17810461125327</v>
      </c>
      <c r="I79" s="140">
        <v>-684.9536152168562</v>
      </c>
      <c r="J79" s="140">
        <v>-588.7586389379728</v>
      </c>
      <c r="K79" s="140">
        <v>-3077.5263746996025</v>
      </c>
      <c r="M79" s="5" t="e">
        <f>+#REF!</f>
        <v>#REF!</v>
      </c>
      <c r="N79" s="5" t="e">
        <f>+#REF!</f>
        <v>#REF!</v>
      </c>
      <c r="O79" s="5" t="e">
        <f>+#REF!</f>
        <v>#REF!</v>
      </c>
      <c r="P79" s="5" t="e">
        <f>+#REF!</f>
        <v>#REF!</v>
      </c>
      <c r="Q79" s="5" t="e">
        <f>SUM(M79:P79)</f>
        <v>#REF!</v>
      </c>
    </row>
    <row r="80" spans="2:17" s="6" customFormat="1" ht="12.75">
      <c r="B80" s="6" t="s">
        <v>349</v>
      </c>
      <c r="G80" s="140">
        <v>141.99999999999943</v>
      </c>
      <c r="H80" s="140">
        <v>195.8</v>
      </c>
      <c r="I80" s="140">
        <v>-10.099999999999909</v>
      </c>
      <c r="J80" s="140">
        <v>208.6</v>
      </c>
      <c r="K80" s="140">
        <v>536.2999999999995</v>
      </c>
      <c r="M80" s="5" t="e">
        <f>+#REF!</f>
        <v>#REF!</v>
      </c>
      <c r="N80" s="5" t="e">
        <f>+#REF!</f>
        <v>#REF!</v>
      </c>
      <c r="O80" s="5" t="e">
        <f>+#REF!</f>
        <v>#REF!</v>
      </c>
      <c r="P80" s="5" t="e">
        <f>+#REF!</f>
        <v>#REF!</v>
      </c>
      <c r="Q80" s="5" t="e">
        <f>SUM(M80:P80)</f>
        <v>#REF!</v>
      </c>
    </row>
    <row r="81" spans="1:17" s="6" customFormat="1" ht="12.75">
      <c r="A81" s="6" t="s">
        <v>368</v>
      </c>
      <c r="G81" s="5"/>
      <c r="H81" s="5"/>
      <c r="I81" s="5"/>
      <c r="J81" s="5"/>
      <c r="K81" s="5"/>
      <c r="M81" s="5"/>
      <c r="N81" s="5"/>
      <c r="O81" s="5"/>
      <c r="P81" s="5"/>
      <c r="Q81" s="5"/>
    </row>
    <row r="82" spans="1:17" s="6" customFormat="1" ht="12.75">
      <c r="A82" s="6" t="s">
        <v>397</v>
      </c>
      <c r="G82" s="5"/>
      <c r="H82" s="5"/>
      <c r="I82" s="5"/>
      <c r="J82" s="5"/>
      <c r="K82" s="5"/>
      <c r="M82" s="5"/>
      <c r="N82" s="5"/>
      <c r="O82" s="5"/>
      <c r="P82" s="5"/>
      <c r="Q82" s="5"/>
    </row>
    <row r="83" spans="5:17" ht="12.75">
      <c r="E83" t="s">
        <v>350</v>
      </c>
      <c r="G83" s="140">
        <v>956.596747</v>
      </c>
      <c r="H83" s="140">
        <v>1315.3022660677439</v>
      </c>
      <c r="I83" s="140">
        <v>1614.295</v>
      </c>
      <c r="J83" s="140">
        <v>2089.0223746079364</v>
      </c>
      <c r="K83" s="140">
        <v>5975.21638767568</v>
      </c>
      <c r="M83" s="5">
        <v>1694.0268282042975</v>
      </c>
      <c r="N83" s="5">
        <v>2465.624283446165</v>
      </c>
      <c r="O83" s="5">
        <v>1980.941842850696</v>
      </c>
      <c r="P83" s="5">
        <v>2901.106496765407</v>
      </c>
      <c r="Q83" s="5">
        <f>SUM(M83:P83)</f>
        <v>9041.699451266566</v>
      </c>
    </row>
    <row r="84" spans="5:17" ht="12.75">
      <c r="E84" t="s">
        <v>351</v>
      </c>
      <c r="G84" s="140">
        <v>-1525.4717707689972</v>
      </c>
      <c r="H84" s="140">
        <v>-1877.7196987559848</v>
      </c>
      <c r="I84" s="140">
        <v>-1230.377843983203</v>
      </c>
      <c r="J84" s="140">
        <v>-2514.8475617167496</v>
      </c>
      <c r="K84" s="140">
        <v>-7148.416875224935</v>
      </c>
      <c r="M84" s="5">
        <v>-1237.5547882900983</v>
      </c>
      <c r="N84" s="5">
        <v>-1523.3480065512124</v>
      </c>
      <c r="O84" s="5">
        <v>-1695.5563648439413</v>
      </c>
      <c r="P84" s="5">
        <v>-2337.8586818203794</v>
      </c>
      <c r="Q84" s="5">
        <f>SUM(M84:P84)</f>
        <v>-6794.317841505631</v>
      </c>
    </row>
    <row r="85" spans="6:17" ht="12.75">
      <c r="F85" t="s">
        <v>352</v>
      </c>
      <c r="G85" s="139">
        <v>-967.4</v>
      </c>
      <c r="H85" s="139">
        <v>-903</v>
      </c>
      <c r="I85" s="139">
        <v>-331</v>
      </c>
      <c r="J85" s="139">
        <v>-1506</v>
      </c>
      <c r="K85" s="139">
        <v>-3707.4</v>
      </c>
      <c r="M85" s="104" t="e">
        <f>+c_8!#REF!</f>
        <v>#REF!</v>
      </c>
      <c r="N85" s="104" t="e">
        <f>+c_8!#REF!</f>
        <v>#REF!</v>
      </c>
      <c r="O85" s="104" t="e">
        <f>+c_8!#REF!</f>
        <v>#REF!</v>
      </c>
      <c r="P85" s="104" t="e">
        <f>+c_8!#REF!</f>
        <v>#REF!</v>
      </c>
      <c r="Q85" s="104" t="e">
        <f>SUM(M85:P85)</f>
        <v>#REF!</v>
      </c>
    </row>
    <row r="86" ht="12.75">
      <c r="M86" s="1"/>
    </row>
    <row r="87" spans="11:14" ht="12.75">
      <c r="K87" s="1"/>
      <c r="M87" s="1"/>
      <c r="N87" s="1"/>
    </row>
    <row r="88" spans="11:14" ht="12.75">
      <c r="K88" s="1"/>
      <c r="M88" s="1"/>
      <c r="N88" s="1"/>
    </row>
  </sheetData>
  <sheetProtection/>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2.xml><?xml version="1.0" encoding="utf-8"?>
<worksheet xmlns="http://schemas.openxmlformats.org/spreadsheetml/2006/main" xmlns:r="http://schemas.openxmlformats.org/officeDocument/2006/relationships">
  <sheetPr>
    <pageSetUpPr fitToPage="1"/>
  </sheetPr>
  <dimension ref="B1:N81"/>
  <sheetViews>
    <sheetView zoomScale="77" zoomScaleNormal="77" zoomScalePageLayoutView="0" workbookViewId="0" topLeftCell="A1">
      <selection activeCell="A1" sqref="A1"/>
    </sheetView>
  </sheetViews>
  <sheetFormatPr defaultColWidth="11.421875" defaultRowHeight="12.75"/>
  <cols>
    <col min="1" max="1" width="1.7109375" style="157" customWidth="1"/>
    <col min="2" max="2" width="5.57421875" style="157" customWidth="1"/>
    <col min="3" max="6" width="2.7109375" style="157" customWidth="1"/>
    <col min="7" max="7" width="48.28125" style="157" customWidth="1"/>
    <col min="8" max="8" width="11.421875" style="157" customWidth="1"/>
    <col min="9" max="9" width="11.28125" style="157" customWidth="1"/>
    <col min="10" max="10" width="9.28125" style="157" bestFit="1" customWidth="1"/>
    <col min="11" max="11" width="1.8515625" style="157" customWidth="1"/>
    <col min="12" max="16384" width="11.421875" style="157" customWidth="1"/>
  </cols>
  <sheetData>
    <row r="1" ht="15.75">
      <c r="B1" s="418" t="s">
        <v>746</v>
      </c>
    </row>
    <row r="2" spans="2:11" ht="12.75">
      <c r="B2" s="422" t="s">
        <v>767</v>
      </c>
      <c r="C2" s="422"/>
      <c r="D2" s="422"/>
      <c r="E2" s="422"/>
      <c r="F2" s="422"/>
      <c r="G2" s="422"/>
      <c r="H2" s="422"/>
      <c r="I2" s="422"/>
      <c r="J2" s="422"/>
      <c r="K2" s="155"/>
    </row>
    <row r="3" spans="2:11" ht="12.75">
      <c r="B3" s="421" t="s">
        <v>0</v>
      </c>
      <c r="C3" s="421"/>
      <c r="D3" s="421"/>
      <c r="E3" s="421"/>
      <c r="F3" s="421"/>
      <c r="G3" s="421"/>
      <c r="H3" s="421"/>
      <c r="I3" s="421"/>
      <c r="J3" s="421"/>
      <c r="K3" s="158"/>
    </row>
    <row r="4" ht="6.75" customHeight="1"/>
    <row r="5" spans="2:11" ht="12.75" customHeight="1">
      <c r="B5" s="160"/>
      <c r="C5" s="160"/>
      <c r="D5" s="160"/>
      <c r="E5" s="160"/>
      <c r="F5" s="160"/>
      <c r="G5" s="160"/>
      <c r="H5" s="160"/>
      <c r="I5" s="160"/>
      <c r="J5" s="160"/>
      <c r="K5" s="161"/>
    </row>
    <row r="6" spans="2:11" ht="12.75">
      <c r="B6" s="161"/>
      <c r="C6" s="162" t="s">
        <v>1</v>
      </c>
      <c r="D6" s="162"/>
      <c r="E6" s="162"/>
      <c r="F6" s="162"/>
      <c r="G6" s="161"/>
      <c r="H6" s="163">
        <v>2009</v>
      </c>
      <c r="I6" s="163">
        <v>2010</v>
      </c>
      <c r="J6" s="163">
        <v>2011</v>
      </c>
      <c r="K6" s="163"/>
    </row>
    <row r="7" spans="2:11" ht="12.75">
      <c r="B7" s="164"/>
      <c r="C7" s="164"/>
      <c r="D7" s="164"/>
      <c r="E7" s="164"/>
      <c r="F7" s="164"/>
      <c r="G7" s="164"/>
      <c r="H7" s="165"/>
      <c r="I7" s="165"/>
      <c r="J7" s="165"/>
      <c r="K7" s="166"/>
    </row>
    <row r="8" spans="8:11" ht="9" customHeight="1">
      <c r="H8" s="159"/>
      <c r="I8" s="159"/>
      <c r="J8" s="159"/>
      <c r="K8" s="159"/>
    </row>
    <row r="9" spans="2:11" ht="12.75">
      <c r="B9" s="167" t="s">
        <v>371</v>
      </c>
      <c r="C9" s="253" t="s">
        <v>372</v>
      </c>
      <c r="D9" s="253"/>
      <c r="E9" s="253"/>
      <c r="F9" s="253"/>
      <c r="G9" s="253"/>
      <c r="H9" s="168">
        <v>3518.059561623324</v>
      </c>
      <c r="I9" s="168">
        <v>3268.5668852598365</v>
      </c>
      <c r="J9" s="168">
        <v>-3220.183169935591</v>
      </c>
      <c r="K9" s="168"/>
    </row>
    <row r="10" spans="2:11" ht="7.5" customHeight="1">
      <c r="B10" s="169"/>
      <c r="H10" s="159"/>
      <c r="I10" s="159"/>
      <c r="J10" s="159"/>
      <c r="K10" s="159"/>
    </row>
    <row r="11" spans="2:11" ht="12.75">
      <c r="B11" s="169"/>
      <c r="C11" s="157" t="s">
        <v>373</v>
      </c>
      <c r="D11" s="421" t="s">
        <v>374</v>
      </c>
      <c r="E11" s="421"/>
      <c r="F11" s="421"/>
      <c r="G11" s="421"/>
      <c r="H11" s="159">
        <v>13349.589394256496</v>
      </c>
      <c r="I11" s="159">
        <v>13518.644836512813</v>
      </c>
      <c r="J11" s="159">
        <v>8376.039099522468</v>
      </c>
      <c r="K11" s="159"/>
    </row>
    <row r="12" spans="2:11" ht="12.75">
      <c r="B12" s="169"/>
      <c r="E12" s="157" t="s">
        <v>264</v>
      </c>
      <c r="H12" s="159">
        <v>15360.032410606218</v>
      </c>
      <c r="I12" s="159">
        <v>15324.471840871833</v>
      </c>
      <c r="J12" s="159">
        <v>10792.948166715709</v>
      </c>
      <c r="K12" s="159"/>
    </row>
    <row r="13" spans="2:11" ht="12.75">
      <c r="B13" s="169"/>
      <c r="F13" s="157" t="s">
        <v>676</v>
      </c>
      <c r="H13" s="159">
        <v>55462.67148129666</v>
      </c>
      <c r="I13" s="159">
        <v>70896.8485643289</v>
      </c>
      <c r="J13" s="159">
        <v>81411.38517204154</v>
      </c>
      <c r="K13" s="159"/>
    </row>
    <row r="14" spans="2:11" ht="12.75">
      <c r="B14" s="169"/>
      <c r="F14" s="157" t="s">
        <v>342</v>
      </c>
      <c r="H14" s="159">
        <v>40102.63907069044</v>
      </c>
      <c r="I14" s="159">
        <v>55572.37672345707</v>
      </c>
      <c r="J14" s="159">
        <v>70618.43700532583</v>
      </c>
      <c r="K14" s="159"/>
    </row>
    <row r="15" spans="2:11" ht="12.75">
      <c r="B15" s="169"/>
      <c r="E15" s="157" t="s">
        <v>265</v>
      </c>
      <c r="H15" s="159">
        <v>-2010.4430163497218</v>
      </c>
      <c r="I15" s="159">
        <v>-1805.82700435902</v>
      </c>
      <c r="J15" s="159">
        <v>-2416.909067193241</v>
      </c>
      <c r="K15" s="159"/>
    </row>
    <row r="16" spans="2:11" ht="12.75">
      <c r="B16" s="169"/>
      <c r="F16" s="157" t="s">
        <v>676</v>
      </c>
      <c r="H16" s="159">
        <v>8492.832800574444</v>
      </c>
      <c r="I16" s="159">
        <v>10830.898154524313</v>
      </c>
      <c r="J16" s="159">
        <v>12406.441506313691</v>
      </c>
      <c r="K16" s="159"/>
    </row>
    <row r="17" spans="2:11" ht="12.75">
      <c r="B17" s="169"/>
      <c r="F17" s="157" t="s">
        <v>342</v>
      </c>
      <c r="H17" s="159">
        <v>10503.275816924166</v>
      </c>
      <c r="I17" s="159">
        <v>12636.725158883333</v>
      </c>
      <c r="J17" s="159">
        <v>14823.350573506932</v>
      </c>
      <c r="K17" s="159"/>
    </row>
    <row r="18" spans="2:11" ht="6.75" customHeight="1">
      <c r="B18" s="169"/>
      <c r="H18" s="159"/>
      <c r="I18" s="159"/>
      <c r="J18" s="159"/>
      <c r="K18" s="168"/>
    </row>
    <row r="19" spans="2:11" ht="12.75">
      <c r="B19" s="167"/>
      <c r="C19" s="157" t="s">
        <v>377</v>
      </c>
      <c r="D19" s="421" t="s">
        <v>685</v>
      </c>
      <c r="E19" s="421"/>
      <c r="F19" s="421"/>
      <c r="G19" s="421"/>
      <c r="H19" s="159">
        <v>-11394.685278880916</v>
      </c>
      <c r="I19" s="159">
        <v>-14765.231351377226</v>
      </c>
      <c r="J19" s="159">
        <v>-14014.645696659587</v>
      </c>
      <c r="K19" s="159"/>
    </row>
    <row r="20" spans="2:11" ht="12.75">
      <c r="B20" s="167"/>
      <c r="E20" s="157" t="s">
        <v>679</v>
      </c>
      <c r="H20" s="159">
        <v>-11393.485278880913</v>
      </c>
      <c r="I20" s="159">
        <v>-14763.531351377227</v>
      </c>
      <c r="J20" s="159">
        <v>-14014.445696659583</v>
      </c>
      <c r="K20" s="159"/>
    </row>
    <row r="21" spans="2:11" ht="12.75">
      <c r="B21" s="167"/>
      <c r="F21" s="157" t="s">
        <v>728</v>
      </c>
      <c r="H21" s="159">
        <v>-11845.938651342978</v>
      </c>
      <c r="I21" s="159">
        <v>-14795.83908083743</v>
      </c>
      <c r="J21" s="159">
        <v>-13951.884707866437</v>
      </c>
      <c r="K21" s="159"/>
    </row>
    <row r="22" spans="2:11" ht="12.75">
      <c r="B22" s="167"/>
      <c r="G22" s="157" t="s">
        <v>126</v>
      </c>
      <c r="H22" s="159">
        <v>2955.4722912990383</v>
      </c>
      <c r="I22" s="159">
        <v>4183.831992195703</v>
      </c>
      <c r="J22" s="159">
        <v>4184.364856925702</v>
      </c>
      <c r="K22" s="159"/>
    </row>
    <row r="23" spans="2:11" ht="12.75">
      <c r="B23" s="167"/>
      <c r="G23" s="157" t="s">
        <v>127</v>
      </c>
      <c r="H23" s="159">
        <v>-14801.410942642016</v>
      </c>
      <c r="I23" s="159">
        <v>-18979.671073033132</v>
      </c>
      <c r="J23" s="159">
        <v>-18136.24956479214</v>
      </c>
      <c r="K23" s="159"/>
    </row>
    <row r="24" spans="2:11" ht="12.75">
      <c r="B24" s="167"/>
      <c r="F24" s="157" t="s">
        <v>680</v>
      </c>
      <c r="H24" s="159">
        <v>660.969139816743</v>
      </c>
      <c r="I24" s="159">
        <v>760.1151563731678</v>
      </c>
      <c r="J24" s="159">
        <v>379.9675440374408</v>
      </c>
      <c r="K24" s="159"/>
    </row>
    <row r="25" spans="2:11" ht="12.75">
      <c r="B25" s="167"/>
      <c r="G25" s="157" t="s">
        <v>131</v>
      </c>
      <c r="H25" s="159">
        <v>785.0154621589571</v>
      </c>
      <c r="I25" s="159">
        <v>1099.5540250525391</v>
      </c>
      <c r="J25" s="159">
        <v>1001.3861311360047</v>
      </c>
      <c r="K25" s="159"/>
    </row>
    <row r="26" spans="2:11" ht="12.75">
      <c r="B26" s="167"/>
      <c r="G26" s="157" t="s">
        <v>132</v>
      </c>
      <c r="H26" s="159">
        <v>-124.04632234221413</v>
      </c>
      <c r="I26" s="159">
        <v>-339.43886867937135</v>
      </c>
      <c r="J26" s="159">
        <v>-621.4185870985639</v>
      </c>
      <c r="K26" s="159"/>
    </row>
    <row r="27" spans="2:11" ht="12.75">
      <c r="B27" s="167"/>
      <c r="F27" s="157" t="s">
        <v>681</v>
      </c>
      <c r="H27" s="159">
        <v>-208.51576735467904</v>
      </c>
      <c r="I27" s="159">
        <v>-727.8074269129647</v>
      </c>
      <c r="J27" s="159">
        <v>-442.5285328305872</v>
      </c>
      <c r="K27" s="159"/>
    </row>
    <row r="28" spans="2:11" ht="12.75">
      <c r="B28" s="167"/>
      <c r="G28" s="157" t="s">
        <v>682</v>
      </c>
      <c r="H28" s="159">
        <v>632.5567155128722</v>
      </c>
      <c r="I28" s="159">
        <v>389.32109658040275</v>
      </c>
      <c r="J28" s="159">
        <v>607.3885607557916</v>
      </c>
      <c r="K28" s="159"/>
    </row>
    <row r="29" spans="2:11" ht="12.75">
      <c r="B29" s="167"/>
      <c r="G29" s="157" t="s">
        <v>683</v>
      </c>
      <c r="H29" s="159">
        <v>841.0724828675512</v>
      </c>
      <c r="I29" s="159">
        <v>1117.1285234933675</v>
      </c>
      <c r="J29" s="159">
        <v>1049.9170935863788</v>
      </c>
      <c r="K29" s="159"/>
    </row>
    <row r="30" spans="2:11" ht="6.75" customHeight="1">
      <c r="B30" s="167"/>
      <c r="H30" s="159"/>
      <c r="I30" s="159"/>
      <c r="J30" s="159"/>
      <c r="K30" s="159"/>
    </row>
    <row r="31" spans="2:11" ht="12.75">
      <c r="B31" s="167"/>
      <c r="C31" s="157" t="s">
        <v>686</v>
      </c>
      <c r="H31" s="159">
        <v>1563.1554462477436</v>
      </c>
      <c r="I31" s="159">
        <v>4515.15340012425</v>
      </c>
      <c r="J31" s="159">
        <v>2418.423427201528</v>
      </c>
      <c r="K31" s="159"/>
    </row>
    <row r="32" spans="2:11" ht="12.75">
      <c r="B32" s="169"/>
      <c r="D32" s="157" t="s">
        <v>682</v>
      </c>
      <c r="H32" s="159">
        <v>2512.2419911001643</v>
      </c>
      <c r="I32" s="159">
        <v>5606.160856052975</v>
      </c>
      <c r="J32" s="159">
        <v>3784.844886528833</v>
      </c>
      <c r="K32" s="159"/>
    </row>
    <row r="33" spans="2:11" ht="12.75">
      <c r="B33" s="169"/>
      <c r="D33" s="157" t="s">
        <v>683</v>
      </c>
      <c r="H33" s="159">
        <v>949.0865448524207</v>
      </c>
      <c r="I33" s="159">
        <v>1091.0074559287248</v>
      </c>
      <c r="J33" s="159">
        <v>1366.421459327305</v>
      </c>
      <c r="K33" s="159"/>
    </row>
    <row r="34" spans="2:11" ht="12.75">
      <c r="B34" s="169"/>
      <c r="H34" s="159"/>
      <c r="I34" s="159"/>
      <c r="J34" s="159"/>
      <c r="K34" s="159"/>
    </row>
    <row r="35" spans="2:11" ht="12.75">
      <c r="B35" s="169"/>
      <c r="H35" s="159"/>
      <c r="I35" s="159"/>
      <c r="J35" s="159"/>
      <c r="K35" s="159"/>
    </row>
    <row r="36" spans="2:11" ht="12.75">
      <c r="B36" s="167" t="s">
        <v>378</v>
      </c>
      <c r="C36" s="170" t="s">
        <v>379</v>
      </c>
      <c r="D36" s="170"/>
      <c r="E36" s="170"/>
      <c r="F36" s="170"/>
      <c r="G36" s="170"/>
      <c r="H36" s="168">
        <v>14.5055102</v>
      </c>
      <c r="I36" s="168">
        <v>6240.47237026</v>
      </c>
      <c r="J36" s="168">
        <v>13.81745882</v>
      </c>
      <c r="K36" s="168"/>
    </row>
    <row r="37" spans="2:11" ht="12.75">
      <c r="B37" s="169"/>
      <c r="H37" s="159"/>
      <c r="I37" s="159"/>
      <c r="J37" s="159"/>
      <c r="K37" s="159"/>
    </row>
    <row r="38" spans="2:11" ht="12.75">
      <c r="B38" s="167" t="s">
        <v>382</v>
      </c>
      <c r="C38" s="170" t="s">
        <v>735</v>
      </c>
      <c r="H38" s="168">
        <v>3532.565071823324</v>
      </c>
      <c r="I38" s="168">
        <v>9509.039255519838</v>
      </c>
      <c r="J38" s="168">
        <v>-3206.3657111155912</v>
      </c>
      <c r="K38" s="159"/>
    </row>
    <row r="39" spans="8:11" ht="12.75">
      <c r="H39" s="159"/>
      <c r="I39" s="159"/>
      <c r="J39" s="159"/>
      <c r="K39" s="159"/>
    </row>
    <row r="40" spans="2:14" ht="12.75">
      <c r="B40" s="167" t="s">
        <v>702</v>
      </c>
      <c r="C40" s="170" t="s">
        <v>380</v>
      </c>
      <c r="H40" s="168">
        <v>4178.231614139991</v>
      </c>
      <c r="I40" s="168">
        <v>8951.136706170506</v>
      </c>
      <c r="J40" s="168">
        <v>-3927.451117610699</v>
      </c>
      <c r="K40" s="159"/>
      <c r="L40" s="159"/>
      <c r="M40" s="159"/>
      <c r="N40" s="159"/>
    </row>
    <row r="41" spans="2:14" ht="5.25" customHeight="1">
      <c r="B41" s="167"/>
      <c r="C41" s="170"/>
      <c r="H41" s="159"/>
      <c r="I41" s="159"/>
      <c r="J41" s="159"/>
      <c r="K41" s="159"/>
      <c r="L41" s="159"/>
      <c r="M41" s="159"/>
      <c r="N41" s="159"/>
    </row>
    <row r="42" spans="2:11" ht="12.75">
      <c r="B42" s="169"/>
      <c r="E42" s="157" t="s">
        <v>694</v>
      </c>
      <c r="H42" s="159">
        <v>-5654.415389500598</v>
      </c>
      <c r="I42" s="159">
        <v>-6142.042600301369</v>
      </c>
      <c r="J42" s="159">
        <v>-5476.882671134632</v>
      </c>
      <c r="K42" s="159"/>
    </row>
    <row r="43" spans="2:11" ht="12.75">
      <c r="B43" s="169"/>
      <c r="F43" s="157" t="s">
        <v>400</v>
      </c>
      <c r="H43" s="159">
        <v>7233.056767635143</v>
      </c>
      <c r="I43" s="159">
        <v>9230.927579057701</v>
      </c>
      <c r="J43" s="159">
        <v>11822.133215855878</v>
      </c>
      <c r="K43" s="159"/>
    </row>
    <row r="44" spans="2:11" ht="12.75">
      <c r="B44" s="169"/>
      <c r="G44" s="157" t="s">
        <v>695</v>
      </c>
      <c r="H44" s="159">
        <v>4700.3955402462</v>
      </c>
      <c r="I44" s="159">
        <v>3907.2701820820002</v>
      </c>
      <c r="J44" s="159">
        <v>4864.1020381759</v>
      </c>
      <c r="K44" s="159"/>
    </row>
    <row r="45" spans="2:11" ht="12.75">
      <c r="B45" s="169"/>
      <c r="G45" s="157" t="s">
        <v>16</v>
      </c>
      <c r="H45" s="159">
        <v>2706.2088121090383</v>
      </c>
      <c r="I45" s="159">
        <v>3695.7371742457026</v>
      </c>
      <c r="J45" s="159">
        <v>3844.6677354857025</v>
      </c>
      <c r="K45" s="159"/>
    </row>
    <row r="46" spans="2:11" ht="12.75">
      <c r="B46" s="169"/>
      <c r="G46" s="157" t="s">
        <v>696</v>
      </c>
      <c r="H46" s="159">
        <v>-173.54758472009547</v>
      </c>
      <c r="I46" s="159">
        <v>1627.9202227299998</v>
      </c>
      <c r="J46" s="159">
        <v>3113.363442194275</v>
      </c>
      <c r="K46" s="159"/>
    </row>
    <row r="47" spans="2:11" ht="12.75">
      <c r="B47" s="169"/>
      <c r="F47" s="157" t="s">
        <v>8</v>
      </c>
      <c r="H47" s="159">
        <v>12887.47215713574</v>
      </c>
      <c r="I47" s="159">
        <v>15372.97017935907</v>
      </c>
      <c r="J47" s="159">
        <v>17299.01588699051</v>
      </c>
      <c r="K47" s="159"/>
    </row>
    <row r="48" spans="2:11" ht="12.75">
      <c r="B48" s="169"/>
      <c r="G48" s="157" t="s">
        <v>695</v>
      </c>
      <c r="H48" s="159">
        <v>1905.151526648044</v>
      </c>
      <c r="I48" s="159">
        <v>4854.18179482</v>
      </c>
      <c r="J48" s="159">
        <v>5478.74348627271</v>
      </c>
      <c r="K48" s="159"/>
    </row>
    <row r="49" spans="2:11" ht="12.75">
      <c r="B49" s="169"/>
      <c r="G49" s="157" t="s">
        <v>16</v>
      </c>
      <c r="H49" s="159">
        <v>10519.320630487697</v>
      </c>
      <c r="I49" s="159">
        <v>7863.388384539072</v>
      </c>
      <c r="J49" s="159">
        <v>9589.24115526996</v>
      </c>
      <c r="K49" s="159"/>
    </row>
    <row r="50" spans="2:11" ht="12.75">
      <c r="B50" s="169"/>
      <c r="G50" s="157" t="s">
        <v>696</v>
      </c>
      <c r="H50" s="159">
        <v>463</v>
      </c>
      <c r="I50" s="159">
        <v>2655.3999999999987</v>
      </c>
      <c r="J50" s="159">
        <v>2231.031245447838</v>
      </c>
      <c r="K50" s="159"/>
    </row>
    <row r="51" spans="2:11" ht="12.75">
      <c r="B51" s="169"/>
      <c r="E51" s="157" t="s">
        <v>697</v>
      </c>
      <c r="H51" s="159">
        <v>12398.555424363407</v>
      </c>
      <c r="I51" s="159">
        <v>6081.669053863023</v>
      </c>
      <c r="J51" s="159">
        <v>-11107.749403515752</v>
      </c>
      <c r="K51" s="159"/>
    </row>
    <row r="52" spans="2:11" ht="12.75">
      <c r="B52" s="169"/>
      <c r="F52" s="157" t="s">
        <v>19</v>
      </c>
      <c r="H52" s="159">
        <v>14268.604773022667</v>
      </c>
      <c r="I52" s="159">
        <v>15380.173486281328</v>
      </c>
      <c r="J52" s="159">
        <v>-664.6689553181768</v>
      </c>
      <c r="K52" s="159"/>
    </row>
    <row r="53" spans="2:11" ht="12.75">
      <c r="B53" s="169"/>
      <c r="F53" s="157" t="s">
        <v>8</v>
      </c>
      <c r="H53" s="159">
        <v>1870.0493486592604</v>
      </c>
      <c r="I53" s="159">
        <v>9298.504432418305</v>
      </c>
      <c r="J53" s="159">
        <v>10443.080448197576</v>
      </c>
      <c r="K53" s="159"/>
    </row>
    <row r="54" spans="2:11" ht="12.75">
      <c r="B54" s="169"/>
      <c r="E54" s="157" t="s">
        <v>698</v>
      </c>
      <c r="H54" s="159">
        <v>1048.6032675702527</v>
      </c>
      <c r="I54" s="159">
        <v>933.6891644219019</v>
      </c>
      <c r="J54" s="159">
        <v>2418.2233191694186</v>
      </c>
      <c r="K54" s="159"/>
    </row>
    <row r="55" spans="2:11" ht="12.75">
      <c r="B55" s="169"/>
      <c r="F55" s="157" t="s">
        <v>19</v>
      </c>
      <c r="H55" s="159">
        <v>-8252.206078757305</v>
      </c>
      <c r="I55" s="159">
        <v>-8668.058848718185</v>
      </c>
      <c r="J55" s="159">
        <v>-12270.169734209967</v>
      </c>
      <c r="K55" s="159"/>
    </row>
    <row r="56" spans="2:11" ht="12.75">
      <c r="B56" s="169"/>
      <c r="F56" s="157" t="s">
        <v>8</v>
      </c>
      <c r="H56" s="159">
        <v>-9300.809346327558</v>
      </c>
      <c r="I56" s="159">
        <v>-9601.748013140088</v>
      </c>
      <c r="J56" s="159">
        <v>-14688.393053379385</v>
      </c>
      <c r="K56" s="159"/>
    </row>
    <row r="57" spans="2:11" ht="12.75">
      <c r="B57" s="169"/>
      <c r="E57" s="157" t="s">
        <v>732</v>
      </c>
      <c r="H57" s="159">
        <v>-5262.259084673788</v>
      </c>
      <c r="I57" s="159">
        <v>5053.988099286039</v>
      </c>
      <c r="J57" s="159">
        <v>-3951.137814692601</v>
      </c>
      <c r="K57" s="159"/>
    </row>
    <row r="58" spans="2:11" ht="12.75">
      <c r="B58" s="169"/>
      <c r="F58" s="157" t="s">
        <v>19</v>
      </c>
      <c r="H58" s="159">
        <v>611.7519025708111</v>
      </c>
      <c r="I58" s="159">
        <v>6694.15767137872</v>
      </c>
      <c r="J58" s="159">
        <v>2497.5194351899895</v>
      </c>
      <c r="K58" s="159"/>
    </row>
    <row r="59" spans="2:11" ht="12.75">
      <c r="B59" s="169"/>
      <c r="G59" s="157" t="s">
        <v>21</v>
      </c>
      <c r="H59" s="159">
        <v>1366.3681423910168</v>
      </c>
      <c r="I59" s="159">
        <v>2512.9057924581994</v>
      </c>
      <c r="J59" s="159">
        <v>1330.2404674056404</v>
      </c>
      <c r="K59" s="159"/>
    </row>
    <row r="60" spans="2:11" ht="12.75">
      <c r="B60" s="169"/>
      <c r="G60" s="157" t="s">
        <v>22</v>
      </c>
      <c r="H60" s="159">
        <v>290.13127022999987</v>
      </c>
      <c r="I60" s="159">
        <v>805.7479493099997</v>
      </c>
      <c r="J60" s="159">
        <v>545.1376174335505</v>
      </c>
      <c r="K60" s="159"/>
    </row>
    <row r="61" spans="2:11" ht="12.75">
      <c r="B61" s="169"/>
      <c r="G61" s="157" t="s">
        <v>23</v>
      </c>
      <c r="H61" s="159">
        <v>-1044.747510050206</v>
      </c>
      <c r="I61" s="159">
        <v>-111.49607038947931</v>
      </c>
      <c r="J61" s="159">
        <v>2306.141350350799</v>
      </c>
      <c r="K61" s="159"/>
    </row>
    <row r="62" spans="2:11" ht="12.75">
      <c r="B62" s="169"/>
      <c r="G62" s="157" t="s">
        <v>24</v>
      </c>
      <c r="H62" s="159">
        <v>0</v>
      </c>
      <c r="I62" s="159">
        <v>3487.000000000001</v>
      </c>
      <c r="J62" s="159">
        <v>-1683.9999999999998</v>
      </c>
      <c r="K62" s="159"/>
    </row>
    <row r="63" spans="2:11" ht="12.75">
      <c r="B63" s="169"/>
      <c r="F63" s="157" t="s">
        <v>8</v>
      </c>
      <c r="H63" s="159">
        <v>5874.010987244597</v>
      </c>
      <c r="I63" s="159">
        <v>1640.1695720926796</v>
      </c>
      <c r="J63" s="159">
        <v>6448.65724988259</v>
      </c>
      <c r="K63" s="159"/>
    </row>
    <row r="64" spans="2:11" ht="12.75">
      <c r="B64" s="169"/>
      <c r="G64" s="157" t="s">
        <v>21</v>
      </c>
      <c r="H64" s="159">
        <v>-1847.9411112665707</v>
      </c>
      <c r="I64" s="159">
        <v>1821.7076581372266</v>
      </c>
      <c r="J64" s="159">
        <v>1312.1750164351965</v>
      </c>
      <c r="K64" s="159"/>
    </row>
    <row r="65" spans="2:11" ht="12.75">
      <c r="B65" s="169"/>
      <c r="G65" s="157" t="s">
        <v>22</v>
      </c>
      <c r="H65" s="159">
        <v>6416.593686540153</v>
      </c>
      <c r="I65" s="159">
        <v>-498.7742860445471</v>
      </c>
      <c r="J65" s="159">
        <v>5257.266733447394</v>
      </c>
      <c r="K65" s="159"/>
    </row>
    <row r="66" spans="2:11" ht="12.75">
      <c r="B66" s="169"/>
      <c r="G66" s="157" t="s">
        <v>57</v>
      </c>
      <c r="H66" s="159">
        <v>229.56999999999996</v>
      </c>
      <c r="I66" s="159">
        <v>319.4000000000001</v>
      </c>
      <c r="J66" s="159">
        <v>-132.70000000000002</v>
      </c>
      <c r="K66" s="159"/>
    </row>
    <row r="67" spans="2:11" ht="12.75">
      <c r="B67" s="169"/>
      <c r="G67" s="157" t="s">
        <v>25</v>
      </c>
      <c r="H67" s="159">
        <v>-8</v>
      </c>
      <c r="I67" s="159">
        <v>-2.3999999999999773</v>
      </c>
      <c r="J67" s="159">
        <v>12.299999999999999</v>
      </c>
      <c r="K67" s="159"/>
    </row>
    <row r="68" spans="2:11" ht="12.75">
      <c r="B68" s="169"/>
      <c r="G68" s="157" t="s">
        <v>699</v>
      </c>
      <c r="H68" s="159">
        <v>1083.7884119710156</v>
      </c>
      <c r="I68" s="159">
        <v>0.23619999999999974</v>
      </c>
      <c r="J68" s="159">
        <v>-0.3844999999999998</v>
      </c>
      <c r="K68" s="159"/>
    </row>
    <row r="69" spans="2:11" ht="12.75">
      <c r="B69" s="169"/>
      <c r="E69" s="157" t="s">
        <v>700</v>
      </c>
      <c r="H69" s="159">
        <v>1647.7473963807179</v>
      </c>
      <c r="I69" s="159">
        <v>3023.83298890091</v>
      </c>
      <c r="J69" s="159">
        <v>14190.095452562866</v>
      </c>
      <c r="K69" s="159"/>
    </row>
    <row r="70" spans="2:11" ht="12.75">
      <c r="B70" s="169"/>
      <c r="H70" s="159"/>
      <c r="I70" s="159"/>
      <c r="J70" s="159"/>
      <c r="K70" s="159"/>
    </row>
    <row r="71" spans="2:11" ht="12.75">
      <c r="B71" s="172" t="s">
        <v>703</v>
      </c>
      <c r="C71" s="173" t="s">
        <v>383</v>
      </c>
      <c r="D71" s="173"/>
      <c r="E71" s="173"/>
      <c r="F71" s="173"/>
      <c r="G71" s="173"/>
      <c r="H71" s="154">
        <v>-645.6665423166664</v>
      </c>
      <c r="I71" s="154">
        <v>557.9025493493318</v>
      </c>
      <c r="J71" s="154">
        <v>721.0854064951077</v>
      </c>
      <c r="K71" s="174"/>
    </row>
    <row r="72" spans="8:11" ht="12.75">
      <c r="H72" s="159"/>
      <c r="I72" s="159"/>
      <c r="J72" s="159"/>
      <c r="K72" s="159"/>
    </row>
    <row r="73" spans="2:11" ht="12.75">
      <c r="B73" s="157" t="s">
        <v>384</v>
      </c>
      <c r="H73" s="159"/>
      <c r="I73" s="159"/>
      <c r="J73" s="159"/>
      <c r="K73" s="159"/>
    </row>
    <row r="74" spans="2:11" ht="12.75">
      <c r="B74" s="161" t="s">
        <v>385</v>
      </c>
      <c r="C74" s="161"/>
      <c r="D74" s="161"/>
      <c r="E74" s="161"/>
      <c r="F74" s="161"/>
      <c r="G74" s="161"/>
      <c r="H74" s="175">
        <v>1647.7473963807179</v>
      </c>
      <c r="I74" s="175">
        <v>3023.83298890091</v>
      </c>
      <c r="J74" s="175">
        <v>14190.095452562866</v>
      </c>
      <c r="K74" s="175"/>
    </row>
    <row r="75" spans="2:11" ht="12.75">
      <c r="B75" s="161" t="s">
        <v>386</v>
      </c>
      <c r="C75" s="161"/>
      <c r="D75" s="161"/>
      <c r="E75" s="161"/>
      <c r="F75" s="161"/>
      <c r="G75" s="161"/>
      <c r="H75" s="159">
        <v>2530.4842177592727</v>
      </c>
      <c r="I75" s="159">
        <v>5927.303717269596</v>
      </c>
      <c r="J75" s="159">
        <v>-18117.546570173567</v>
      </c>
      <c r="K75" s="159"/>
    </row>
    <row r="76" ht="6" customHeight="1">
      <c r="K76" s="159"/>
    </row>
    <row r="77" spans="8:11" ht="12.75">
      <c r="H77" s="176"/>
      <c r="I77" s="176"/>
      <c r="J77" s="176"/>
      <c r="K77" s="176"/>
    </row>
    <row r="78" spans="2:11" ht="12.75">
      <c r="B78" s="183" t="s">
        <v>736</v>
      </c>
      <c r="C78" s="183"/>
      <c r="D78" s="183"/>
      <c r="E78" s="183"/>
      <c r="F78" s="183"/>
      <c r="H78" s="159"/>
      <c r="I78" s="159"/>
      <c r="J78" s="159"/>
      <c r="K78" s="159"/>
    </row>
    <row r="79" spans="2:11" ht="12.75">
      <c r="B79" s="183" t="s">
        <v>737</v>
      </c>
      <c r="C79" s="183"/>
      <c r="D79" s="183"/>
      <c r="E79" s="183"/>
      <c r="F79" s="183"/>
      <c r="H79" s="159"/>
      <c r="I79" s="159"/>
      <c r="J79" s="159"/>
      <c r="K79" s="159"/>
    </row>
    <row r="80" spans="8:11" ht="12.75">
      <c r="H80" s="159"/>
      <c r="I80" s="159"/>
      <c r="J80" s="159"/>
      <c r="K80" s="159"/>
    </row>
    <row r="81" spans="8:11" ht="12.75">
      <c r="H81" s="159"/>
      <c r="I81" s="159"/>
      <c r="J81" s="159"/>
      <c r="K81" s="159"/>
    </row>
  </sheetData>
  <sheetProtection/>
  <mergeCells count="4">
    <mergeCell ref="D19:G19"/>
    <mergeCell ref="D11:G11"/>
    <mergeCell ref="B2:J2"/>
    <mergeCell ref="B3:J3"/>
  </mergeCells>
  <printOptions/>
  <pageMargins left="0.75" right="0.75" top="0.24" bottom="0.26" header="0" footer="0"/>
  <pageSetup fitToHeight="1" fitToWidth="1" horizontalDpi="600" verticalDpi="600" orientation="portrait" scale="73" r:id="rId1"/>
</worksheet>
</file>

<file path=xl/worksheets/sheet3.xml><?xml version="1.0" encoding="utf-8"?>
<worksheet xmlns="http://schemas.openxmlformats.org/spreadsheetml/2006/main" xmlns:r="http://schemas.openxmlformats.org/officeDocument/2006/relationships">
  <dimension ref="B1:AA98"/>
  <sheetViews>
    <sheetView zoomScale="75" zoomScaleNormal="75" zoomScaleSheetLayoutView="75" zoomScalePageLayoutView="0" workbookViewId="0" topLeftCell="A1">
      <selection activeCell="A1" sqref="A1"/>
    </sheetView>
  </sheetViews>
  <sheetFormatPr defaultColWidth="11.421875" defaultRowHeight="12.75"/>
  <cols>
    <col min="1" max="1" width="1.7109375" style="157" customWidth="1"/>
    <col min="2" max="2" width="1.28515625" style="183" customWidth="1"/>
    <col min="3" max="3" width="1.8515625" style="183" customWidth="1"/>
    <col min="4" max="4" width="2.28125" style="183" customWidth="1"/>
    <col min="5" max="5" width="2.7109375" style="183" customWidth="1"/>
    <col min="6" max="6" width="3.00390625" style="183" customWidth="1"/>
    <col min="7" max="7" width="42.7109375" style="183" customWidth="1"/>
    <col min="8" max="8" width="6.28125" style="183" customWidth="1"/>
    <col min="9" max="9" width="1.7109375" style="183" customWidth="1"/>
    <col min="10" max="10" width="10.7109375" style="183" customWidth="1"/>
    <col min="11" max="11" width="10.28125" style="183" customWidth="1"/>
    <col min="12" max="12" width="8.8515625" style="183" customWidth="1"/>
    <col min="13" max="13" width="10.28125" style="183" customWidth="1"/>
    <col min="14" max="14" width="1.7109375" style="157" customWidth="1"/>
    <col min="15" max="18" width="10.57421875" style="157" customWidth="1"/>
    <col min="19" max="19" width="1.7109375" style="157" customWidth="1"/>
    <col min="20" max="21" width="10.7109375" style="157" customWidth="1"/>
    <col min="22" max="23" width="10.7109375" style="183" customWidth="1"/>
    <col min="24" max="16384" width="11.421875" style="157" customWidth="1"/>
  </cols>
  <sheetData>
    <row r="1" spans="2:23" s="180" customFormat="1" ht="17.25" customHeight="1">
      <c r="B1" s="418" t="s">
        <v>765</v>
      </c>
      <c r="C1" s="179"/>
      <c r="D1" s="179"/>
      <c r="E1" s="179"/>
      <c r="F1" s="179"/>
      <c r="G1" s="179"/>
      <c r="H1" s="179"/>
      <c r="I1" s="179"/>
      <c r="J1" s="179"/>
      <c r="K1" s="179"/>
      <c r="L1" s="179"/>
      <c r="M1" s="179"/>
      <c r="N1" s="179"/>
      <c r="O1" s="179"/>
      <c r="P1" s="179"/>
      <c r="Q1" s="179"/>
      <c r="R1" s="179"/>
      <c r="S1" s="179"/>
      <c r="T1" s="179"/>
      <c r="U1" s="179"/>
      <c r="V1" s="179"/>
      <c r="W1" s="179"/>
    </row>
    <row r="2" spans="2:23" s="180" customFormat="1" ht="12.75">
      <c r="B2" s="241" t="s">
        <v>766</v>
      </c>
      <c r="C2" s="240"/>
      <c r="D2" s="241"/>
      <c r="E2" s="241"/>
      <c r="F2" s="241"/>
      <c r="G2" s="241"/>
      <c r="H2" s="241"/>
      <c r="I2" s="241"/>
      <c r="J2" s="241"/>
      <c r="K2" s="241"/>
      <c r="L2" s="241"/>
      <c r="M2" s="241"/>
      <c r="N2" s="241"/>
      <c r="O2" s="241"/>
      <c r="P2" s="241"/>
      <c r="Q2" s="241"/>
      <c r="R2" s="241"/>
      <c r="S2" s="241"/>
      <c r="T2" s="241"/>
      <c r="U2" s="241"/>
      <c r="V2" s="241"/>
      <c r="W2" s="241"/>
    </row>
    <row r="3" spans="2:23" s="180" customFormat="1" ht="12.75">
      <c r="B3" s="182" t="s">
        <v>0</v>
      </c>
      <c r="C3" s="182"/>
      <c r="D3" s="182"/>
      <c r="E3" s="182"/>
      <c r="F3" s="182"/>
      <c r="G3" s="182"/>
      <c r="H3" s="182"/>
      <c r="I3" s="182"/>
      <c r="J3" s="182"/>
      <c r="K3" s="182"/>
      <c r="L3" s="182"/>
      <c r="M3" s="182"/>
      <c r="N3" s="182"/>
      <c r="O3" s="182"/>
      <c r="P3" s="182"/>
      <c r="Q3" s="182"/>
      <c r="R3" s="182"/>
      <c r="S3" s="182"/>
      <c r="T3" s="182"/>
      <c r="U3" s="182"/>
      <c r="V3" s="182"/>
      <c r="W3" s="182"/>
    </row>
    <row r="4" spans="2:8" ht="12.75">
      <c r="B4" s="181"/>
      <c r="C4" s="181"/>
      <c r="D4" s="181"/>
      <c r="E4" s="181"/>
      <c r="F4" s="181"/>
      <c r="G4" s="181"/>
      <c r="H4" s="181"/>
    </row>
    <row r="5" spans="2:23" ht="12.75" customHeight="1">
      <c r="B5" s="184"/>
      <c r="C5" s="184"/>
      <c r="D5" s="184"/>
      <c r="E5" s="184"/>
      <c r="F5" s="184"/>
      <c r="G5" s="184"/>
      <c r="H5" s="184"/>
      <c r="I5" s="185"/>
      <c r="J5" s="239"/>
      <c r="K5" s="239"/>
      <c r="L5" s="239"/>
      <c r="M5" s="239"/>
      <c r="N5" s="239"/>
      <c r="O5" s="239"/>
      <c r="P5" s="239"/>
      <c r="Q5" s="239"/>
      <c r="R5" s="239"/>
      <c r="S5" s="239"/>
      <c r="T5" s="239"/>
      <c r="U5" s="239"/>
      <c r="V5" s="239"/>
      <c r="W5" s="239"/>
    </row>
    <row r="6" spans="2:23" ht="12.75">
      <c r="B6" s="181"/>
      <c r="C6" s="181"/>
      <c r="D6" s="181"/>
      <c r="E6" s="181"/>
      <c r="F6" s="181"/>
      <c r="G6" s="181"/>
      <c r="H6" s="181"/>
      <c r="J6" s="254" t="s">
        <v>687</v>
      </c>
      <c r="K6" s="211"/>
      <c r="L6" s="211"/>
      <c r="M6" s="211"/>
      <c r="N6" s="244"/>
      <c r="O6" s="254" t="s">
        <v>701</v>
      </c>
      <c r="P6" s="211"/>
      <c r="Q6" s="211"/>
      <c r="R6" s="211"/>
      <c r="S6" s="244"/>
      <c r="T6" s="254" t="s">
        <v>707</v>
      </c>
      <c r="U6" s="211"/>
      <c r="V6" s="211"/>
      <c r="W6" s="211"/>
    </row>
    <row r="7" spans="2:23" ht="12.75">
      <c r="B7" s="183" t="s">
        <v>147</v>
      </c>
      <c r="J7" s="184" t="s">
        <v>414</v>
      </c>
      <c r="K7" s="184" t="s">
        <v>355</v>
      </c>
      <c r="L7" s="184" t="s">
        <v>417</v>
      </c>
      <c r="M7" s="184" t="s">
        <v>418</v>
      </c>
      <c r="N7" s="192"/>
      <c r="O7" s="184" t="s">
        <v>414</v>
      </c>
      <c r="P7" s="184" t="s">
        <v>355</v>
      </c>
      <c r="Q7" s="184" t="s">
        <v>417</v>
      </c>
      <c r="R7" s="184" t="s">
        <v>418</v>
      </c>
      <c r="S7" s="192"/>
      <c r="T7" s="184" t="s">
        <v>414</v>
      </c>
      <c r="U7" s="184" t="s">
        <v>355</v>
      </c>
      <c r="V7" s="184" t="s">
        <v>417</v>
      </c>
      <c r="W7" s="184" t="s">
        <v>418</v>
      </c>
    </row>
    <row r="8" spans="2:23" ht="12" customHeight="1">
      <c r="B8" s="186"/>
      <c r="C8" s="186"/>
      <c r="D8" s="186"/>
      <c r="E8" s="186"/>
      <c r="F8" s="186"/>
      <c r="G8" s="186"/>
      <c r="H8" s="186"/>
      <c r="I8" s="186"/>
      <c r="J8" s="186"/>
      <c r="K8" s="186"/>
      <c r="L8" s="186"/>
      <c r="M8" s="186"/>
      <c r="N8" s="186"/>
      <c r="O8" s="186"/>
      <c r="P8" s="186"/>
      <c r="Q8" s="186"/>
      <c r="R8" s="186"/>
      <c r="S8" s="186"/>
      <c r="T8" s="186"/>
      <c r="U8" s="186"/>
      <c r="V8" s="186"/>
      <c r="W8" s="186"/>
    </row>
    <row r="9" spans="10:23" ht="12.75">
      <c r="J9" s="159"/>
      <c r="K9" s="159"/>
      <c r="L9" s="159"/>
      <c r="M9" s="159"/>
      <c r="N9" s="159"/>
      <c r="O9" s="159"/>
      <c r="P9" s="159"/>
      <c r="Q9" s="159"/>
      <c r="R9" s="159"/>
      <c r="S9" s="159"/>
      <c r="T9" s="159"/>
      <c r="U9" s="159"/>
      <c r="V9" s="159"/>
      <c r="W9" s="159"/>
    </row>
    <row r="10" spans="2:23" s="170" customFormat="1" ht="12.75">
      <c r="B10" s="187" t="s">
        <v>413</v>
      </c>
      <c r="C10" s="187"/>
      <c r="D10" s="187"/>
      <c r="E10" s="187"/>
      <c r="F10" s="187"/>
      <c r="G10" s="187"/>
      <c r="H10" s="187"/>
      <c r="I10" s="187"/>
      <c r="J10" s="168">
        <v>953.5371329915833</v>
      </c>
      <c r="K10" s="168">
        <v>1812.6254994789306</v>
      </c>
      <c r="L10" s="168">
        <v>305.78926357761657</v>
      </c>
      <c r="M10" s="168">
        <v>446.1076655752001</v>
      </c>
      <c r="N10" s="168"/>
      <c r="O10" s="168">
        <v>2161.0673552187664</v>
      </c>
      <c r="P10" s="168">
        <v>793.6246894712765</v>
      </c>
      <c r="Q10" s="168">
        <v>-757.7582642584043</v>
      </c>
      <c r="R10" s="168">
        <v>1071.6331048282016</v>
      </c>
      <c r="S10" s="168"/>
      <c r="T10" s="168">
        <v>639.9214834826864</v>
      </c>
      <c r="U10" s="168">
        <v>406.00076861654134</v>
      </c>
      <c r="V10" s="168">
        <v>-2998.7324252907815</v>
      </c>
      <c r="W10" s="168">
        <v>-1267.3729967440268</v>
      </c>
    </row>
    <row r="11" spans="10:23" ht="12.75">
      <c r="J11" s="159"/>
      <c r="K11" s="159"/>
      <c r="L11" s="159"/>
      <c r="M11" s="159"/>
      <c r="N11" s="159"/>
      <c r="O11" s="159"/>
      <c r="P11" s="159"/>
      <c r="Q11" s="159"/>
      <c r="R11" s="159"/>
      <c r="S11" s="159"/>
      <c r="T11" s="159"/>
      <c r="U11" s="159"/>
      <c r="V11" s="159"/>
      <c r="W11" s="159"/>
    </row>
    <row r="12" spans="3:23" ht="12.75">
      <c r="C12" s="183" t="s">
        <v>674</v>
      </c>
      <c r="J12" s="159">
        <v>2229.8872425039804</v>
      </c>
      <c r="K12" s="159">
        <v>3561.3694726850617</v>
      </c>
      <c r="L12" s="159">
        <v>2902.4417340070777</v>
      </c>
      <c r="M12" s="159">
        <v>4655.890945060382</v>
      </c>
      <c r="N12" s="159"/>
      <c r="O12" s="159">
        <v>3689.300219811946</v>
      </c>
      <c r="P12" s="159">
        <v>2599.135144806297</v>
      </c>
      <c r="Q12" s="159">
        <v>2875.651063734373</v>
      </c>
      <c r="R12" s="159">
        <v>4354.558408160199</v>
      </c>
      <c r="S12" s="159"/>
      <c r="T12" s="159">
        <v>4022.272674984099</v>
      </c>
      <c r="U12" s="159">
        <v>3114.6702418514715</v>
      </c>
      <c r="V12" s="159">
        <v>-489.718728288879</v>
      </c>
      <c r="W12" s="159">
        <v>1728.814910975781</v>
      </c>
    </row>
    <row r="13" spans="5:23" ht="12.75">
      <c r="E13" s="183" t="s">
        <v>675</v>
      </c>
      <c r="J13" s="159">
        <v>2541.4622998413997</v>
      </c>
      <c r="K13" s="159">
        <v>4137.798024065511</v>
      </c>
      <c r="L13" s="159">
        <v>3585.841274244638</v>
      </c>
      <c r="M13" s="159">
        <v>5094.930812454677</v>
      </c>
      <c r="N13" s="159"/>
      <c r="O13" s="159">
        <v>3864.1278402464886</v>
      </c>
      <c r="P13" s="159">
        <v>3056.9268660253147</v>
      </c>
      <c r="Q13" s="159">
        <v>3503.792017872198</v>
      </c>
      <c r="R13" s="159">
        <v>4899.6251167278315</v>
      </c>
      <c r="S13" s="159"/>
      <c r="T13" s="159">
        <v>4230.052801027361</v>
      </c>
      <c r="U13" s="159">
        <v>3892.3795283144646</v>
      </c>
      <c r="V13" s="159">
        <v>312.0970090067858</v>
      </c>
      <c r="W13" s="159">
        <v>2358.418828367103</v>
      </c>
    </row>
    <row r="14" spans="7:23" ht="12.75">
      <c r="G14" s="183" t="s">
        <v>676</v>
      </c>
      <c r="J14" s="159">
        <v>11386.516646897826</v>
      </c>
      <c r="K14" s="159">
        <v>13093.105430292471</v>
      </c>
      <c r="L14" s="159">
        <v>13825.76869907128</v>
      </c>
      <c r="M14" s="159">
        <v>17157.28070503509</v>
      </c>
      <c r="N14" s="159"/>
      <c r="O14" s="159">
        <v>15610.873327419693</v>
      </c>
      <c r="P14" s="159">
        <v>16394.652000139526</v>
      </c>
      <c r="Q14" s="159">
        <v>18429.76859299871</v>
      </c>
      <c r="R14" s="159">
        <v>20461.554643770975</v>
      </c>
      <c r="S14" s="159"/>
      <c r="T14" s="159">
        <v>20210.2948836202</v>
      </c>
      <c r="U14" s="159">
        <v>21337.026537471655</v>
      </c>
      <c r="V14" s="159">
        <v>19298.621282077765</v>
      </c>
      <c r="W14" s="159">
        <v>20565.442468871923</v>
      </c>
    </row>
    <row r="15" spans="7:23" ht="12.75">
      <c r="G15" s="183" t="s">
        <v>342</v>
      </c>
      <c r="J15" s="159">
        <v>8845.054347056426</v>
      </c>
      <c r="K15" s="159">
        <v>8955.30740622696</v>
      </c>
      <c r="L15" s="159">
        <v>10239.927424826641</v>
      </c>
      <c r="M15" s="159">
        <v>12062.349892580412</v>
      </c>
      <c r="N15" s="159"/>
      <c r="O15" s="159">
        <v>11746.745487173204</v>
      </c>
      <c r="P15" s="159">
        <v>13337.725134114211</v>
      </c>
      <c r="Q15" s="159">
        <v>14925.976575126511</v>
      </c>
      <c r="R15" s="159">
        <v>15561.929527043143</v>
      </c>
      <c r="S15" s="159"/>
      <c r="T15" s="159">
        <v>15980.24208259284</v>
      </c>
      <c r="U15" s="159">
        <v>17444.64700915719</v>
      </c>
      <c r="V15" s="159">
        <v>18986.52427307098</v>
      </c>
      <c r="W15" s="159">
        <v>18207.02364050482</v>
      </c>
    </row>
    <row r="16" spans="5:23" ht="12.75">
      <c r="E16" s="183" t="s">
        <v>677</v>
      </c>
      <c r="J16" s="159">
        <v>-311.57505733741937</v>
      </c>
      <c r="K16" s="159">
        <v>-576.4285513804489</v>
      </c>
      <c r="L16" s="159">
        <v>-683.3995402375604</v>
      </c>
      <c r="M16" s="159">
        <v>-439.039867394295</v>
      </c>
      <c r="N16" s="159"/>
      <c r="O16" s="159">
        <v>-174.8276204345425</v>
      </c>
      <c r="P16" s="159">
        <v>-457.79172121901775</v>
      </c>
      <c r="Q16" s="159">
        <v>-628.1409541378248</v>
      </c>
      <c r="R16" s="159">
        <v>-545.0667085676318</v>
      </c>
      <c r="S16" s="159"/>
      <c r="T16" s="159">
        <v>-207.78012604326204</v>
      </c>
      <c r="U16" s="159">
        <v>-777.7092864629931</v>
      </c>
      <c r="V16" s="159">
        <v>-801.8157372956648</v>
      </c>
      <c r="W16" s="159">
        <v>-629.6039173913218</v>
      </c>
    </row>
    <row r="17" spans="7:23" ht="12.75">
      <c r="G17" s="183" t="s">
        <v>676</v>
      </c>
      <c r="J17" s="159">
        <v>2330.9037886698793</v>
      </c>
      <c r="K17" s="159">
        <v>1959.2543913889808</v>
      </c>
      <c r="L17" s="159">
        <v>1875.7407424671837</v>
      </c>
      <c r="M17" s="159">
        <v>2326.933878048401</v>
      </c>
      <c r="N17" s="159"/>
      <c r="O17" s="159">
        <v>2558.395447735362</v>
      </c>
      <c r="P17" s="159">
        <v>2526.090805048644</v>
      </c>
      <c r="Q17" s="159">
        <v>2823.610327170461</v>
      </c>
      <c r="R17" s="159">
        <v>2922.8015745698476</v>
      </c>
      <c r="S17" s="159"/>
      <c r="T17" s="159">
        <v>3268.2445236337144</v>
      </c>
      <c r="U17" s="159">
        <v>3055.890429720096</v>
      </c>
      <c r="V17" s="159">
        <v>3072.6142791174416</v>
      </c>
      <c r="W17" s="159">
        <v>3009.692273842439</v>
      </c>
    </row>
    <row r="18" spans="7:23" ht="12.75">
      <c r="G18" s="183" t="s">
        <v>342</v>
      </c>
      <c r="J18" s="159">
        <v>2642.4788460072987</v>
      </c>
      <c r="K18" s="159">
        <v>2535.6829427694297</v>
      </c>
      <c r="L18" s="159">
        <v>2559.140282704744</v>
      </c>
      <c r="M18" s="159">
        <v>2765.973745442696</v>
      </c>
      <c r="N18" s="159"/>
      <c r="O18" s="159">
        <v>2733.2230681699043</v>
      </c>
      <c r="P18" s="159">
        <v>2983.882526267662</v>
      </c>
      <c r="Q18" s="159">
        <v>3451.751281308286</v>
      </c>
      <c r="R18" s="159">
        <v>3467.8682831374795</v>
      </c>
      <c r="S18" s="159"/>
      <c r="T18" s="159">
        <v>3476.0246496769764</v>
      </c>
      <c r="U18" s="159">
        <v>3833.599716183089</v>
      </c>
      <c r="V18" s="159">
        <v>3874.4300164131064</v>
      </c>
      <c r="W18" s="159">
        <v>3639.296191233761</v>
      </c>
    </row>
    <row r="19" spans="3:23" ht="12.75">
      <c r="C19" s="183" t="s">
        <v>678</v>
      </c>
      <c r="J19" s="159">
        <v>-1539.5954418042506</v>
      </c>
      <c r="K19" s="159">
        <v>-2472.6833488186985</v>
      </c>
      <c r="L19" s="159">
        <v>-2830.922891746477</v>
      </c>
      <c r="M19" s="159">
        <v>-4551.483596511489</v>
      </c>
      <c r="N19" s="159"/>
      <c r="O19" s="159">
        <v>-3185.2497806114934</v>
      </c>
      <c r="P19" s="159">
        <v>-3159.9193990555495</v>
      </c>
      <c r="Q19" s="159">
        <v>-4151.002211448095</v>
      </c>
      <c r="R19" s="159">
        <v>-4269.059960262088</v>
      </c>
      <c r="S19" s="159"/>
      <c r="T19" s="159">
        <v>-3824.6391409475937</v>
      </c>
      <c r="U19" s="159">
        <v>-3707.024327698156</v>
      </c>
      <c r="V19" s="159">
        <v>-2991.420099523317</v>
      </c>
      <c r="W19" s="159">
        <v>-3491.5621284905146</v>
      </c>
    </row>
    <row r="20" spans="5:23" ht="12.75">
      <c r="E20" s="183" t="s">
        <v>679</v>
      </c>
      <c r="J20" s="159">
        <v>-1539.2954418042505</v>
      </c>
      <c r="K20" s="159">
        <v>-2472.3833488186983</v>
      </c>
      <c r="L20" s="159">
        <v>-2830.6228917464773</v>
      </c>
      <c r="M20" s="159">
        <v>-4551.183596511488</v>
      </c>
      <c r="N20" s="159"/>
      <c r="O20" s="159">
        <v>-3184.949780611494</v>
      </c>
      <c r="P20" s="159">
        <v>-3159.6193990555494</v>
      </c>
      <c r="Q20" s="159">
        <v>-4150.702211448096</v>
      </c>
      <c r="R20" s="159">
        <v>-4268.259960262088</v>
      </c>
      <c r="S20" s="159"/>
      <c r="T20" s="159">
        <v>-3824.3391409475944</v>
      </c>
      <c r="U20" s="159">
        <v>-3706.724327698157</v>
      </c>
      <c r="V20" s="159">
        <v>-2991.1200995233166</v>
      </c>
      <c r="W20" s="159">
        <v>-3492.2621284905135</v>
      </c>
    </row>
    <row r="21" spans="2:23" s="189" customFormat="1" ht="12.75">
      <c r="B21" s="188"/>
      <c r="C21" s="188"/>
      <c r="D21" s="188"/>
      <c r="E21" s="188"/>
      <c r="F21" s="188" t="s">
        <v>728</v>
      </c>
      <c r="G21" s="188"/>
      <c r="H21" s="188"/>
      <c r="I21" s="188"/>
      <c r="J21" s="171">
        <v>-1631.4103097615525</v>
      </c>
      <c r="K21" s="171">
        <v>-2592.877378785889</v>
      </c>
      <c r="L21" s="171">
        <v>-2966.762006184593</v>
      </c>
      <c r="M21" s="171">
        <v>-4654.888956610945</v>
      </c>
      <c r="N21" s="171"/>
      <c r="O21" s="171">
        <v>-3199.0511327675836</v>
      </c>
      <c r="P21" s="171">
        <v>-3224.369667116426</v>
      </c>
      <c r="Q21" s="171">
        <v>-4144.228809770164</v>
      </c>
      <c r="R21" s="171">
        <v>-4228.189471183256</v>
      </c>
      <c r="S21" s="171"/>
      <c r="T21" s="171">
        <v>-3769.781790882239</v>
      </c>
      <c r="U21" s="171">
        <v>-3649.757931011014</v>
      </c>
      <c r="V21" s="171">
        <v>-3035.4899429533707</v>
      </c>
      <c r="W21" s="171">
        <v>-3496.855043019811</v>
      </c>
    </row>
    <row r="22" spans="2:23" s="189" customFormat="1" ht="12.75">
      <c r="B22" s="188"/>
      <c r="C22" s="188"/>
      <c r="D22" s="188"/>
      <c r="E22" s="188"/>
      <c r="F22" s="188"/>
      <c r="G22" s="188" t="s">
        <v>126</v>
      </c>
      <c r="H22" s="188"/>
      <c r="I22" s="188"/>
      <c r="J22" s="159">
        <v>682.4586081707401</v>
      </c>
      <c r="K22" s="159">
        <v>716.3585626483289</v>
      </c>
      <c r="L22" s="159">
        <v>762.9597574336988</v>
      </c>
      <c r="M22" s="159">
        <v>793.6953630462706</v>
      </c>
      <c r="N22" s="159"/>
      <c r="O22" s="159">
        <v>1003.0088277973414</v>
      </c>
      <c r="P22" s="159">
        <v>1028.0355999855535</v>
      </c>
      <c r="Q22" s="159">
        <v>1063.7126541039258</v>
      </c>
      <c r="R22" s="159">
        <v>1089.0749103088817</v>
      </c>
      <c r="S22" s="159"/>
      <c r="T22" s="159">
        <v>1005.2953007973413</v>
      </c>
      <c r="U22" s="159">
        <v>1026.5399109955536</v>
      </c>
      <c r="V22" s="159">
        <v>1065.900737373926</v>
      </c>
      <c r="W22" s="159">
        <v>1086.6289077588817</v>
      </c>
    </row>
    <row r="23" spans="2:23" s="189" customFormat="1" ht="12.75">
      <c r="B23" s="188"/>
      <c r="C23" s="188"/>
      <c r="D23" s="188"/>
      <c r="E23" s="188"/>
      <c r="F23" s="188"/>
      <c r="G23" s="188" t="s">
        <v>127</v>
      </c>
      <c r="H23" s="188"/>
      <c r="I23" s="188"/>
      <c r="J23" s="159">
        <v>-2313.868917932293</v>
      </c>
      <c r="K23" s="159">
        <v>-3309.235941434218</v>
      </c>
      <c r="L23" s="159">
        <v>-3729.7217636182913</v>
      </c>
      <c r="M23" s="159">
        <v>-5448.584319657215</v>
      </c>
      <c r="N23" s="159"/>
      <c r="O23" s="159">
        <v>-4202.059960564925</v>
      </c>
      <c r="P23" s="159">
        <v>-4252.40526710198</v>
      </c>
      <c r="Q23" s="159">
        <v>-5207.94146387409</v>
      </c>
      <c r="R23" s="159">
        <v>-5317.2643814921375</v>
      </c>
      <c r="S23" s="159"/>
      <c r="T23" s="159">
        <v>-4775.07709167958</v>
      </c>
      <c r="U23" s="159">
        <v>-4676.297842006567</v>
      </c>
      <c r="V23" s="159">
        <v>-4101.390680327297</v>
      </c>
      <c r="W23" s="159">
        <v>-4583.483950778693</v>
      </c>
    </row>
    <row r="24" spans="2:23" s="189" customFormat="1" ht="12.75">
      <c r="B24" s="188"/>
      <c r="C24" s="188"/>
      <c r="D24" s="188"/>
      <c r="E24" s="188"/>
      <c r="F24" s="188" t="s">
        <v>680</v>
      </c>
      <c r="G24" s="188"/>
      <c r="H24" s="188"/>
      <c r="I24" s="188"/>
      <c r="J24" s="159">
        <v>150.32432968206925</v>
      </c>
      <c r="K24" s="159">
        <v>97.47186675308001</v>
      </c>
      <c r="L24" s="159">
        <v>254.7327900997288</v>
      </c>
      <c r="M24" s="159">
        <v>158.44015328186518</v>
      </c>
      <c r="N24" s="159"/>
      <c r="O24" s="159">
        <v>262.8403244608536</v>
      </c>
      <c r="P24" s="159">
        <v>205.04418871469235</v>
      </c>
      <c r="Q24" s="159">
        <v>166.52673368504628</v>
      </c>
      <c r="R24" s="159">
        <v>125.70390951257542</v>
      </c>
      <c r="S24" s="159"/>
      <c r="T24" s="159">
        <v>132.52548553737986</v>
      </c>
      <c r="U24" s="159">
        <v>57.88348997495643</v>
      </c>
      <c r="V24" s="159">
        <v>99.75884963670538</v>
      </c>
      <c r="W24" s="159">
        <v>89.79971888839935</v>
      </c>
    </row>
    <row r="25" spans="7:23" ht="12.75">
      <c r="G25" s="183" t="s">
        <v>131</v>
      </c>
      <c r="J25" s="159">
        <v>187.68269769966946</v>
      </c>
      <c r="K25" s="159">
        <v>114.17115985833578</v>
      </c>
      <c r="L25" s="159">
        <v>264.93401024575076</v>
      </c>
      <c r="M25" s="159">
        <v>218.22759435520126</v>
      </c>
      <c r="N25" s="159"/>
      <c r="O25" s="159">
        <v>304.95631946819196</v>
      </c>
      <c r="P25" s="159">
        <v>262.2723528840276</v>
      </c>
      <c r="Q25" s="159">
        <v>258.3500447525412</v>
      </c>
      <c r="R25" s="159">
        <v>273.97530794777833</v>
      </c>
      <c r="S25" s="159"/>
      <c r="T25" s="159">
        <v>250.6607314127742</v>
      </c>
      <c r="U25" s="159">
        <v>221.42904948771871</v>
      </c>
      <c r="V25" s="159">
        <v>273.65353801878734</v>
      </c>
      <c r="W25" s="159">
        <v>255.6428122167245</v>
      </c>
    </row>
    <row r="26" spans="7:23" ht="12.75">
      <c r="G26" s="183" t="s">
        <v>132</v>
      </c>
      <c r="J26" s="159">
        <v>-37.35836801760021</v>
      </c>
      <c r="K26" s="159">
        <v>-16.699293105255776</v>
      </c>
      <c r="L26" s="159">
        <v>-10.201220146021967</v>
      </c>
      <c r="M26" s="159">
        <v>-59.78744107333608</v>
      </c>
      <c r="N26" s="159"/>
      <c r="O26" s="159">
        <v>-42.1159950073384</v>
      </c>
      <c r="P26" s="159">
        <v>-57.22816416933526</v>
      </c>
      <c r="Q26" s="159">
        <v>-91.8233110674949</v>
      </c>
      <c r="R26" s="159">
        <v>-148.2713984352029</v>
      </c>
      <c r="S26" s="159"/>
      <c r="T26" s="159">
        <v>-118.13524587539433</v>
      </c>
      <c r="U26" s="159">
        <v>-163.54555951276228</v>
      </c>
      <c r="V26" s="159">
        <v>-173.89468838208197</v>
      </c>
      <c r="W26" s="159">
        <v>-165.84309332832515</v>
      </c>
    </row>
    <row r="27" spans="2:23" s="189" customFormat="1" ht="12.75">
      <c r="B27" s="188"/>
      <c r="C27" s="188"/>
      <c r="D27" s="188"/>
      <c r="E27" s="188"/>
      <c r="F27" s="188" t="s">
        <v>681</v>
      </c>
      <c r="G27" s="188"/>
      <c r="H27" s="188"/>
      <c r="I27" s="188"/>
      <c r="J27" s="171">
        <v>-58.20946172476715</v>
      </c>
      <c r="K27" s="171">
        <v>23.02216321411069</v>
      </c>
      <c r="L27" s="159">
        <v>-118.5936756616135</v>
      </c>
      <c r="M27" s="159">
        <v>-54.73479318240909</v>
      </c>
      <c r="N27" s="159"/>
      <c r="O27" s="159">
        <v>-248.73897230476425</v>
      </c>
      <c r="P27" s="171">
        <v>-140.29392065381535</v>
      </c>
      <c r="Q27" s="171">
        <v>-173.00013536297783</v>
      </c>
      <c r="R27" s="159">
        <v>-165.77439859140753</v>
      </c>
      <c r="S27" s="159"/>
      <c r="T27" s="159">
        <v>-187.08283560273526</v>
      </c>
      <c r="U27" s="171">
        <v>-114.84988666209924</v>
      </c>
      <c r="V27" s="171">
        <v>-55.38900620665106</v>
      </c>
      <c r="W27" s="159">
        <v>-85.20680435910185</v>
      </c>
    </row>
    <row r="28" spans="7:23" ht="12.75">
      <c r="G28" s="183" t="s">
        <v>682</v>
      </c>
      <c r="J28" s="159">
        <v>192.42277426872036</v>
      </c>
      <c r="K28" s="159">
        <v>201.78300632887468</v>
      </c>
      <c r="L28" s="159">
        <v>134.1276165481427</v>
      </c>
      <c r="M28" s="159">
        <v>104.22331836713447</v>
      </c>
      <c r="N28" s="159"/>
      <c r="O28" s="159">
        <v>99.75032953591713</v>
      </c>
      <c r="P28" s="159">
        <v>100.44853629741841</v>
      </c>
      <c r="Q28" s="159">
        <v>96.00316482721612</v>
      </c>
      <c r="R28" s="159">
        <v>93.11906591985102</v>
      </c>
      <c r="S28" s="159"/>
      <c r="T28" s="159">
        <v>134.35996901514767</v>
      </c>
      <c r="U28" s="159">
        <v>149.70244630601</v>
      </c>
      <c r="V28" s="159">
        <v>161.93493740200813</v>
      </c>
      <c r="W28" s="159">
        <v>161.39120803262568</v>
      </c>
    </row>
    <row r="29" spans="7:23" ht="12.75">
      <c r="G29" s="188" t="s">
        <v>683</v>
      </c>
      <c r="I29" s="188"/>
      <c r="J29" s="171">
        <v>250.6322359934875</v>
      </c>
      <c r="K29" s="171">
        <v>178.760843114764</v>
      </c>
      <c r="L29" s="171">
        <v>252.7212922097562</v>
      </c>
      <c r="M29" s="171">
        <v>158.95811154954356</v>
      </c>
      <c r="N29" s="171"/>
      <c r="O29" s="171">
        <v>348.4893018406814</v>
      </c>
      <c r="P29" s="171">
        <v>240.74245695123375</v>
      </c>
      <c r="Q29" s="171">
        <v>269.00330019019395</v>
      </c>
      <c r="R29" s="171">
        <v>258.89346451125857</v>
      </c>
      <c r="S29" s="171"/>
      <c r="T29" s="171">
        <v>321.4428046178829</v>
      </c>
      <c r="U29" s="171">
        <v>264.5523329681092</v>
      </c>
      <c r="V29" s="171">
        <v>217.3239436086592</v>
      </c>
      <c r="W29" s="171">
        <v>246.59801239172754</v>
      </c>
    </row>
    <row r="30" spans="3:23" ht="12.75">
      <c r="C30" s="183" t="s">
        <v>684</v>
      </c>
      <c r="G30" s="188"/>
      <c r="I30" s="188"/>
      <c r="J30" s="171">
        <v>263.2453322918537</v>
      </c>
      <c r="K30" s="171">
        <v>723.9393756125672</v>
      </c>
      <c r="L30" s="159">
        <v>234.27042131701594</v>
      </c>
      <c r="M30" s="159">
        <v>341.70031702630666</v>
      </c>
      <c r="N30" s="159"/>
      <c r="O30" s="159">
        <v>1657.0169160183139</v>
      </c>
      <c r="P30" s="171">
        <v>1354.4089437205291</v>
      </c>
      <c r="Q30" s="171">
        <v>517.5928834553179</v>
      </c>
      <c r="R30" s="159">
        <v>986.1346569300902</v>
      </c>
      <c r="S30" s="159"/>
      <c r="T30" s="159">
        <v>442.287949446181</v>
      </c>
      <c r="U30" s="171">
        <v>998.3548544632258</v>
      </c>
      <c r="V30" s="171">
        <v>482.40640252141424</v>
      </c>
      <c r="W30" s="159">
        <v>495.3742207707068</v>
      </c>
    </row>
    <row r="31" spans="6:23" ht="12.75">
      <c r="F31" s="183" t="s">
        <v>682</v>
      </c>
      <c r="J31" s="159">
        <v>458.693644662436</v>
      </c>
      <c r="K31" s="159">
        <v>962.3533371234869</v>
      </c>
      <c r="L31" s="159">
        <v>490.0069510487697</v>
      </c>
      <c r="M31" s="159">
        <v>601.1880582654717</v>
      </c>
      <c r="N31" s="159"/>
      <c r="O31" s="159">
        <v>1917.2190469173759</v>
      </c>
      <c r="P31" s="159">
        <v>1619.376630878597</v>
      </c>
      <c r="Q31" s="159">
        <v>789.2024450846741</v>
      </c>
      <c r="R31" s="159">
        <v>1280.3627331723287</v>
      </c>
      <c r="S31" s="159"/>
      <c r="T31" s="159">
        <v>763.9339625486632</v>
      </c>
      <c r="U31" s="159">
        <v>1349.3105481337311</v>
      </c>
      <c r="V31" s="159">
        <v>833.9599595877809</v>
      </c>
      <c r="W31" s="159">
        <v>837.6404162586578</v>
      </c>
    </row>
    <row r="32" spans="6:23" ht="12.75">
      <c r="F32" s="183" t="s">
        <v>683</v>
      </c>
      <c r="J32" s="159">
        <v>195.4483123705823</v>
      </c>
      <c r="K32" s="159">
        <v>238.41396151091962</v>
      </c>
      <c r="L32" s="159">
        <v>255.73652973175373</v>
      </c>
      <c r="M32" s="159">
        <v>259.487741239165</v>
      </c>
      <c r="N32" s="159"/>
      <c r="O32" s="159">
        <v>260.20213089906207</v>
      </c>
      <c r="P32" s="159">
        <v>264.9676871580679</v>
      </c>
      <c r="Q32" s="159">
        <v>271.6095616293562</v>
      </c>
      <c r="R32" s="159">
        <v>294.2280762422386</v>
      </c>
      <c r="S32" s="159"/>
      <c r="T32" s="159">
        <v>321.6460131024822</v>
      </c>
      <c r="U32" s="159">
        <v>350.9556936705053</v>
      </c>
      <c r="V32" s="159">
        <v>351.55355706636664</v>
      </c>
      <c r="W32" s="159">
        <v>342.26619548795094</v>
      </c>
    </row>
    <row r="33" spans="10:23" ht="12.75">
      <c r="J33" s="159"/>
      <c r="K33" s="159"/>
      <c r="L33" s="159"/>
      <c r="M33" s="159"/>
      <c r="N33" s="159"/>
      <c r="O33" s="159"/>
      <c r="P33" s="159"/>
      <c r="Q33" s="159"/>
      <c r="R33" s="159"/>
      <c r="S33" s="159"/>
      <c r="T33" s="159"/>
      <c r="U33" s="159"/>
      <c r="V33" s="159"/>
      <c r="W33" s="159"/>
    </row>
    <row r="34" spans="2:23" ht="12.75">
      <c r="B34" s="256" t="s">
        <v>704</v>
      </c>
      <c r="C34" s="257"/>
      <c r="D34" s="255"/>
      <c r="E34" s="252"/>
      <c r="F34" s="252"/>
      <c r="J34" s="168">
        <v>3.21377735</v>
      </c>
      <c r="K34" s="168">
        <v>3.16458261</v>
      </c>
      <c r="L34" s="168">
        <v>3.3597709399999998</v>
      </c>
      <c r="M34" s="168">
        <v>4.7673793</v>
      </c>
      <c r="N34" s="159"/>
      <c r="O34" s="168">
        <v>6228.3</v>
      </c>
      <c r="P34" s="168">
        <v>4.04522002</v>
      </c>
      <c r="Q34" s="168">
        <v>3.3597709399999998</v>
      </c>
      <c r="R34" s="168">
        <v>4.7673793</v>
      </c>
      <c r="S34" s="159"/>
      <c r="T34" s="168">
        <v>3.34682219</v>
      </c>
      <c r="U34" s="168">
        <v>2.34348639</v>
      </c>
      <c r="V34" s="168">
        <v>3.3597709399999998</v>
      </c>
      <c r="W34" s="168">
        <v>4.7673793</v>
      </c>
    </row>
    <row r="35" spans="2:23" ht="12.75">
      <c r="B35" s="256"/>
      <c r="C35" s="257"/>
      <c r="D35" s="252"/>
      <c r="E35" s="252"/>
      <c r="F35" s="252"/>
      <c r="J35" s="168"/>
      <c r="K35" s="168"/>
      <c r="L35" s="168"/>
      <c r="M35" s="168"/>
      <c r="N35" s="159"/>
      <c r="O35" s="168"/>
      <c r="P35" s="168"/>
      <c r="Q35" s="168"/>
      <c r="R35" s="168"/>
      <c r="S35" s="159"/>
      <c r="T35" s="168"/>
      <c r="U35" s="168"/>
      <c r="V35" s="168"/>
      <c r="W35" s="168"/>
    </row>
    <row r="36" spans="2:23" ht="12.75">
      <c r="B36" s="256" t="s">
        <v>738</v>
      </c>
      <c r="C36" s="257"/>
      <c r="D36" s="252"/>
      <c r="E36" s="252"/>
      <c r="F36" s="252"/>
      <c r="J36" s="168">
        <v>956.7509103415833</v>
      </c>
      <c r="K36" s="168">
        <v>1815.7900820889306</v>
      </c>
      <c r="L36" s="168">
        <v>309.14903451761654</v>
      </c>
      <c r="M36" s="168">
        <v>450.8750448752001</v>
      </c>
      <c r="N36" s="159"/>
      <c r="O36" s="168">
        <v>8389.367355218767</v>
      </c>
      <c r="P36" s="168">
        <v>797.6699094912765</v>
      </c>
      <c r="Q36" s="168">
        <v>-754.3984933184043</v>
      </c>
      <c r="R36" s="168">
        <v>1076.4004841282015</v>
      </c>
      <c r="S36" s="159"/>
      <c r="T36" s="168">
        <v>643.2683056726864</v>
      </c>
      <c r="U36" s="168">
        <v>408.34425500654135</v>
      </c>
      <c r="V36" s="168">
        <v>-2995.3726543507814</v>
      </c>
      <c r="W36" s="168">
        <v>-1262.6056174440268</v>
      </c>
    </row>
    <row r="37" spans="2:23" ht="12.75">
      <c r="B37" s="256"/>
      <c r="C37" s="257"/>
      <c r="D37" s="252"/>
      <c r="E37" s="252"/>
      <c r="F37" s="252"/>
      <c r="J37" s="159"/>
      <c r="K37" s="159"/>
      <c r="L37" s="159"/>
      <c r="M37" s="159"/>
      <c r="N37" s="159"/>
      <c r="O37" s="168"/>
      <c r="P37" s="168"/>
      <c r="Q37" s="168"/>
      <c r="R37" s="168"/>
      <c r="S37" s="159"/>
      <c r="T37" s="168"/>
      <c r="U37" s="168"/>
      <c r="V37" s="168"/>
      <c r="W37" s="168"/>
    </row>
    <row r="38" spans="2:23" ht="12.75">
      <c r="B38" s="256" t="s">
        <v>705</v>
      </c>
      <c r="C38" s="257"/>
      <c r="D38" s="252"/>
      <c r="E38" s="252"/>
      <c r="F38" s="252"/>
      <c r="J38" s="168">
        <v>631.3066443913807</v>
      </c>
      <c r="K38" s="168">
        <v>2520.7805676500175</v>
      </c>
      <c r="L38" s="168">
        <v>412.1036074810502</v>
      </c>
      <c r="M38" s="168">
        <v>614.0407946175417</v>
      </c>
      <c r="N38" s="159"/>
      <c r="O38" s="168">
        <v>6914.895328661107</v>
      </c>
      <c r="P38" s="168">
        <v>301.86809527921514</v>
      </c>
      <c r="Q38" s="168">
        <v>-597.7516419746489</v>
      </c>
      <c r="R38" s="168">
        <v>2332.124924204833</v>
      </c>
      <c r="S38" s="159"/>
      <c r="T38" s="168">
        <v>1655.94845802379</v>
      </c>
      <c r="U38" s="168">
        <v>359.38261765324546</v>
      </c>
      <c r="V38" s="168">
        <v>-4019.4724228676096</v>
      </c>
      <c r="W38" s="168">
        <v>-1923.3097704201248</v>
      </c>
    </row>
    <row r="39" spans="2:23" s="170" customFormat="1" ht="12.75">
      <c r="B39" s="187"/>
      <c r="C39" s="187"/>
      <c r="D39" s="187"/>
      <c r="E39" s="187"/>
      <c r="F39" s="187"/>
      <c r="G39" s="187"/>
      <c r="H39" s="187"/>
      <c r="I39" s="187"/>
      <c r="J39" s="168"/>
      <c r="K39" s="168"/>
      <c r="L39" s="168"/>
      <c r="M39" s="168"/>
      <c r="N39" s="168"/>
      <c r="O39" s="168"/>
      <c r="P39" s="168"/>
      <c r="Q39" s="168"/>
      <c r="R39" s="168"/>
      <c r="S39" s="168"/>
      <c r="T39" s="168"/>
      <c r="U39" s="168"/>
      <c r="V39" s="168"/>
      <c r="W39" s="168"/>
    </row>
    <row r="40" spans="3:23" ht="12.75">
      <c r="C40" s="183" t="s">
        <v>694</v>
      </c>
      <c r="H40" s="159"/>
      <c r="J40" s="159">
        <v>-1206.0771552761134</v>
      </c>
      <c r="K40" s="159">
        <v>-948.4634699038136</v>
      </c>
      <c r="L40" s="159">
        <v>-1979.458488170459</v>
      </c>
      <c r="M40" s="159">
        <v>-1520.416276150212</v>
      </c>
      <c r="N40" s="159"/>
      <c r="O40" s="159">
        <v>-2486.1152604671206</v>
      </c>
      <c r="P40" s="159">
        <v>-680.4536129461175</v>
      </c>
      <c r="Q40" s="159">
        <v>-3106.677486945472</v>
      </c>
      <c r="R40" s="159">
        <v>131.20376005734101</v>
      </c>
      <c r="S40" s="159"/>
      <c r="T40" s="159">
        <v>-2174.629048172635</v>
      </c>
      <c r="U40" s="159">
        <v>220.0043725057941</v>
      </c>
      <c r="V40" s="159">
        <v>-985.196949101592</v>
      </c>
      <c r="W40" s="159">
        <v>-2537.0610463661983</v>
      </c>
    </row>
    <row r="41" spans="5:23" ht="12.75">
      <c r="E41" s="183" t="s">
        <v>400</v>
      </c>
      <c r="G41" s="188"/>
      <c r="H41" s="159"/>
      <c r="J41" s="159">
        <v>2248.403215368112</v>
      </c>
      <c r="K41" s="171">
        <v>777.237159564537</v>
      </c>
      <c r="L41" s="159">
        <v>1068.7759022888338</v>
      </c>
      <c r="M41" s="159">
        <v>3138.64049041366</v>
      </c>
      <c r="N41" s="159"/>
      <c r="O41" s="159">
        <v>2638.6113824471768</v>
      </c>
      <c r="P41" s="159">
        <v>1817.7336192420191</v>
      </c>
      <c r="Q41" s="171">
        <v>2447.234330811202</v>
      </c>
      <c r="R41" s="159">
        <v>2327.3482465573043</v>
      </c>
      <c r="S41" s="159"/>
      <c r="T41" s="159">
        <v>2894.9867403520047</v>
      </c>
      <c r="U41" s="159">
        <v>1963.1634081310133</v>
      </c>
      <c r="V41" s="171">
        <v>3115.33590080152</v>
      </c>
      <c r="W41" s="159">
        <v>3848.6471665713398</v>
      </c>
    </row>
    <row r="42" spans="6:23" ht="12.75">
      <c r="F42" s="183" t="s">
        <v>695</v>
      </c>
      <c r="G42" s="188"/>
      <c r="H42" s="159"/>
      <c r="J42" s="159">
        <v>1331.3695940813882</v>
      </c>
      <c r="K42" s="171">
        <v>724.88668577175</v>
      </c>
      <c r="L42" s="159">
        <v>558.0619940965576</v>
      </c>
      <c r="M42" s="159">
        <v>2086.077266296504</v>
      </c>
      <c r="N42" s="159"/>
      <c r="O42" s="159">
        <v>950.7786035388118</v>
      </c>
      <c r="P42" s="159">
        <v>934.0103913618344</v>
      </c>
      <c r="Q42" s="171">
        <v>1176.1138849482177</v>
      </c>
      <c r="R42" s="159">
        <v>846.3673022331365</v>
      </c>
      <c r="S42" s="159"/>
      <c r="T42" s="159">
        <v>149.7856070612001</v>
      </c>
      <c r="U42" s="159">
        <v>1171.0045782047998</v>
      </c>
      <c r="V42" s="171">
        <v>2037.9082536299002</v>
      </c>
      <c r="W42" s="159">
        <v>1505.4035992800002</v>
      </c>
    </row>
    <row r="43" spans="6:23" ht="12.75">
      <c r="F43" s="183" t="s">
        <v>16</v>
      </c>
      <c r="H43" s="159"/>
      <c r="J43" s="159">
        <v>646.4270991507401</v>
      </c>
      <c r="K43" s="159">
        <v>633.2302680483289</v>
      </c>
      <c r="L43" s="159">
        <v>692.6115170336988</v>
      </c>
      <c r="M43" s="159">
        <v>733.9399278762705</v>
      </c>
      <c r="N43" s="159"/>
      <c r="O43" s="159">
        <v>940.3292106373414</v>
      </c>
      <c r="P43" s="159">
        <v>692.4729376655536</v>
      </c>
      <c r="Q43" s="159">
        <v>1051.224735083926</v>
      </c>
      <c r="R43" s="159">
        <v>1011.7102908588815</v>
      </c>
      <c r="S43" s="159"/>
      <c r="T43" s="159">
        <v>962.6873053373413</v>
      </c>
      <c r="U43" s="159">
        <v>864.6419801055536</v>
      </c>
      <c r="V43" s="159">
        <v>998.045554863926</v>
      </c>
      <c r="W43" s="159">
        <v>1019.2928951788817</v>
      </c>
    </row>
    <row r="44" spans="6:23" ht="12.75">
      <c r="F44" s="183" t="s">
        <v>696</v>
      </c>
      <c r="H44" s="159"/>
      <c r="J44" s="159">
        <v>270.60652213598337</v>
      </c>
      <c r="K44" s="159">
        <v>-580.8797942555417</v>
      </c>
      <c r="L44" s="159">
        <v>-181.8976088414226</v>
      </c>
      <c r="M44" s="159">
        <v>318.62329624088545</v>
      </c>
      <c r="N44" s="159"/>
      <c r="O44" s="159">
        <v>747.5035682710231</v>
      </c>
      <c r="P44" s="159">
        <v>191.25029021463146</v>
      </c>
      <c r="Q44" s="159">
        <v>219.89571077905904</v>
      </c>
      <c r="R44" s="159">
        <v>469.27065346528605</v>
      </c>
      <c r="S44" s="159"/>
      <c r="T44" s="159">
        <v>1782.5138279534633</v>
      </c>
      <c r="U44" s="159">
        <v>-72.48315017934004</v>
      </c>
      <c r="V44" s="159">
        <v>79.38209230769405</v>
      </c>
      <c r="W44" s="159">
        <v>1323.950672112458</v>
      </c>
    </row>
    <row r="45" spans="5:23" ht="12.75">
      <c r="E45" s="183" t="s">
        <v>8</v>
      </c>
      <c r="H45" s="159"/>
      <c r="J45" s="159">
        <v>3454.4803706442253</v>
      </c>
      <c r="K45" s="159">
        <v>1725.7006294683508</v>
      </c>
      <c r="L45" s="159">
        <v>3048.2343904592926</v>
      </c>
      <c r="M45" s="159">
        <v>4659.056766563872</v>
      </c>
      <c r="N45" s="159"/>
      <c r="O45" s="159">
        <v>5124.7266429142965</v>
      </c>
      <c r="P45" s="159">
        <v>2498.1872321881365</v>
      </c>
      <c r="Q45" s="159">
        <v>5553.911817756674</v>
      </c>
      <c r="R45" s="159">
        <v>2196.144486499963</v>
      </c>
      <c r="S45" s="159"/>
      <c r="T45" s="159">
        <v>5069.615788524639</v>
      </c>
      <c r="U45" s="159">
        <v>1743.159035625219</v>
      </c>
      <c r="V45" s="159">
        <v>4100.532849903113</v>
      </c>
      <c r="W45" s="159">
        <v>6385.708212937538</v>
      </c>
    </row>
    <row r="46" spans="6:23" ht="12.75">
      <c r="F46" s="183" t="s">
        <v>695</v>
      </c>
      <c r="H46" s="159"/>
      <c r="J46" s="159">
        <v>1292.9990020757568</v>
      </c>
      <c r="K46" s="159">
        <v>-1004.2984200831108</v>
      </c>
      <c r="L46" s="159">
        <v>78.29333621202066</v>
      </c>
      <c r="M46" s="159">
        <v>1538.1576084433773</v>
      </c>
      <c r="N46" s="159"/>
      <c r="O46" s="159">
        <v>1589.293725057957</v>
      </c>
      <c r="P46" s="159">
        <v>-73.39318319876418</v>
      </c>
      <c r="Q46" s="159">
        <v>1903.81009685465</v>
      </c>
      <c r="R46" s="159">
        <v>1434.4711561061565</v>
      </c>
      <c r="S46" s="159"/>
      <c r="T46" s="159">
        <v>1622.4089229950196</v>
      </c>
      <c r="U46" s="159">
        <v>370.01199540769085</v>
      </c>
      <c r="V46" s="159">
        <v>1354.1198367</v>
      </c>
      <c r="W46" s="159">
        <v>2132.20273117</v>
      </c>
    </row>
    <row r="47" spans="6:23" ht="12.75">
      <c r="F47" s="183" t="s">
        <v>16</v>
      </c>
      <c r="H47" s="159"/>
      <c r="J47" s="159">
        <v>1922.0083330817827</v>
      </c>
      <c r="K47" s="159">
        <v>2788.9678103423175</v>
      </c>
      <c r="L47" s="159">
        <v>3469.8073772135617</v>
      </c>
      <c r="M47" s="159">
        <v>2338.5371098500345</v>
      </c>
      <c r="N47" s="159"/>
      <c r="O47" s="159">
        <v>2838.7146865493755</v>
      </c>
      <c r="P47" s="159">
        <v>534.8299999030205</v>
      </c>
      <c r="Q47" s="159">
        <v>3623.69300290059</v>
      </c>
      <c r="R47" s="159">
        <v>866.1506951860861</v>
      </c>
      <c r="S47" s="159"/>
      <c r="T47" s="159">
        <v>3184.3747281200936</v>
      </c>
      <c r="U47" s="159">
        <v>910.678622226491</v>
      </c>
      <c r="V47" s="159">
        <v>2311.4745514846445</v>
      </c>
      <c r="W47" s="159">
        <v>3182.7132534387315</v>
      </c>
    </row>
    <row r="48" spans="6:23" ht="12.75">
      <c r="F48" s="183" t="s">
        <v>696</v>
      </c>
      <c r="H48" s="159"/>
      <c r="J48" s="159">
        <v>239.47303548668572</v>
      </c>
      <c r="K48" s="159">
        <v>-58.96876079085581</v>
      </c>
      <c r="L48" s="159">
        <v>-499.8663229662895</v>
      </c>
      <c r="M48" s="159">
        <v>782.3620482704596</v>
      </c>
      <c r="N48" s="159"/>
      <c r="O48" s="159">
        <v>696.7182313069643</v>
      </c>
      <c r="P48" s="159">
        <v>2036.7504154838803</v>
      </c>
      <c r="Q48" s="159">
        <v>26.408718001434153</v>
      </c>
      <c r="R48" s="159">
        <v>-104.4773647922799</v>
      </c>
      <c r="S48" s="159"/>
      <c r="T48" s="159">
        <v>262.83213740952635</v>
      </c>
      <c r="U48" s="159">
        <v>462.4684179910372</v>
      </c>
      <c r="V48" s="159">
        <v>434.9384617184679</v>
      </c>
      <c r="W48" s="159">
        <v>1070.7922283288067</v>
      </c>
    </row>
    <row r="49" spans="3:23" ht="12.75">
      <c r="C49" s="183" t="s">
        <v>697</v>
      </c>
      <c r="H49" s="159"/>
      <c r="J49" s="159">
        <v>-1008.7094330637077</v>
      </c>
      <c r="K49" s="159">
        <v>5359.163457104709</v>
      </c>
      <c r="L49" s="159">
        <v>3284.41110150286</v>
      </c>
      <c r="M49" s="159">
        <v>4763.690298819544</v>
      </c>
      <c r="N49" s="159"/>
      <c r="O49" s="159">
        <v>2011.1707347882798</v>
      </c>
      <c r="P49" s="159">
        <v>573.5237516987411</v>
      </c>
      <c r="Q49" s="159">
        <v>3733.0447026959173</v>
      </c>
      <c r="R49" s="159">
        <v>-236.07013531991583</v>
      </c>
      <c r="S49" s="159"/>
      <c r="T49" s="159">
        <v>-1573.6203898938063</v>
      </c>
      <c r="U49" s="159">
        <v>-1110.5785951217158</v>
      </c>
      <c r="V49" s="159">
        <v>-7007.965367004541</v>
      </c>
      <c r="W49" s="159">
        <v>-1415.5850514956885</v>
      </c>
    </row>
    <row r="50" spans="5:23" ht="12.75">
      <c r="E50" s="183" t="s">
        <v>19</v>
      </c>
      <c r="H50" s="159"/>
      <c r="J50" s="159">
        <v>324.08458508364185</v>
      </c>
      <c r="K50" s="159">
        <v>4331.126520697317</v>
      </c>
      <c r="L50" s="159">
        <v>4422.71895943759</v>
      </c>
      <c r="M50" s="159">
        <v>5190.674707804119</v>
      </c>
      <c r="N50" s="159"/>
      <c r="O50" s="159">
        <v>3576.9871200510206</v>
      </c>
      <c r="P50" s="159">
        <v>1223.0159210628285</v>
      </c>
      <c r="Q50" s="159">
        <v>7779.127139079123</v>
      </c>
      <c r="R50" s="159">
        <v>2801.043306088356</v>
      </c>
      <c r="S50" s="159"/>
      <c r="T50" s="159">
        <v>1073.9330199172728</v>
      </c>
      <c r="U50" s="159">
        <v>1507.4205665000563</v>
      </c>
      <c r="V50" s="159">
        <v>-5833.587430188663</v>
      </c>
      <c r="W50" s="159">
        <v>2587.5648884531574</v>
      </c>
    </row>
    <row r="51" spans="5:23" ht="12.75">
      <c r="E51" s="183" t="s">
        <v>8</v>
      </c>
      <c r="H51" s="159"/>
      <c r="J51" s="159">
        <v>1332.7940181473493</v>
      </c>
      <c r="K51" s="159">
        <v>-1028.0369364073927</v>
      </c>
      <c r="L51" s="159">
        <v>1138.3078579347296</v>
      </c>
      <c r="M51" s="159">
        <v>426.9844089845742</v>
      </c>
      <c r="N51" s="159"/>
      <c r="O51" s="159">
        <v>1565.816385262741</v>
      </c>
      <c r="P51" s="159">
        <v>649.4921693640874</v>
      </c>
      <c r="Q51" s="159">
        <v>4046.0824363832053</v>
      </c>
      <c r="R51" s="159">
        <v>3037.113441408272</v>
      </c>
      <c r="S51" s="159"/>
      <c r="T51" s="159">
        <v>2647.5534098110793</v>
      </c>
      <c r="U51" s="159">
        <v>2617.9991616217726</v>
      </c>
      <c r="V51" s="159">
        <v>1174.3779368158766</v>
      </c>
      <c r="W51" s="159">
        <v>4003.1499399488466</v>
      </c>
    </row>
    <row r="52" spans="3:23" ht="12.75">
      <c r="C52" s="183" t="s">
        <v>698</v>
      </c>
      <c r="H52" s="159"/>
      <c r="J52" s="159">
        <v>225.390954860978</v>
      </c>
      <c r="K52" s="159">
        <v>616.0466788676517</v>
      </c>
      <c r="L52" s="159">
        <v>179.47365256478753</v>
      </c>
      <c r="M52" s="159">
        <v>27.69198127683535</v>
      </c>
      <c r="N52" s="159"/>
      <c r="O52" s="159">
        <v>497.75762606534647</v>
      </c>
      <c r="P52" s="159">
        <v>-157.09559063621884</v>
      </c>
      <c r="Q52" s="159">
        <v>232.60246247031472</v>
      </c>
      <c r="R52" s="159">
        <v>360.42466652245946</v>
      </c>
      <c r="S52" s="159"/>
      <c r="T52" s="159">
        <v>682.6397003848616</v>
      </c>
      <c r="U52" s="159">
        <v>239.30798266969657</v>
      </c>
      <c r="V52" s="159">
        <v>505.5261510092464</v>
      </c>
      <c r="W52" s="159">
        <v>990.749485105614</v>
      </c>
    </row>
    <row r="53" spans="5:23" ht="12.75">
      <c r="E53" s="183" t="s">
        <v>19</v>
      </c>
      <c r="H53" s="159"/>
      <c r="J53" s="159">
        <v>-2836.4735961561364</v>
      </c>
      <c r="K53" s="159">
        <v>-1865.306147878976</v>
      </c>
      <c r="L53" s="159">
        <v>-1478.6597077915537</v>
      </c>
      <c r="M53" s="159">
        <v>-2071.7666269306387</v>
      </c>
      <c r="N53" s="159"/>
      <c r="O53" s="159">
        <v>-1823.0748564258013</v>
      </c>
      <c r="P53" s="159">
        <v>-1979.0300047963556</v>
      </c>
      <c r="Q53" s="159">
        <v>-1962.8209257762592</v>
      </c>
      <c r="R53" s="159">
        <v>-2903.133061719768</v>
      </c>
      <c r="S53" s="159"/>
      <c r="T53" s="159">
        <v>-3046.657688951562</v>
      </c>
      <c r="U53" s="159">
        <v>-2989.350635912686</v>
      </c>
      <c r="V53" s="159">
        <v>-2814.2171837342603</v>
      </c>
      <c r="W53" s="159">
        <v>-3419.944225611458</v>
      </c>
    </row>
    <row r="54" spans="5:23" ht="12.75">
      <c r="E54" s="183" t="s">
        <v>8</v>
      </c>
      <c r="H54" s="159"/>
      <c r="J54" s="159">
        <v>-3061.8645510171145</v>
      </c>
      <c r="K54" s="159">
        <v>-2481.3528267466277</v>
      </c>
      <c r="L54" s="159">
        <v>-1658.1333603563412</v>
      </c>
      <c r="M54" s="159">
        <v>-2099.458608207474</v>
      </c>
      <c r="N54" s="159"/>
      <c r="O54" s="159">
        <v>-2320.832482491148</v>
      </c>
      <c r="P54" s="159">
        <v>-1821.9344141601366</v>
      </c>
      <c r="Q54" s="159">
        <v>-2195.423388246574</v>
      </c>
      <c r="R54" s="159">
        <v>-3263.557728242228</v>
      </c>
      <c r="S54" s="159"/>
      <c r="T54" s="159">
        <v>-3729.2973893364233</v>
      </c>
      <c r="U54" s="159">
        <v>-3228.658618582382</v>
      </c>
      <c r="V54" s="159">
        <v>-3319.7433347435067</v>
      </c>
      <c r="W54" s="159">
        <v>-4410.6937107170725</v>
      </c>
    </row>
    <row r="55" spans="3:23" ht="12.75">
      <c r="C55" s="183" t="s">
        <v>727</v>
      </c>
      <c r="H55" s="159"/>
      <c r="J55" s="159">
        <v>2161.058089598526</v>
      </c>
      <c r="K55" s="159">
        <v>-2043.2202928563838</v>
      </c>
      <c r="L55" s="159">
        <v>-3189.6205472864212</v>
      </c>
      <c r="M55" s="159">
        <v>-2190.476334129508</v>
      </c>
      <c r="N55" s="159"/>
      <c r="O55" s="159">
        <v>6036.558461967977</v>
      </c>
      <c r="P55" s="159">
        <v>215.8385983166363</v>
      </c>
      <c r="Q55" s="159">
        <v>-1489.8833253111638</v>
      </c>
      <c r="R55" s="159">
        <v>291.47436431258996</v>
      </c>
      <c r="S55" s="159"/>
      <c r="T55" s="159">
        <v>1813.2239140101537</v>
      </c>
      <c r="U55" s="159">
        <v>-1941.0919811623753</v>
      </c>
      <c r="V55" s="159">
        <v>-182.16132556392841</v>
      </c>
      <c r="W55" s="159">
        <v>-3641.1084219764507</v>
      </c>
    </row>
    <row r="56" spans="5:23" ht="12.75">
      <c r="E56" s="183" t="s">
        <v>19</v>
      </c>
      <c r="H56" s="159"/>
      <c r="J56" s="159">
        <v>493.01115903231715</v>
      </c>
      <c r="K56" s="159">
        <v>-2959.858600768175</v>
      </c>
      <c r="L56" s="159">
        <v>308.7746832257108</v>
      </c>
      <c r="M56" s="159">
        <v>2769.8246610809583</v>
      </c>
      <c r="N56" s="159"/>
      <c r="O56" s="159">
        <v>6357.036793842697</v>
      </c>
      <c r="P56" s="159">
        <v>0.9641257770927041</v>
      </c>
      <c r="Q56" s="159">
        <v>-235.45606733648128</v>
      </c>
      <c r="R56" s="159">
        <v>571.6128190954109</v>
      </c>
      <c r="S56" s="159"/>
      <c r="T56" s="159">
        <v>4109.001119917</v>
      </c>
      <c r="U56" s="159">
        <v>443.69080665513167</v>
      </c>
      <c r="V56" s="159">
        <v>793.9370946595034</v>
      </c>
      <c r="W56" s="159">
        <v>-2849.109586041646</v>
      </c>
    </row>
    <row r="57" spans="6:23" ht="12.75">
      <c r="F57" s="183" t="s">
        <v>21</v>
      </c>
      <c r="H57" s="159"/>
      <c r="J57" s="159">
        <v>-282.71897509628207</v>
      </c>
      <c r="K57" s="159">
        <v>476.2042333064487</v>
      </c>
      <c r="L57" s="159">
        <v>302.41612119780837</v>
      </c>
      <c r="M57" s="159">
        <v>870.4667629830418</v>
      </c>
      <c r="N57" s="159"/>
      <c r="O57" s="159">
        <v>-47.739786897882595</v>
      </c>
      <c r="P57" s="159">
        <v>75.7455458319314</v>
      </c>
      <c r="Q57" s="159">
        <v>1219.780819873447</v>
      </c>
      <c r="R57" s="159">
        <v>1265.1192136507036</v>
      </c>
      <c r="S57" s="159"/>
      <c r="T57" s="159">
        <v>1193.531333849232</v>
      </c>
      <c r="U57" s="159">
        <v>202.76830049634577</v>
      </c>
      <c r="V57" s="159">
        <v>-881.0444286797679</v>
      </c>
      <c r="W57" s="159">
        <v>814.9852617398305</v>
      </c>
    </row>
    <row r="58" spans="6:23" ht="12.75">
      <c r="F58" s="183" t="s">
        <v>22</v>
      </c>
      <c r="H58" s="159"/>
      <c r="J58" s="159">
        <v>-21.34902217000007</v>
      </c>
      <c r="K58" s="159">
        <v>431.38863630000003</v>
      </c>
      <c r="L58" s="159">
        <v>324.25887939999984</v>
      </c>
      <c r="M58" s="159">
        <v>-444.1672233</v>
      </c>
      <c r="N58" s="159"/>
      <c r="O58" s="159">
        <v>-27.394645190000194</v>
      </c>
      <c r="P58" s="159">
        <v>140.52942079000024</v>
      </c>
      <c r="Q58" s="159">
        <v>398.3105333699999</v>
      </c>
      <c r="R58" s="159">
        <v>294.3026403399998</v>
      </c>
      <c r="S58" s="159"/>
      <c r="T58" s="159">
        <v>215.83943514180027</v>
      </c>
      <c r="U58" s="159">
        <v>233.4433104400001</v>
      </c>
      <c r="V58" s="159">
        <v>299.49102420432905</v>
      </c>
      <c r="W58" s="159">
        <v>-203.63615235257885</v>
      </c>
    </row>
    <row r="59" spans="6:23" ht="12.75">
      <c r="F59" s="183" t="s">
        <v>23</v>
      </c>
      <c r="H59" s="159"/>
      <c r="J59" s="159">
        <v>797.0791562985992</v>
      </c>
      <c r="K59" s="159">
        <v>-3867.451470374624</v>
      </c>
      <c r="L59" s="159">
        <v>-317.90031737209733</v>
      </c>
      <c r="M59" s="159">
        <v>2343.5251213979163</v>
      </c>
      <c r="N59" s="159"/>
      <c r="O59" s="159">
        <v>-894.1311305987979</v>
      </c>
      <c r="P59" s="159">
        <v>547.3106578158927</v>
      </c>
      <c r="Q59" s="159">
        <v>-189.86656271128174</v>
      </c>
      <c r="R59" s="159">
        <v>425.19096510470763</v>
      </c>
      <c r="S59" s="159"/>
      <c r="T59" s="159">
        <v>3563.4633012330605</v>
      </c>
      <c r="U59" s="159">
        <v>610.7637759618165</v>
      </c>
      <c r="V59" s="159">
        <v>1502.222008919316</v>
      </c>
      <c r="W59" s="159">
        <v>-3370.3077357633942</v>
      </c>
    </row>
    <row r="60" spans="6:23" ht="12.75">
      <c r="F60" s="183" t="s">
        <v>24</v>
      </c>
      <c r="H60" s="159"/>
      <c r="J60" s="159">
        <v>0</v>
      </c>
      <c r="K60" s="159">
        <v>0</v>
      </c>
      <c r="L60" s="159">
        <v>0</v>
      </c>
      <c r="M60" s="159">
        <v>0</v>
      </c>
      <c r="N60" s="159"/>
      <c r="O60" s="159">
        <v>7326.302356529378</v>
      </c>
      <c r="P60" s="159">
        <v>-762.6214986607315</v>
      </c>
      <c r="Q60" s="159">
        <v>-1663.6808578686462</v>
      </c>
      <c r="R60" s="159">
        <v>-1413</v>
      </c>
      <c r="S60" s="159"/>
      <c r="T60" s="159">
        <v>-863.8329503070918</v>
      </c>
      <c r="U60" s="159">
        <v>-603.2845802430306</v>
      </c>
      <c r="V60" s="159">
        <v>-126.73150978437391</v>
      </c>
      <c r="W60" s="159">
        <v>-90.15095966550348</v>
      </c>
    </row>
    <row r="61" spans="5:23" ht="12.75">
      <c r="E61" s="183" t="s">
        <v>8</v>
      </c>
      <c r="H61" s="159"/>
      <c r="J61" s="159">
        <v>-1668.046930566209</v>
      </c>
      <c r="K61" s="159">
        <v>-916.6383079117913</v>
      </c>
      <c r="L61" s="159">
        <v>3498.3952305121325</v>
      </c>
      <c r="M61" s="159">
        <v>4960.300995210466</v>
      </c>
      <c r="N61" s="159"/>
      <c r="O61" s="159">
        <v>320.47833187471974</v>
      </c>
      <c r="P61" s="159">
        <v>-214.8744725395437</v>
      </c>
      <c r="Q61" s="159">
        <v>1254.4272579746826</v>
      </c>
      <c r="R61" s="159">
        <v>280.13845478282076</v>
      </c>
      <c r="S61" s="159"/>
      <c r="T61" s="159">
        <v>2295.7772059068466</v>
      </c>
      <c r="U61" s="159">
        <v>2384.782787817507</v>
      </c>
      <c r="V61" s="159">
        <v>976.0984202234317</v>
      </c>
      <c r="W61" s="159">
        <v>791.9988359348046</v>
      </c>
    </row>
    <row r="62" spans="6:23" ht="12.75">
      <c r="F62" s="183" t="s">
        <v>21</v>
      </c>
      <c r="H62" s="159"/>
      <c r="J62" s="159">
        <v>-2745.779355997249</v>
      </c>
      <c r="K62" s="159">
        <v>-476.29287419506153</v>
      </c>
      <c r="L62" s="159">
        <v>589.7696512291159</v>
      </c>
      <c r="M62" s="159">
        <v>784.3614676966237</v>
      </c>
      <c r="N62" s="159"/>
      <c r="O62" s="159">
        <v>86.26082791889621</v>
      </c>
      <c r="P62" s="159">
        <v>693.606025111857</v>
      </c>
      <c r="Q62" s="159">
        <v>471.74535148984387</v>
      </c>
      <c r="R62" s="159">
        <v>570.0954536166296</v>
      </c>
      <c r="S62" s="159"/>
      <c r="T62" s="159">
        <v>478.9417206804469</v>
      </c>
      <c r="U62" s="159">
        <v>932.9785213791615</v>
      </c>
      <c r="V62" s="159">
        <v>448.39639695149117</v>
      </c>
      <c r="W62" s="159">
        <v>-548.141622575903</v>
      </c>
    </row>
    <row r="63" spans="6:23" ht="12.75">
      <c r="F63" s="183" t="s">
        <v>22</v>
      </c>
      <c r="H63" s="159"/>
      <c r="J63" s="159">
        <v>1050.1102471302318</v>
      </c>
      <c r="K63" s="159">
        <v>-433.1373410467298</v>
      </c>
      <c r="L63" s="159">
        <v>1833.3196116968697</v>
      </c>
      <c r="M63" s="159">
        <v>3966.3011687597814</v>
      </c>
      <c r="N63" s="159"/>
      <c r="O63" s="159">
        <v>-149.03779604417662</v>
      </c>
      <c r="P63" s="159">
        <v>-697.5956976514007</v>
      </c>
      <c r="Q63" s="159">
        <v>693.9830064848388</v>
      </c>
      <c r="R63" s="159">
        <v>-346.1237988338087</v>
      </c>
      <c r="S63" s="159"/>
      <c r="T63" s="159">
        <v>1902.6011852263996</v>
      </c>
      <c r="U63" s="159">
        <v>1453.7316664383454</v>
      </c>
      <c r="V63" s="159">
        <v>612.1629232719407</v>
      </c>
      <c r="W63" s="159">
        <v>1288.7709585107077</v>
      </c>
    </row>
    <row r="64" spans="6:23" ht="12.75">
      <c r="F64" s="183" t="s">
        <v>57</v>
      </c>
      <c r="H64" s="159"/>
      <c r="J64" s="159">
        <v>35.2</v>
      </c>
      <c r="K64" s="159">
        <v>-4.699999999999989</v>
      </c>
      <c r="L64" s="159">
        <v>-9.692649055982008</v>
      </c>
      <c r="M64" s="159">
        <v>208.76264905598197</v>
      </c>
      <c r="N64" s="159"/>
      <c r="O64" s="159">
        <v>25.20000000000001</v>
      </c>
      <c r="P64" s="159">
        <v>150.10000000000005</v>
      </c>
      <c r="Q64" s="159">
        <v>89.89999999999996</v>
      </c>
      <c r="R64" s="159">
        <v>54.20000000000002</v>
      </c>
      <c r="S64" s="159"/>
      <c r="T64" s="159">
        <v>-91.19999999999996</v>
      </c>
      <c r="U64" s="159">
        <v>-0.5999999999999943</v>
      </c>
      <c r="V64" s="159">
        <v>-81.1</v>
      </c>
      <c r="W64" s="159">
        <v>40.19999999999993</v>
      </c>
    </row>
    <row r="65" spans="6:23" ht="12.75">
      <c r="F65" s="183" t="s">
        <v>25</v>
      </c>
      <c r="H65" s="159"/>
      <c r="J65" s="159">
        <v>-7.3761794</v>
      </c>
      <c r="K65" s="159">
        <v>-2.4866722599999997</v>
      </c>
      <c r="L65" s="159">
        <v>0.22928023000000008</v>
      </c>
      <c r="M65" s="159">
        <v>1.63357143</v>
      </c>
      <c r="N65" s="159"/>
      <c r="O65" s="159">
        <v>358.1</v>
      </c>
      <c r="P65" s="159">
        <v>-361</v>
      </c>
      <c r="Q65" s="159">
        <v>-0.7</v>
      </c>
      <c r="R65" s="159">
        <v>1.2</v>
      </c>
      <c r="S65" s="159"/>
      <c r="T65" s="159">
        <v>5.3</v>
      </c>
      <c r="U65" s="159">
        <v>-1.6</v>
      </c>
      <c r="V65" s="159">
        <v>-3</v>
      </c>
      <c r="W65" s="159">
        <v>11.6</v>
      </c>
    </row>
    <row r="66" spans="6:23" ht="12.75">
      <c r="F66" s="183" t="s">
        <v>699</v>
      </c>
      <c r="H66" s="159"/>
      <c r="J66" s="159">
        <v>-0.20164229919192506</v>
      </c>
      <c r="K66" s="159">
        <v>-0.021420409999999973</v>
      </c>
      <c r="L66" s="159">
        <v>1084.7693364121285</v>
      </c>
      <c r="M66" s="159">
        <v>-0.7578617319209247</v>
      </c>
      <c r="N66" s="159"/>
      <c r="O66" s="159">
        <v>-0.04470000000000007</v>
      </c>
      <c r="P66" s="159">
        <v>0.015200000000000047</v>
      </c>
      <c r="Q66" s="159">
        <v>-0.5010999999999999</v>
      </c>
      <c r="R66" s="159">
        <v>0.7667999999999997</v>
      </c>
      <c r="S66" s="159"/>
      <c r="T66" s="159">
        <v>0.1342999999999998</v>
      </c>
      <c r="U66" s="159">
        <v>0.2726000000000003</v>
      </c>
      <c r="V66" s="159">
        <v>-0.36089999999999955</v>
      </c>
      <c r="W66" s="159">
        <v>-0.4305000000000003</v>
      </c>
    </row>
    <row r="67" spans="3:23" ht="12.75">
      <c r="C67" s="183" t="s">
        <v>700</v>
      </c>
      <c r="H67" s="159"/>
      <c r="J67" s="159">
        <v>459.6441882716979</v>
      </c>
      <c r="K67" s="159">
        <v>-462.74580556214573</v>
      </c>
      <c r="L67" s="159">
        <v>2117.2978888702837</v>
      </c>
      <c r="M67" s="159">
        <v>-466.4488751991181</v>
      </c>
      <c r="N67" s="159"/>
      <c r="O67" s="159">
        <v>855.5237663066227</v>
      </c>
      <c r="P67" s="159">
        <v>350.0549488461737</v>
      </c>
      <c r="Q67" s="159">
        <v>33.16200511575505</v>
      </c>
      <c r="R67" s="159">
        <v>1785.0922686323581</v>
      </c>
      <c r="S67" s="159"/>
      <c r="T67" s="159">
        <v>2908.334281695217</v>
      </c>
      <c r="U67" s="159">
        <v>2951.740838761846</v>
      </c>
      <c r="V67" s="159">
        <v>3650.3250677932047</v>
      </c>
      <c r="W67" s="159">
        <v>4679.695264312598</v>
      </c>
    </row>
    <row r="68" spans="10:23" ht="12.75">
      <c r="J68" s="159"/>
      <c r="K68" s="159"/>
      <c r="L68" s="159"/>
      <c r="M68" s="159"/>
      <c r="N68" s="159"/>
      <c r="O68" s="159"/>
      <c r="P68" s="159"/>
      <c r="Q68" s="159"/>
      <c r="R68" s="159"/>
      <c r="S68" s="159"/>
      <c r="T68" s="159"/>
      <c r="U68" s="159"/>
      <c r="V68" s="159"/>
      <c r="W68" s="159"/>
    </row>
    <row r="69" spans="2:23" s="191" customFormat="1" ht="12.75">
      <c r="B69" s="190" t="s">
        <v>706</v>
      </c>
      <c r="C69" s="190"/>
      <c r="D69" s="190"/>
      <c r="E69" s="190"/>
      <c r="F69" s="190"/>
      <c r="G69" s="190"/>
      <c r="H69" s="190"/>
      <c r="I69" s="190"/>
      <c r="J69" s="154">
        <v>-325.44426595020263</v>
      </c>
      <c r="K69" s="154">
        <v>704.9904855610869</v>
      </c>
      <c r="L69" s="154">
        <v>102.95457296343363</v>
      </c>
      <c r="M69" s="154">
        <v>163.16574974234157</v>
      </c>
      <c r="N69" s="154"/>
      <c r="O69" s="154">
        <v>-1474.4720265576598</v>
      </c>
      <c r="P69" s="154">
        <v>-495.80181421206134</v>
      </c>
      <c r="Q69" s="154">
        <v>156.64685134375543</v>
      </c>
      <c r="R69" s="154">
        <v>1255.7244400766315</v>
      </c>
      <c r="S69" s="154"/>
      <c r="T69" s="154">
        <v>1012.6801523511035</v>
      </c>
      <c r="U69" s="154">
        <v>-48.961637353295885</v>
      </c>
      <c r="V69" s="154">
        <v>-1024.0997685168281</v>
      </c>
      <c r="W69" s="154">
        <v>-660.7041529760979</v>
      </c>
    </row>
    <row r="70" spans="10:23" ht="12.75">
      <c r="J70" s="175"/>
      <c r="K70" s="159"/>
      <c r="L70" s="159"/>
      <c r="M70" s="159"/>
      <c r="N70" s="159"/>
      <c r="O70" s="159"/>
      <c r="P70" s="159"/>
      <c r="Q70" s="159"/>
      <c r="R70" s="159"/>
      <c r="S70" s="159"/>
      <c r="T70" s="159"/>
      <c r="U70" s="159"/>
      <c r="V70" s="159"/>
      <c r="W70" s="159"/>
    </row>
    <row r="71" spans="2:23" ht="12.75">
      <c r="B71" s="183" t="s">
        <v>28</v>
      </c>
      <c r="J71" s="175"/>
      <c r="K71" s="159"/>
      <c r="L71" s="159"/>
      <c r="M71" s="159"/>
      <c r="N71" s="159"/>
      <c r="O71" s="159"/>
      <c r="P71" s="159"/>
      <c r="Q71" s="159"/>
      <c r="R71" s="159"/>
      <c r="S71" s="159"/>
      <c r="T71" s="159"/>
      <c r="U71" s="159"/>
      <c r="V71" s="159"/>
      <c r="W71" s="159"/>
    </row>
    <row r="72" spans="2:23" s="161" customFormat="1" ht="12.75">
      <c r="B72" s="192" t="s">
        <v>29</v>
      </c>
      <c r="C72" s="192"/>
      <c r="D72" s="192"/>
      <c r="E72" s="192"/>
      <c r="F72" s="192"/>
      <c r="G72" s="192"/>
      <c r="H72" s="192"/>
      <c r="I72" s="192"/>
      <c r="J72" s="175">
        <v>459.6441882716979</v>
      </c>
      <c r="K72" s="175">
        <v>-462.74580556214573</v>
      </c>
      <c r="L72" s="175">
        <v>2117.2978888702837</v>
      </c>
      <c r="M72" s="175">
        <v>-466.4488751991181</v>
      </c>
      <c r="N72" s="175"/>
      <c r="O72" s="175">
        <v>855.5237663066227</v>
      </c>
      <c r="P72" s="175">
        <v>350.0549488461737</v>
      </c>
      <c r="Q72" s="175">
        <v>33.16200511575505</v>
      </c>
      <c r="R72" s="175">
        <v>1785.0922686323581</v>
      </c>
      <c r="S72" s="175"/>
      <c r="T72" s="175">
        <v>2908.334281695217</v>
      </c>
      <c r="U72" s="175">
        <v>2951.740838761846</v>
      </c>
      <c r="V72" s="175">
        <v>3650.3250677932047</v>
      </c>
      <c r="W72" s="175">
        <v>4679.695264312598</v>
      </c>
    </row>
    <row r="73" spans="2:23" ht="12.75">
      <c r="B73" s="183" t="s">
        <v>130</v>
      </c>
      <c r="J73" s="159">
        <v>171.66245611968282</v>
      </c>
      <c r="K73" s="159">
        <v>2983.526373212163</v>
      </c>
      <c r="L73" s="159">
        <v>-1705.1942813892335</v>
      </c>
      <c r="M73" s="159">
        <v>1080.48966981666</v>
      </c>
      <c r="N73" s="159"/>
      <c r="O73" s="159">
        <v>6059.371562354484</v>
      </c>
      <c r="P73" s="159">
        <v>-48.186853566958575</v>
      </c>
      <c r="Q73" s="159">
        <v>-630.913647090404</v>
      </c>
      <c r="R73" s="159">
        <v>547.0326555724748</v>
      </c>
      <c r="S73" s="159"/>
      <c r="T73" s="159">
        <v>-1252.3858236714273</v>
      </c>
      <c r="U73" s="159">
        <v>-2592.3582211086004</v>
      </c>
      <c r="V73" s="159">
        <v>-7669.797490660814</v>
      </c>
      <c r="W73" s="159">
        <v>-6603.005034732722</v>
      </c>
    </row>
    <row r="75" spans="14:21" ht="12.75">
      <c r="N75" s="183"/>
      <c r="O75" s="183"/>
      <c r="P75" s="183"/>
      <c r="Q75" s="183"/>
      <c r="R75" s="183"/>
      <c r="S75" s="183"/>
      <c r="T75" s="183"/>
      <c r="U75" s="183"/>
    </row>
    <row r="76" spans="2:27" ht="12.75">
      <c r="B76" s="193"/>
      <c r="C76" s="183" t="s">
        <v>736</v>
      </c>
      <c r="N76" s="183"/>
      <c r="O76" s="183"/>
      <c r="P76" s="183"/>
      <c r="Q76" s="183"/>
      <c r="R76" s="183"/>
      <c r="S76" s="183"/>
      <c r="T76" s="183"/>
      <c r="U76" s="183"/>
      <c r="X76" s="183"/>
      <c r="Y76" s="159"/>
      <c r="Z76" s="159"/>
      <c r="AA76" s="159"/>
    </row>
    <row r="77" spans="3:27" ht="12.75">
      <c r="C77" s="183" t="s">
        <v>737</v>
      </c>
      <c r="N77" s="183"/>
      <c r="O77" s="183"/>
      <c r="P77" s="183"/>
      <c r="Q77" s="183"/>
      <c r="R77" s="183"/>
      <c r="S77" s="183"/>
      <c r="T77" s="183"/>
      <c r="U77" s="183"/>
      <c r="X77" s="183"/>
      <c r="Y77" s="159"/>
      <c r="Z77" s="159"/>
      <c r="AA77" s="159"/>
    </row>
    <row r="78" spans="14:27" ht="12.75">
      <c r="N78" s="183"/>
      <c r="O78" s="183"/>
      <c r="P78" s="183"/>
      <c r="Q78" s="183"/>
      <c r="R78" s="183"/>
      <c r="S78" s="183"/>
      <c r="T78" s="183"/>
      <c r="U78" s="183"/>
      <c r="X78" s="183"/>
      <c r="Y78" s="159"/>
      <c r="Z78" s="159"/>
      <c r="AA78" s="159"/>
    </row>
    <row r="79" spans="14:27" ht="12.75">
      <c r="N79" s="183"/>
      <c r="O79" s="183"/>
      <c r="P79" s="183"/>
      <c r="Q79" s="183"/>
      <c r="R79" s="183"/>
      <c r="S79" s="183"/>
      <c r="T79" s="183"/>
      <c r="U79" s="183"/>
      <c r="X79" s="183"/>
      <c r="Y79" s="159"/>
      <c r="Z79" s="159"/>
      <c r="AA79" s="159"/>
    </row>
    <row r="80" spans="14:27" ht="12.75">
      <c r="N80" s="183"/>
      <c r="O80" s="183"/>
      <c r="P80" s="183"/>
      <c r="Q80" s="183"/>
      <c r="R80" s="183"/>
      <c r="S80" s="183"/>
      <c r="T80" s="183"/>
      <c r="U80" s="183"/>
      <c r="X80" s="183"/>
      <c r="Y80" s="159"/>
      <c r="Z80" s="159"/>
      <c r="AA80" s="159"/>
    </row>
    <row r="81" spans="10:27" ht="12.75">
      <c r="J81" s="159"/>
      <c r="K81" s="159"/>
      <c r="L81" s="159"/>
      <c r="M81" s="159"/>
      <c r="N81" s="159"/>
      <c r="O81" s="159"/>
      <c r="P81" s="159"/>
      <c r="Q81" s="159"/>
      <c r="R81" s="159"/>
      <c r="S81" s="159"/>
      <c r="T81" s="159"/>
      <c r="U81" s="159"/>
      <c r="V81" s="159"/>
      <c r="W81" s="159"/>
      <c r="X81" s="159"/>
      <c r="Y81" s="159"/>
      <c r="Z81" s="159"/>
      <c r="AA81" s="159"/>
    </row>
    <row r="82" spans="10:27" ht="12.75">
      <c r="J82" s="159"/>
      <c r="K82" s="159"/>
      <c r="L82" s="159"/>
      <c r="M82" s="159"/>
      <c r="N82" s="159"/>
      <c r="O82" s="159"/>
      <c r="P82" s="159"/>
      <c r="Q82" s="159"/>
      <c r="R82" s="159"/>
      <c r="S82" s="159"/>
      <c r="T82" s="159"/>
      <c r="U82" s="159"/>
      <c r="V82" s="159"/>
      <c r="W82" s="159"/>
      <c r="X82" s="159"/>
      <c r="Y82" s="159"/>
      <c r="Z82" s="159"/>
      <c r="AA82" s="159"/>
    </row>
    <row r="83" spans="10:27" ht="12.75">
      <c r="J83" s="159"/>
      <c r="K83" s="159"/>
      <c r="L83" s="159"/>
      <c r="M83" s="159"/>
      <c r="N83" s="159"/>
      <c r="O83" s="159"/>
      <c r="P83" s="159"/>
      <c r="Q83" s="159"/>
      <c r="R83" s="159"/>
      <c r="S83" s="159"/>
      <c r="T83" s="159"/>
      <c r="U83" s="159"/>
      <c r="V83" s="159"/>
      <c r="W83" s="159"/>
      <c r="X83" s="159"/>
      <c r="Y83" s="159"/>
      <c r="Z83" s="159"/>
      <c r="AA83" s="159"/>
    </row>
    <row r="84" spans="10:27" ht="12.75">
      <c r="J84" s="159"/>
      <c r="K84" s="159"/>
      <c r="L84" s="159"/>
      <c r="M84" s="159"/>
      <c r="N84" s="159"/>
      <c r="O84" s="159"/>
      <c r="P84" s="159"/>
      <c r="Q84" s="159"/>
      <c r="R84" s="159"/>
      <c r="S84" s="159"/>
      <c r="T84" s="159"/>
      <c r="U84" s="159"/>
      <c r="V84" s="159"/>
      <c r="W84" s="159"/>
      <c r="X84" s="159"/>
      <c r="Y84" s="159"/>
      <c r="Z84" s="159"/>
      <c r="AA84" s="159"/>
    </row>
    <row r="85" spans="10:27" ht="12.75">
      <c r="J85" s="159"/>
      <c r="K85" s="159"/>
      <c r="L85" s="159"/>
      <c r="M85" s="159"/>
      <c r="N85" s="159"/>
      <c r="O85" s="159"/>
      <c r="P85" s="159"/>
      <c r="Q85" s="159"/>
      <c r="R85" s="159"/>
      <c r="S85" s="159"/>
      <c r="T85" s="159"/>
      <c r="U85" s="159"/>
      <c r="V85" s="159"/>
      <c r="W85" s="159"/>
      <c r="X85" s="159"/>
      <c r="Y85" s="159"/>
      <c r="Z85" s="159"/>
      <c r="AA85" s="159"/>
    </row>
    <row r="86" spans="10:27" ht="12.75">
      <c r="J86" s="159"/>
      <c r="K86" s="159"/>
      <c r="L86" s="159"/>
      <c r="M86" s="159"/>
      <c r="N86" s="159"/>
      <c r="O86" s="159"/>
      <c r="P86" s="159"/>
      <c r="Q86" s="159"/>
      <c r="R86" s="159"/>
      <c r="S86" s="159"/>
      <c r="T86" s="159"/>
      <c r="U86" s="159"/>
      <c r="V86" s="159"/>
      <c r="W86" s="159"/>
      <c r="X86" s="159"/>
      <c r="Y86" s="159"/>
      <c r="Z86" s="159"/>
      <c r="AA86" s="159"/>
    </row>
    <row r="87" spans="6:27" ht="12.75">
      <c r="F87" s="194"/>
      <c r="J87" s="159"/>
      <c r="K87" s="159"/>
      <c r="L87" s="159"/>
      <c r="M87" s="159"/>
      <c r="N87" s="159"/>
      <c r="O87" s="159"/>
      <c r="P87" s="159"/>
      <c r="Q87" s="159"/>
      <c r="R87" s="159"/>
      <c r="S87" s="159"/>
      <c r="T87" s="159"/>
      <c r="U87" s="159"/>
      <c r="V87" s="159"/>
      <c r="W87" s="159"/>
      <c r="X87" s="159"/>
      <c r="Y87" s="159"/>
      <c r="Z87" s="159"/>
      <c r="AA87" s="159"/>
    </row>
    <row r="88" spans="5:27" ht="12.75">
      <c r="E88" s="194"/>
      <c r="G88" s="195"/>
      <c r="J88" s="159"/>
      <c r="K88" s="159"/>
      <c r="L88" s="159"/>
      <c r="M88" s="159"/>
      <c r="N88" s="159"/>
      <c r="O88" s="159"/>
      <c r="P88" s="159"/>
      <c r="Q88" s="159"/>
      <c r="R88" s="159"/>
      <c r="S88" s="159"/>
      <c r="T88" s="159"/>
      <c r="U88" s="159"/>
      <c r="V88" s="159"/>
      <c r="W88" s="159"/>
      <c r="X88" s="159"/>
      <c r="Y88" s="159"/>
      <c r="Z88" s="159"/>
      <c r="AA88" s="159"/>
    </row>
    <row r="89" spans="6:27" ht="12.75">
      <c r="F89" s="194" t="s">
        <v>262</v>
      </c>
      <c r="J89" s="159"/>
      <c r="K89" s="159"/>
      <c r="L89" s="196"/>
      <c r="M89" s="159"/>
      <c r="N89" s="159"/>
      <c r="O89" s="159"/>
      <c r="P89" s="196"/>
      <c r="Q89" s="159"/>
      <c r="R89" s="159"/>
      <c r="S89" s="159"/>
      <c r="T89" s="159"/>
      <c r="U89" s="159"/>
      <c r="V89" s="159"/>
      <c r="W89" s="159"/>
      <c r="X89" s="159"/>
      <c r="Y89" s="159"/>
      <c r="Z89" s="159"/>
      <c r="AA89" s="159"/>
    </row>
    <row r="90" spans="6:27" ht="12.75">
      <c r="F90" s="194"/>
      <c r="G90" s="194" t="s">
        <v>264</v>
      </c>
      <c r="J90" s="159"/>
      <c r="K90" s="159"/>
      <c r="L90" s="196"/>
      <c r="M90" s="159"/>
      <c r="N90" s="159"/>
      <c r="O90" s="159"/>
      <c r="P90" s="196"/>
      <c r="Q90" s="159"/>
      <c r="R90" s="159"/>
      <c r="S90" s="159"/>
      <c r="T90" s="159"/>
      <c r="U90" s="159"/>
      <c r="V90" s="159"/>
      <c r="W90" s="159"/>
      <c r="X90" s="159"/>
      <c r="Y90" s="159"/>
      <c r="Z90" s="159"/>
      <c r="AA90" s="159"/>
    </row>
    <row r="91" spans="6:27" ht="12.75">
      <c r="F91" s="194"/>
      <c r="G91" s="194" t="s">
        <v>265</v>
      </c>
      <c r="J91" s="159"/>
      <c r="K91" s="159"/>
      <c r="L91" s="196"/>
      <c r="M91" s="159"/>
      <c r="N91" s="159"/>
      <c r="O91" s="159"/>
      <c r="P91" s="196"/>
      <c r="Q91" s="159"/>
      <c r="R91" s="159"/>
      <c r="S91" s="159"/>
      <c r="T91" s="159"/>
      <c r="U91" s="159"/>
      <c r="V91" s="159"/>
      <c r="W91" s="159"/>
      <c r="X91" s="159"/>
      <c r="Y91" s="159"/>
      <c r="Z91" s="159"/>
      <c r="AA91" s="159"/>
    </row>
    <row r="92" spans="6:27" ht="12.75">
      <c r="F92" s="194"/>
      <c r="G92" s="194" t="s">
        <v>266</v>
      </c>
      <c r="J92" s="159"/>
      <c r="K92" s="159"/>
      <c r="L92" s="196"/>
      <c r="M92" s="159"/>
      <c r="N92" s="159"/>
      <c r="O92" s="159"/>
      <c r="P92" s="196"/>
      <c r="Q92" s="159"/>
      <c r="R92" s="159"/>
      <c r="S92" s="159"/>
      <c r="T92" s="159"/>
      <c r="U92" s="159"/>
      <c r="V92" s="159"/>
      <c r="W92" s="159"/>
      <c r="X92" s="159"/>
      <c r="Y92" s="159"/>
      <c r="Z92" s="159"/>
      <c r="AA92" s="159"/>
    </row>
    <row r="93" spans="6:27" ht="12.75">
      <c r="F93" s="194"/>
      <c r="G93" s="194" t="s">
        <v>267</v>
      </c>
      <c r="J93" s="159"/>
      <c r="K93" s="159"/>
      <c r="L93" s="196"/>
      <c r="M93" s="159"/>
      <c r="N93" s="159"/>
      <c r="O93" s="159"/>
      <c r="P93" s="196"/>
      <c r="Q93" s="159"/>
      <c r="R93" s="159"/>
      <c r="S93" s="159"/>
      <c r="T93" s="159"/>
      <c r="U93" s="159"/>
      <c r="V93" s="159"/>
      <c r="W93" s="159"/>
      <c r="X93" s="159"/>
      <c r="Y93" s="159"/>
      <c r="Z93" s="159"/>
      <c r="AA93" s="159"/>
    </row>
    <row r="94" spans="6:27" ht="12.75">
      <c r="F94" s="194" t="s">
        <v>263</v>
      </c>
      <c r="J94" s="159"/>
      <c r="K94" s="159"/>
      <c r="L94" s="196"/>
      <c r="M94" s="159"/>
      <c r="N94" s="159"/>
      <c r="O94" s="159"/>
      <c r="P94" s="196"/>
      <c r="Q94" s="159"/>
      <c r="R94" s="159"/>
      <c r="S94" s="159"/>
      <c r="T94" s="159"/>
      <c r="U94" s="159"/>
      <c r="V94" s="159"/>
      <c r="W94" s="159"/>
      <c r="X94" s="159"/>
      <c r="Y94" s="159"/>
      <c r="Z94" s="159"/>
      <c r="AA94" s="159"/>
    </row>
    <row r="95" ht="12.75">
      <c r="G95" s="194" t="s">
        <v>61</v>
      </c>
    </row>
    <row r="96" ht="12.75">
      <c r="G96" s="194" t="s">
        <v>268</v>
      </c>
    </row>
    <row r="97" ht="12.75">
      <c r="G97" s="194" t="s">
        <v>269</v>
      </c>
    </row>
    <row r="98" ht="12.75">
      <c r="G98" s="194" t="s">
        <v>181</v>
      </c>
    </row>
  </sheetData>
  <sheetProtection/>
  <printOptions horizontalCentered="1" verticalCentered="1"/>
  <pageMargins left="0.17" right="0.16" top="0.34" bottom="0.25" header="0" footer="0"/>
  <pageSetup fitToHeight="0" fitToWidth="0" horizontalDpi="300" verticalDpi="300" orientation="landscape" scale="60" r:id="rId1"/>
  <rowBreaks count="1" manualBreakCount="1">
    <brk id="69" min="1" max="27" man="1"/>
  </rowBreaks>
  <ignoredErrors>
    <ignoredError sqref="J6 O6 T6" numberStoredAsText="1"/>
  </ignoredErrors>
</worksheet>
</file>

<file path=xl/worksheets/sheet4.xml><?xml version="1.0" encoding="utf-8"?>
<worksheet xmlns="http://schemas.openxmlformats.org/spreadsheetml/2006/main" xmlns:r="http://schemas.openxmlformats.org/officeDocument/2006/relationships">
  <dimension ref="A1:W101"/>
  <sheetViews>
    <sheetView zoomScale="75" zoomScaleNormal="75" zoomScalePageLayoutView="0" workbookViewId="0" topLeftCell="A1">
      <selection activeCell="A1" sqref="A1"/>
    </sheetView>
  </sheetViews>
  <sheetFormatPr defaultColWidth="4.00390625" defaultRowHeight="12.75"/>
  <cols>
    <col min="1" max="1" width="1.57421875" style="39" customWidth="1"/>
    <col min="2" max="7" width="2.28125" style="39" customWidth="1"/>
    <col min="8" max="8" width="49.421875" style="39" customWidth="1"/>
    <col min="9" max="9" width="0.85546875" style="39" customWidth="1"/>
    <col min="10" max="10" width="9.57421875" style="39" customWidth="1"/>
    <col min="11" max="11" width="8.7109375" style="39" customWidth="1"/>
    <col min="12" max="12" width="9.8515625" style="39" customWidth="1"/>
    <col min="13" max="13" width="9.140625" style="39" customWidth="1"/>
    <col min="14" max="14" width="1.421875" style="41" customWidth="1"/>
    <col min="15" max="18" width="9.57421875" style="39" customWidth="1"/>
    <col min="19" max="19" width="1.421875" style="41" customWidth="1"/>
    <col min="20" max="23" width="9.57421875" style="39" customWidth="1"/>
    <col min="24" max="16384" width="4.00390625" style="39" customWidth="1"/>
  </cols>
  <sheetData>
    <row r="1" spans="1:19" s="37" customFormat="1" ht="15.75">
      <c r="A1" s="207"/>
      <c r="B1" s="418" t="s">
        <v>763</v>
      </c>
      <c r="C1" s="118"/>
      <c r="D1" s="118"/>
      <c r="E1" s="118"/>
      <c r="F1" s="118"/>
      <c r="G1" s="118"/>
      <c r="H1" s="118"/>
      <c r="I1" s="118"/>
      <c r="J1" s="118"/>
      <c r="K1" s="118"/>
      <c r="L1" s="118"/>
      <c r="M1" s="118"/>
      <c r="N1" s="234"/>
      <c r="O1" s="118"/>
      <c r="P1" s="118"/>
      <c r="S1" s="48"/>
    </row>
    <row r="2" spans="1:19" s="37" customFormat="1" ht="13.5" customHeight="1">
      <c r="A2" s="206"/>
      <c r="B2" s="206" t="s">
        <v>764</v>
      </c>
      <c r="D2" s="118"/>
      <c r="E2" s="118"/>
      <c r="F2" s="118"/>
      <c r="G2" s="118"/>
      <c r="H2" s="118"/>
      <c r="I2" s="118"/>
      <c r="J2" s="118"/>
      <c r="K2" s="118"/>
      <c r="L2" s="118"/>
      <c r="M2" s="118"/>
      <c r="N2" s="234"/>
      <c r="O2" s="118"/>
      <c r="P2" s="118"/>
      <c r="S2" s="48"/>
    </row>
    <row r="3" spans="1:19" s="37" customFormat="1" ht="13.5" customHeight="1">
      <c r="A3" s="208"/>
      <c r="B3" s="89" t="s">
        <v>0</v>
      </c>
      <c r="F3" s="38"/>
      <c r="G3" s="38"/>
      <c r="H3" s="38"/>
      <c r="I3" s="38"/>
      <c r="J3" s="38"/>
      <c r="K3" s="38"/>
      <c r="L3" s="38"/>
      <c r="M3" s="38"/>
      <c r="N3" s="235"/>
      <c r="O3" s="38"/>
      <c r="P3" s="38"/>
      <c r="S3" s="48"/>
    </row>
    <row r="5" spans="1:23" ht="12.75" customHeight="1">
      <c r="A5" s="197"/>
      <c r="B5" s="197"/>
      <c r="C5" s="197"/>
      <c r="D5" s="197"/>
      <c r="E5" s="197"/>
      <c r="F5" s="197"/>
      <c r="G5" s="197"/>
      <c r="H5" s="197"/>
      <c r="I5" s="197"/>
      <c r="J5" s="238"/>
      <c r="K5" s="238"/>
      <c r="L5" s="238"/>
      <c r="M5" s="238"/>
      <c r="O5" s="238"/>
      <c r="P5" s="238"/>
      <c r="Q5" s="238"/>
      <c r="R5" s="238"/>
      <c r="T5" s="238"/>
      <c r="U5" s="238"/>
      <c r="V5" s="238"/>
      <c r="W5" s="238"/>
    </row>
    <row r="6" spans="1:23" ht="12.75">
      <c r="A6" s="41"/>
      <c r="B6" s="41"/>
      <c r="D6" s="41"/>
      <c r="E6" s="41"/>
      <c r="F6" s="41"/>
      <c r="G6" s="41"/>
      <c r="H6" s="41"/>
      <c r="I6" s="41"/>
      <c r="J6" s="259">
        <v>2009</v>
      </c>
      <c r="K6" s="259"/>
      <c r="L6" s="259"/>
      <c r="M6" s="259"/>
      <c r="O6" s="259">
        <v>2010</v>
      </c>
      <c r="P6" s="259"/>
      <c r="Q6" s="259"/>
      <c r="R6" s="259"/>
      <c r="S6" s="42"/>
      <c r="T6" s="259">
        <v>2011</v>
      </c>
      <c r="U6" s="259"/>
      <c r="V6" s="259"/>
      <c r="W6" s="259"/>
    </row>
    <row r="7" spans="1:23" ht="12.75">
      <c r="A7" s="41"/>
      <c r="B7" s="41"/>
      <c r="C7" s="41" t="s">
        <v>147</v>
      </c>
      <c r="D7" s="41"/>
      <c r="E7" s="41"/>
      <c r="F7" s="41"/>
      <c r="G7" s="41"/>
      <c r="H7" s="42"/>
      <c r="I7" s="42"/>
      <c r="J7" s="184" t="s">
        <v>414</v>
      </c>
      <c r="K7" s="184" t="s">
        <v>355</v>
      </c>
      <c r="L7" s="184" t="s">
        <v>417</v>
      </c>
      <c r="M7" s="184" t="s">
        <v>418</v>
      </c>
      <c r="N7" s="42"/>
      <c r="O7" s="42" t="s">
        <v>414</v>
      </c>
      <c r="P7" s="42" t="s">
        <v>415</v>
      </c>
      <c r="Q7" s="42" t="s">
        <v>416</v>
      </c>
      <c r="R7" s="42" t="s">
        <v>356</v>
      </c>
      <c r="T7" s="42" t="s">
        <v>414</v>
      </c>
      <c r="U7" s="42" t="s">
        <v>415</v>
      </c>
      <c r="V7" s="42" t="s">
        <v>416</v>
      </c>
      <c r="W7" s="42" t="s">
        <v>356</v>
      </c>
    </row>
    <row r="8" spans="1:23" ht="12.75">
      <c r="A8" s="198"/>
      <c r="B8" s="198"/>
      <c r="C8" s="198"/>
      <c r="D8" s="198"/>
      <c r="E8" s="198"/>
      <c r="F8" s="198"/>
      <c r="G8" s="198"/>
      <c r="H8" s="199"/>
      <c r="I8" s="199"/>
      <c r="J8" s="186"/>
      <c r="K8" s="186"/>
      <c r="L8" s="186"/>
      <c r="M8" s="186"/>
      <c r="N8" s="199"/>
      <c r="O8" s="199"/>
      <c r="P8" s="199"/>
      <c r="Q8" s="199"/>
      <c r="R8" s="199"/>
      <c r="S8" s="198"/>
      <c r="T8" s="199"/>
      <c r="U8" s="199"/>
      <c r="V8" s="199"/>
      <c r="W8" s="199"/>
    </row>
    <row r="9" spans="10:17" ht="12.75">
      <c r="J9" s="200"/>
      <c r="K9" s="200"/>
      <c r="L9" s="200"/>
      <c r="M9" s="200"/>
      <c r="N9" s="131"/>
      <c r="O9" s="200"/>
      <c r="P9" s="200"/>
      <c r="Q9" s="200"/>
    </row>
    <row r="10" spans="3:23" s="37" customFormat="1" ht="12.75">
      <c r="C10" s="37" t="s">
        <v>375</v>
      </c>
      <c r="D10" s="37" t="s">
        <v>393</v>
      </c>
      <c r="J10" s="201">
        <v>5233.071087125993</v>
      </c>
      <c r="K10" s="201">
        <v>7235.744767530231</v>
      </c>
      <c r="L10" s="201">
        <v>8189.437562896789</v>
      </c>
      <c r="M10" s="201">
        <v>11219.049476637068</v>
      </c>
      <c r="N10" s="205"/>
      <c r="O10" s="201">
        <v>9314.195364577412</v>
      </c>
      <c r="P10" s="201">
        <v>9672.872638362174</v>
      </c>
      <c r="Q10" s="201">
        <v>11715.976989261886</v>
      </c>
      <c r="R10" s="201">
        <v>13656.67121601009</v>
      </c>
      <c r="S10" s="205"/>
      <c r="T10" s="201">
        <v>12137.77844560588</v>
      </c>
      <c r="U10" s="201">
        <v>12869.705236319893</v>
      </c>
      <c r="V10" s="201">
        <v>11197.483315042495</v>
      </c>
      <c r="W10" s="201">
        <v>12660.447233174093</v>
      </c>
    </row>
    <row r="11" spans="5:23" ht="12.75">
      <c r="E11" s="39" t="s">
        <v>30</v>
      </c>
      <c r="J11" s="200">
        <v>4743.907559600254</v>
      </c>
      <c r="K11" s="200">
        <v>6762.208906872658</v>
      </c>
      <c r="L11" s="200">
        <v>7594.585739569741</v>
      </c>
      <c r="M11" s="200">
        <v>10594.467552953152</v>
      </c>
      <c r="N11" s="131"/>
      <c r="O11" s="200">
        <v>8674.304915730247</v>
      </c>
      <c r="P11" s="200">
        <v>8916.429353121357</v>
      </c>
      <c r="Q11" s="200">
        <v>10874.02864294309</v>
      </c>
      <c r="R11" s="200">
        <v>12705.52752273677</v>
      </c>
      <c r="S11" s="131"/>
      <c r="T11" s="200">
        <v>11200.246474595275</v>
      </c>
      <c r="U11" s="200">
        <v>11738.149841847551</v>
      </c>
      <c r="V11" s="200">
        <v>9862.68961696163</v>
      </c>
      <c r="W11" s="200">
        <v>11637.002640033175</v>
      </c>
    </row>
    <row r="12" spans="6:23" ht="12.75">
      <c r="F12" s="39" t="s">
        <v>540</v>
      </c>
      <c r="J12" s="200">
        <v>2859.20493179185</v>
      </c>
      <c r="K12" s="200">
        <v>4046.3522840601</v>
      </c>
      <c r="L12" s="200">
        <v>4597.09956957161</v>
      </c>
      <c r="M12" s="200">
        <v>5737.0619477870905</v>
      </c>
      <c r="N12" s="131"/>
      <c r="O12" s="200">
        <v>5412.76125469159</v>
      </c>
      <c r="P12" s="200">
        <v>5477.21137562697</v>
      </c>
      <c r="Q12" s="200">
        <v>5926.02767206586</v>
      </c>
      <c r="R12" s="200">
        <v>7116.38052268922</v>
      </c>
      <c r="S12" s="131"/>
      <c r="T12" s="200">
        <v>6873.396616059157</v>
      </c>
      <c r="U12" s="200">
        <v>6942.581539321542</v>
      </c>
      <c r="V12" s="200">
        <v>5950.7513355449555</v>
      </c>
      <c r="W12" s="200">
        <v>6261.732701512607</v>
      </c>
    </row>
    <row r="13" spans="6:23" ht="12.75">
      <c r="F13" s="39" t="s">
        <v>541</v>
      </c>
      <c r="J13" s="200">
        <v>1521.210539828405</v>
      </c>
      <c r="K13" s="200">
        <v>2254.372747612559</v>
      </c>
      <c r="L13" s="200">
        <v>2337.117763998131</v>
      </c>
      <c r="M13" s="200">
        <v>3752.8085913160603</v>
      </c>
      <c r="N13" s="131"/>
      <c r="O13" s="200">
        <v>2740.671981478657</v>
      </c>
      <c r="P13" s="200">
        <v>2713.810912364387</v>
      </c>
      <c r="Q13" s="200">
        <v>4080.35153055723</v>
      </c>
      <c r="R13" s="200">
        <v>4150.24987200755</v>
      </c>
      <c r="S13" s="131"/>
      <c r="T13" s="200">
        <v>3376.589064006117</v>
      </c>
      <c r="U13" s="200">
        <v>3678.2666475160095</v>
      </c>
      <c r="V13" s="200">
        <v>2864.538953086674</v>
      </c>
      <c r="W13" s="200">
        <v>4385.1005308205695</v>
      </c>
    </row>
    <row r="14" spans="4:23" ht="12.75">
      <c r="D14" s="41"/>
      <c r="E14" s="41" t="s">
        <v>31</v>
      </c>
      <c r="F14" s="41"/>
      <c r="G14" s="41"/>
      <c r="J14" s="200">
        <v>109.12577750999999</v>
      </c>
      <c r="K14" s="200">
        <v>97.24500915</v>
      </c>
      <c r="L14" s="200">
        <v>171.35662693</v>
      </c>
      <c r="M14" s="200">
        <v>156.30882741</v>
      </c>
      <c r="N14" s="131"/>
      <c r="O14" s="200">
        <v>158.57058437</v>
      </c>
      <c r="P14" s="200">
        <v>293.9610858440126</v>
      </c>
      <c r="Q14" s="200">
        <v>376.50241426</v>
      </c>
      <c r="R14" s="200">
        <v>353.46497387</v>
      </c>
      <c r="S14" s="131"/>
      <c r="T14" s="200">
        <v>296.07703382</v>
      </c>
      <c r="U14" s="200">
        <v>393.48949691</v>
      </c>
      <c r="V14" s="200">
        <v>585.8659000399999</v>
      </c>
      <c r="W14" s="200">
        <v>338.24547010000003</v>
      </c>
    </row>
    <row r="15" spans="5:23" ht="12.75">
      <c r="E15" s="39" t="s">
        <v>542</v>
      </c>
      <c r="F15" s="41"/>
      <c r="G15" s="41"/>
      <c r="J15" s="202">
        <v>74.68848183</v>
      </c>
      <c r="K15" s="202">
        <v>76.07561609999999</v>
      </c>
      <c r="L15" s="202">
        <v>76.51788678</v>
      </c>
      <c r="M15" s="202">
        <v>86.35200388999999</v>
      </c>
      <c r="N15" s="236"/>
      <c r="O15" s="200">
        <v>84.38188485999999</v>
      </c>
      <c r="P15" s="200">
        <v>80.45985214000001</v>
      </c>
      <c r="Q15" s="200">
        <v>78.58513537</v>
      </c>
      <c r="R15" s="200">
        <v>138.84318812</v>
      </c>
      <c r="S15" s="131"/>
      <c r="T15" s="200">
        <v>132.800110772</v>
      </c>
      <c r="U15" s="200">
        <v>189.7392428170222</v>
      </c>
      <c r="V15" s="200">
        <v>193.0030660527339</v>
      </c>
      <c r="W15" s="200">
        <v>175.79191339000002</v>
      </c>
    </row>
    <row r="16" spans="5:23" ht="12.75">
      <c r="E16" s="39" t="s">
        <v>543</v>
      </c>
      <c r="F16" s="41"/>
      <c r="G16" s="41"/>
      <c r="J16" s="202">
        <v>217.7060935</v>
      </c>
      <c r="K16" s="202">
        <v>206.82399582</v>
      </c>
      <c r="L16" s="202">
        <v>222.72729669999998</v>
      </c>
      <c r="M16" s="202">
        <v>262.90069688</v>
      </c>
      <c r="N16" s="236"/>
      <c r="O16" s="200">
        <v>255.86173451000002</v>
      </c>
      <c r="P16" s="200">
        <v>238.06046222000003</v>
      </c>
      <c r="Q16" s="200">
        <v>248.7105185</v>
      </c>
      <c r="R16" s="200">
        <v>298.29860471999996</v>
      </c>
      <c r="S16" s="131"/>
      <c r="T16" s="200">
        <v>362.4510691801</v>
      </c>
      <c r="U16" s="200">
        <v>388.143958662978</v>
      </c>
      <c r="V16" s="200">
        <v>384.1944871072664</v>
      </c>
      <c r="W16" s="200">
        <v>324.01333984</v>
      </c>
    </row>
    <row r="17" spans="5:23" ht="12.75">
      <c r="E17" s="39" t="s">
        <v>544</v>
      </c>
      <c r="F17" s="41"/>
      <c r="G17" s="41"/>
      <c r="J17" s="202">
        <v>15.52615814</v>
      </c>
      <c r="K17" s="202">
        <v>32.05124089</v>
      </c>
      <c r="L17" s="202">
        <v>54.635552020000006</v>
      </c>
      <c r="M17" s="202">
        <v>41.96036553</v>
      </c>
      <c r="N17" s="236"/>
      <c r="O17" s="200">
        <v>50.46514112</v>
      </c>
      <c r="P17" s="200">
        <v>63.36891829</v>
      </c>
      <c r="Q17" s="200">
        <v>53.04295339</v>
      </c>
      <c r="R17" s="200">
        <v>61.381118320000006</v>
      </c>
      <c r="S17" s="131"/>
      <c r="T17" s="200">
        <v>46.72844852</v>
      </c>
      <c r="U17" s="200">
        <v>48.697047569999995</v>
      </c>
      <c r="V17" s="200">
        <v>76.09002464</v>
      </c>
      <c r="W17" s="200">
        <v>56.91343949</v>
      </c>
    </row>
    <row r="18" spans="5:23" ht="12.75">
      <c r="E18" s="39" t="s">
        <v>545</v>
      </c>
      <c r="F18" s="41"/>
      <c r="G18" s="41"/>
      <c r="J18" s="202">
        <v>19.02486134</v>
      </c>
      <c r="K18" s="202">
        <v>29.386644320000002</v>
      </c>
      <c r="L18" s="202">
        <v>36.045191380000006</v>
      </c>
      <c r="M18" s="202">
        <v>28.24910189</v>
      </c>
      <c r="N18" s="236"/>
      <c r="O18" s="200">
        <v>32.872193839999994</v>
      </c>
      <c r="P18" s="200">
        <v>45.653503549999996</v>
      </c>
      <c r="Q18" s="200">
        <v>49.80723991</v>
      </c>
      <c r="R18" s="200">
        <v>45.77534068</v>
      </c>
      <c r="S18" s="131"/>
      <c r="T18" s="200">
        <v>42.51704431</v>
      </c>
      <c r="U18" s="200">
        <v>55.50730556</v>
      </c>
      <c r="V18" s="200">
        <v>47.94375215</v>
      </c>
      <c r="W18" s="200">
        <v>58.20449196</v>
      </c>
    </row>
    <row r="19" spans="5:23" ht="12.75">
      <c r="E19" s="39" t="s">
        <v>387</v>
      </c>
      <c r="F19" s="41"/>
      <c r="G19" s="41"/>
      <c r="J19" s="202">
        <v>45.50280006</v>
      </c>
      <c r="K19" s="202">
        <v>20.52938778</v>
      </c>
      <c r="L19" s="202">
        <v>19.94641129</v>
      </c>
      <c r="M19" s="202">
        <v>35.178406361562736</v>
      </c>
      <c r="N19" s="236"/>
      <c r="O19" s="200">
        <v>42.7621039850917</v>
      </c>
      <c r="P19" s="200">
        <v>19.68336189</v>
      </c>
      <c r="Q19" s="200">
        <v>21.76916335</v>
      </c>
      <c r="R19" s="200">
        <v>28.59086223</v>
      </c>
      <c r="S19" s="131"/>
      <c r="T19" s="200">
        <v>48.95296626</v>
      </c>
      <c r="U19" s="200">
        <v>29.45420986</v>
      </c>
      <c r="V19" s="200">
        <v>28.64923298</v>
      </c>
      <c r="W19" s="200">
        <v>43.42526113</v>
      </c>
    </row>
    <row r="20" spans="3:23" s="37" customFormat="1" ht="12.75">
      <c r="C20" s="37" t="s">
        <v>376</v>
      </c>
      <c r="D20" s="37" t="s">
        <v>546</v>
      </c>
      <c r="F20" s="48"/>
      <c r="G20" s="48"/>
      <c r="J20" s="233">
        <v>1469.0161002867915</v>
      </c>
      <c r="K20" s="233">
        <v>1192.3301646410393</v>
      </c>
      <c r="L20" s="233">
        <v>531.733900815941</v>
      </c>
      <c r="M20" s="233">
        <v>474.6944256578877</v>
      </c>
      <c r="N20" s="237"/>
      <c r="O20" s="201">
        <v>1579.1567519629923</v>
      </c>
      <c r="P20" s="201">
        <v>1574.1373730537398</v>
      </c>
      <c r="Q20" s="201">
        <v>632.6770299779004</v>
      </c>
      <c r="R20" s="201">
        <v>580.4668936524824</v>
      </c>
      <c r="S20" s="205"/>
      <c r="T20" s="201">
        <v>1843.5048407397715</v>
      </c>
      <c r="U20" s="201">
        <v>1756.9211285674778</v>
      </c>
      <c r="V20" s="201">
        <v>738.8321997347933</v>
      </c>
      <c r="W20" s="201">
        <v>726.660416841778</v>
      </c>
    </row>
    <row r="21" spans="4:23" ht="12.75">
      <c r="D21" s="39" t="s">
        <v>547</v>
      </c>
      <c r="F21" s="41"/>
      <c r="G21" s="41"/>
      <c r="J21" s="202">
        <v>1261.5613244967917</v>
      </c>
      <c r="K21" s="202">
        <v>904.4177479790512</v>
      </c>
      <c r="L21" s="202">
        <v>436.702544575941</v>
      </c>
      <c r="M21" s="202">
        <v>412.0450162512316</v>
      </c>
      <c r="N21" s="236"/>
      <c r="O21" s="200">
        <v>1459.7966811129922</v>
      </c>
      <c r="P21" s="200">
        <v>1250.14662844374</v>
      </c>
      <c r="Q21" s="200">
        <v>494.9388330079005</v>
      </c>
      <c r="R21" s="200">
        <v>481.07003972248253</v>
      </c>
      <c r="S21" s="131"/>
      <c r="T21" s="200">
        <v>1677.1555104097715</v>
      </c>
      <c r="U21" s="200">
        <v>1401.7186690374779</v>
      </c>
      <c r="V21" s="200">
        <v>577.6542791047933</v>
      </c>
      <c r="W21" s="200">
        <v>617.166001291778</v>
      </c>
    </row>
    <row r="22" spans="5:23" ht="12.75">
      <c r="E22" s="39" t="s">
        <v>548</v>
      </c>
      <c r="F22" s="41"/>
      <c r="G22" s="41"/>
      <c r="J22" s="202">
        <v>700.8802050129326</v>
      </c>
      <c r="K22" s="202">
        <v>383.3829537274843</v>
      </c>
      <c r="L22" s="202">
        <v>2.796040356441972</v>
      </c>
      <c r="M22" s="202">
        <v>110.108167916245</v>
      </c>
      <c r="N22" s="236"/>
      <c r="O22" s="200">
        <v>718.1286378408794</v>
      </c>
      <c r="P22" s="200">
        <v>574.1095057097549</v>
      </c>
      <c r="Q22" s="200">
        <v>9.584955594775824</v>
      </c>
      <c r="R22" s="200">
        <v>58.64558573699629</v>
      </c>
      <c r="S22" s="131"/>
      <c r="T22" s="200">
        <v>773.948448124167</v>
      </c>
      <c r="U22" s="200">
        <v>632.8142660562079</v>
      </c>
      <c r="V22" s="200">
        <v>6.800360437403863</v>
      </c>
      <c r="W22" s="200">
        <v>92.65632993086032</v>
      </c>
    </row>
    <row r="23" spans="4:23" ht="12.75">
      <c r="D23" s="41"/>
      <c r="E23" s="41" t="s">
        <v>549</v>
      </c>
      <c r="J23" s="200">
        <v>78.51434971586042</v>
      </c>
      <c r="K23" s="200">
        <v>262.72849246703</v>
      </c>
      <c r="L23" s="200">
        <v>132.65317620511507</v>
      </c>
      <c r="M23" s="200">
        <v>19.696467762635713</v>
      </c>
      <c r="N23" s="131"/>
      <c r="O23" s="200">
        <v>48.29048948470954</v>
      </c>
      <c r="P23" s="200">
        <v>352.0751873669242</v>
      </c>
      <c r="Q23" s="200">
        <v>194.19531364449537</v>
      </c>
      <c r="R23" s="200">
        <v>49.77859439136575</v>
      </c>
      <c r="S23" s="131"/>
      <c r="T23" s="200">
        <v>76.10876748916505</v>
      </c>
      <c r="U23" s="200">
        <v>380.2923996072865</v>
      </c>
      <c r="V23" s="200">
        <v>195.84650490873918</v>
      </c>
      <c r="W23" s="200">
        <v>23.87167633253625</v>
      </c>
    </row>
    <row r="24" spans="4:23" ht="12.75">
      <c r="D24" s="41"/>
      <c r="E24" s="41" t="s">
        <v>550</v>
      </c>
      <c r="F24" s="41"/>
      <c r="G24" s="41"/>
      <c r="J24" s="200">
        <v>50.53152080093882</v>
      </c>
      <c r="K24" s="200">
        <v>48.34640063629254</v>
      </c>
      <c r="L24" s="200">
        <v>15.433065601506303</v>
      </c>
      <c r="M24" s="200">
        <v>0.47632858741954204</v>
      </c>
      <c r="N24" s="131"/>
      <c r="O24" s="200">
        <v>37.640650079631584</v>
      </c>
      <c r="P24" s="200">
        <v>53.361936513757044</v>
      </c>
      <c r="Q24" s="200">
        <v>15.794480675894665</v>
      </c>
      <c r="R24" s="200">
        <v>2.788016930436516</v>
      </c>
      <c r="S24" s="131"/>
      <c r="T24" s="200">
        <v>50.936932990625664</v>
      </c>
      <c r="U24" s="200">
        <v>63.85741403847572</v>
      </c>
      <c r="V24" s="200">
        <v>20.157562949578193</v>
      </c>
      <c r="W24" s="200">
        <v>1.329551615449323</v>
      </c>
    </row>
    <row r="25" spans="5:23" ht="12.75">
      <c r="E25" s="41" t="s">
        <v>551</v>
      </c>
      <c r="F25" s="41"/>
      <c r="G25" s="41"/>
      <c r="J25" s="202">
        <v>148.77005267060554</v>
      </c>
      <c r="K25" s="202">
        <v>5.105249049394712</v>
      </c>
      <c r="L25" s="202">
        <v>0.1105090153039624</v>
      </c>
      <c r="M25" s="202">
        <v>37.83334307566497</v>
      </c>
      <c r="N25" s="236"/>
      <c r="O25" s="200">
        <v>236.35696861721829</v>
      </c>
      <c r="P25" s="200">
        <v>30.46400663255005</v>
      </c>
      <c r="Q25" s="200">
        <v>0.1180750737981619</v>
      </c>
      <c r="R25" s="200">
        <v>67.83100900548455</v>
      </c>
      <c r="S25" s="131"/>
      <c r="T25" s="200">
        <v>292.7063110212935</v>
      </c>
      <c r="U25" s="200">
        <v>21.92607588872125</v>
      </c>
      <c r="V25" s="200">
        <v>0.09741853873681909</v>
      </c>
      <c r="W25" s="200">
        <v>113.97524439568917</v>
      </c>
    </row>
    <row r="26" spans="5:23" ht="12.75">
      <c r="E26" s="41" t="s">
        <v>552</v>
      </c>
      <c r="F26" s="41"/>
      <c r="G26" s="41"/>
      <c r="H26" s="41"/>
      <c r="I26" s="41"/>
      <c r="J26" s="202">
        <v>3.17195614738077</v>
      </c>
      <c r="K26" s="202">
        <v>96.54189978607499</v>
      </c>
      <c r="L26" s="202">
        <v>45.15656095768931</v>
      </c>
      <c r="M26" s="202">
        <v>4.0260027265197404</v>
      </c>
      <c r="N26" s="236"/>
      <c r="O26" s="200">
        <v>3.33500371699443</v>
      </c>
      <c r="P26" s="200">
        <v>90.434118372026</v>
      </c>
      <c r="Q26" s="200">
        <v>49.83102162812679</v>
      </c>
      <c r="R26" s="200">
        <v>8.558433679840979</v>
      </c>
      <c r="S26" s="131"/>
      <c r="T26" s="200">
        <v>3.34534413161694</v>
      </c>
      <c r="U26" s="200">
        <v>103.2265663956559</v>
      </c>
      <c r="V26" s="200">
        <v>59.093917999446504</v>
      </c>
      <c r="W26" s="200">
        <v>6.168089237980153</v>
      </c>
    </row>
    <row r="27" spans="5:23" ht="12.75">
      <c r="E27" s="41" t="s">
        <v>553</v>
      </c>
      <c r="J27" s="202">
        <v>78.0258118698811</v>
      </c>
      <c r="K27" s="202">
        <v>27.799070150605903</v>
      </c>
      <c r="L27" s="202">
        <v>0.06504756</v>
      </c>
      <c r="M27" s="202">
        <v>1.22696472486517</v>
      </c>
      <c r="N27" s="236"/>
      <c r="O27" s="200">
        <v>77.15975225233501</v>
      </c>
      <c r="P27" s="200">
        <v>36.12073680271371</v>
      </c>
      <c r="Q27" s="200">
        <v>0.20885318280772</v>
      </c>
      <c r="R27" s="200">
        <v>1.44869199881315</v>
      </c>
      <c r="S27" s="131"/>
      <c r="T27" s="200">
        <v>88.4961654679345</v>
      </c>
      <c r="U27" s="200">
        <v>45.98687555891506</v>
      </c>
      <c r="V27" s="200">
        <v>0.03569511</v>
      </c>
      <c r="W27" s="200">
        <v>1.66676236619184</v>
      </c>
    </row>
    <row r="28" spans="5:23" ht="12.75">
      <c r="E28" s="39" t="s">
        <v>554</v>
      </c>
      <c r="F28" s="41"/>
      <c r="G28" s="41"/>
      <c r="H28" s="41"/>
      <c r="I28" s="41"/>
      <c r="J28" s="202">
        <v>57.311545964813405</v>
      </c>
      <c r="K28" s="202">
        <v>0.00729</v>
      </c>
      <c r="L28" s="202">
        <v>0.145151266782759</v>
      </c>
      <c r="M28" s="202">
        <v>64.7747220808232</v>
      </c>
      <c r="N28" s="236"/>
      <c r="O28" s="200">
        <v>152.70843168639706</v>
      </c>
      <c r="P28" s="200">
        <v>0.3036580623590772</v>
      </c>
      <c r="Q28" s="200">
        <v>0.03468196</v>
      </c>
      <c r="R28" s="200">
        <v>112.43508693071236</v>
      </c>
      <c r="S28" s="131"/>
      <c r="T28" s="200">
        <v>206.7123109433143</v>
      </c>
      <c r="U28" s="200">
        <v>0.10116559296875001</v>
      </c>
      <c r="V28" s="200">
        <v>0.17365310111562798</v>
      </c>
      <c r="W28" s="200">
        <v>170.5254383233032</v>
      </c>
    </row>
    <row r="29" spans="5:23" ht="12.75">
      <c r="E29" s="39" t="s">
        <v>555</v>
      </c>
      <c r="F29" s="41"/>
      <c r="G29" s="41"/>
      <c r="H29" s="41"/>
      <c r="I29" s="41"/>
      <c r="J29" s="202">
        <v>30.82041934462209</v>
      </c>
      <c r="K29" s="202">
        <v>0.37238203999999997</v>
      </c>
      <c r="L29" s="202">
        <v>114.99839108043639</v>
      </c>
      <c r="M29" s="202">
        <v>117.4763403264901</v>
      </c>
      <c r="N29" s="236"/>
      <c r="O29" s="200">
        <v>61.36959145158031</v>
      </c>
      <c r="P29" s="200">
        <v>2.79203056</v>
      </c>
      <c r="Q29" s="200">
        <v>24.51271065805312</v>
      </c>
      <c r="R29" s="200">
        <v>99.8675500128412</v>
      </c>
      <c r="S29" s="131"/>
      <c r="T29" s="200">
        <v>56.18138634628514</v>
      </c>
      <c r="U29" s="200">
        <v>5.84877827</v>
      </c>
      <c r="V29" s="200">
        <v>68.18403852439661</v>
      </c>
      <c r="W29" s="200">
        <v>96.13135461266131</v>
      </c>
    </row>
    <row r="30" spans="4:23" ht="12.75">
      <c r="D30" s="39" t="s">
        <v>556</v>
      </c>
      <c r="E30" s="41"/>
      <c r="F30" s="41"/>
      <c r="G30" s="41"/>
      <c r="J30" s="202">
        <v>183.98687127</v>
      </c>
      <c r="K30" s="202">
        <v>262.525994381988</v>
      </c>
      <c r="L30" s="202">
        <v>77.37191198</v>
      </c>
      <c r="M30" s="202">
        <v>44.84901068665607</v>
      </c>
      <c r="N30" s="236"/>
      <c r="O30" s="200">
        <v>97.03780962000002</v>
      </c>
      <c r="P30" s="200">
        <v>296.25284770999997</v>
      </c>
      <c r="Q30" s="200">
        <v>110.19795449999998</v>
      </c>
      <c r="R30" s="200">
        <v>74.40369199</v>
      </c>
      <c r="S30" s="131"/>
      <c r="T30" s="200">
        <v>136.00299195</v>
      </c>
      <c r="U30" s="200">
        <v>322.186129</v>
      </c>
      <c r="V30" s="200">
        <v>134.16932193</v>
      </c>
      <c r="W30" s="200">
        <v>81.33049034000001</v>
      </c>
    </row>
    <row r="31" spans="5:23" ht="12.75">
      <c r="E31" s="39" t="s">
        <v>557</v>
      </c>
      <c r="H31" s="41"/>
      <c r="I31" s="41"/>
      <c r="J31" s="202">
        <v>82.58739285</v>
      </c>
      <c r="K31" s="202">
        <v>110.42380222</v>
      </c>
      <c r="L31" s="202">
        <v>1.3573680399999999</v>
      </c>
      <c r="M31" s="202">
        <v>0.64037378</v>
      </c>
      <c r="N31" s="236"/>
      <c r="O31" s="200">
        <v>24.13990949</v>
      </c>
      <c r="P31" s="200">
        <v>124.92096485000002</v>
      </c>
      <c r="Q31" s="200">
        <v>8.22462781</v>
      </c>
      <c r="R31" s="200">
        <v>8.75067205</v>
      </c>
      <c r="S31" s="131"/>
      <c r="T31" s="200">
        <v>28.96951967</v>
      </c>
      <c r="U31" s="200">
        <v>130.18983355</v>
      </c>
      <c r="V31" s="200">
        <v>3.31371914</v>
      </c>
      <c r="W31" s="200">
        <v>4.3724193200000006</v>
      </c>
    </row>
    <row r="32" spans="5:23" ht="12.75">
      <c r="E32" s="39" t="s">
        <v>558</v>
      </c>
      <c r="H32" s="41"/>
      <c r="I32" s="41"/>
      <c r="J32" s="202">
        <v>15.5553278</v>
      </c>
      <c r="K32" s="202">
        <v>49.089184169999996</v>
      </c>
      <c r="L32" s="202">
        <v>21.89604889</v>
      </c>
      <c r="M32" s="202">
        <v>4.853469784142669</v>
      </c>
      <c r="N32" s="236"/>
      <c r="O32" s="200">
        <v>15.880301240000001</v>
      </c>
      <c r="P32" s="200">
        <v>51.64718531</v>
      </c>
      <c r="Q32" s="200">
        <v>40.331536369999995</v>
      </c>
      <c r="R32" s="200">
        <v>9.75248526</v>
      </c>
      <c r="S32" s="131"/>
      <c r="T32" s="200">
        <v>19.454684139999998</v>
      </c>
      <c r="U32" s="200">
        <v>66.34876094</v>
      </c>
      <c r="V32" s="200">
        <v>50.64847682</v>
      </c>
      <c r="W32" s="200">
        <v>10.20864746</v>
      </c>
    </row>
    <row r="33" spans="4:23" ht="12.75">
      <c r="D33" s="39" t="s">
        <v>559</v>
      </c>
      <c r="E33" s="41"/>
      <c r="F33" s="41"/>
      <c r="G33" s="41"/>
      <c r="J33" s="202">
        <v>3.81226084</v>
      </c>
      <c r="K33" s="202">
        <v>3.4702604100000003</v>
      </c>
      <c r="L33" s="202">
        <v>3.0124161799999998</v>
      </c>
      <c r="M33" s="202">
        <v>4.08150875</v>
      </c>
      <c r="N33" s="236"/>
      <c r="O33" s="200">
        <v>4.682138220000001</v>
      </c>
      <c r="P33" s="200">
        <v>4.85049569</v>
      </c>
      <c r="Q33" s="200">
        <v>6.444962809999999</v>
      </c>
      <c r="R33" s="200">
        <v>5.7531675700000005</v>
      </c>
      <c r="S33" s="131"/>
      <c r="T33" s="200">
        <v>5.83510057</v>
      </c>
      <c r="U33" s="200">
        <v>5.65096181</v>
      </c>
      <c r="V33" s="200">
        <v>7.08787181</v>
      </c>
      <c r="W33" s="200">
        <v>6.49095053</v>
      </c>
    </row>
    <row r="34" spans="4:23" ht="12.75">
      <c r="D34" s="39" t="s">
        <v>32</v>
      </c>
      <c r="E34" s="41"/>
      <c r="F34" s="41"/>
      <c r="G34" s="41"/>
      <c r="H34" s="41"/>
      <c r="I34" s="41"/>
      <c r="J34" s="202">
        <v>19.655643679999997</v>
      </c>
      <c r="K34" s="202">
        <v>21.91616187</v>
      </c>
      <c r="L34" s="202">
        <v>14.64702808</v>
      </c>
      <c r="M34" s="202">
        <v>13.71888997</v>
      </c>
      <c r="N34" s="236"/>
      <c r="O34" s="200">
        <v>17.640123010000003</v>
      </c>
      <c r="P34" s="200">
        <v>22.887401209999997</v>
      </c>
      <c r="Q34" s="200">
        <v>21.09527966</v>
      </c>
      <c r="R34" s="200">
        <v>19.23999437</v>
      </c>
      <c r="S34" s="131"/>
      <c r="T34" s="200">
        <v>24.51123781</v>
      </c>
      <c r="U34" s="200">
        <v>27.365368720000003</v>
      </c>
      <c r="V34" s="200">
        <v>19.920726889999997</v>
      </c>
      <c r="W34" s="200">
        <v>21.67297468</v>
      </c>
    </row>
    <row r="35" spans="3:23" s="37" customFormat="1" ht="12.75">
      <c r="C35" s="37" t="s">
        <v>399</v>
      </c>
      <c r="D35" s="48" t="s">
        <v>395</v>
      </c>
      <c r="E35" s="48"/>
      <c r="F35" s="48"/>
      <c r="G35" s="48"/>
      <c r="J35" s="201">
        <v>4684.429459485042</v>
      </c>
      <c r="K35" s="201">
        <v>4665.030498121203</v>
      </c>
      <c r="L35" s="201">
        <v>5104.5972353585485</v>
      </c>
      <c r="M35" s="201">
        <v>5463.536802740131</v>
      </c>
      <c r="N35" s="205"/>
      <c r="O35" s="201">
        <v>4717.521210882832</v>
      </c>
      <c r="P35" s="201">
        <v>5147.64198872499</v>
      </c>
      <c r="Q35" s="201">
        <v>6081.114573761207</v>
      </c>
      <c r="R35" s="201">
        <v>6224.41653410668</v>
      </c>
      <c r="S35" s="205"/>
      <c r="T35" s="201">
        <v>6229.011597271496</v>
      </c>
      <c r="U35" s="201">
        <v>6710.400172587655</v>
      </c>
      <c r="V35" s="201">
        <v>7362.3057672991345</v>
      </c>
      <c r="W35" s="201">
        <v>7178.334818859083</v>
      </c>
    </row>
    <row r="36" spans="4:23" ht="12.75">
      <c r="D36" s="41" t="s">
        <v>33</v>
      </c>
      <c r="E36" s="41"/>
      <c r="F36" s="41"/>
      <c r="G36" s="41"/>
      <c r="J36" s="200">
        <v>1532.73968718905</v>
      </c>
      <c r="K36" s="200">
        <v>1560.7875656577628</v>
      </c>
      <c r="L36" s="200">
        <v>1487.5783129555887</v>
      </c>
      <c r="M36" s="200">
        <v>1475.5404147329584</v>
      </c>
      <c r="N36" s="131"/>
      <c r="O36" s="200">
        <v>1307.5107798673998</v>
      </c>
      <c r="P36" s="200">
        <v>1484.3935562552615</v>
      </c>
      <c r="Q36" s="200">
        <v>1482.8299282314706</v>
      </c>
      <c r="R36" s="200">
        <v>1655.671560465902</v>
      </c>
      <c r="S36" s="131"/>
      <c r="T36" s="200">
        <v>1839.7537943189038</v>
      </c>
      <c r="U36" s="200">
        <v>1761.52373044703</v>
      </c>
      <c r="V36" s="200">
        <v>2001.6889501176706</v>
      </c>
      <c r="W36" s="200">
        <v>2043.458607074081</v>
      </c>
    </row>
    <row r="37" spans="5:23" ht="12.75">
      <c r="E37" s="41" t="s">
        <v>560</v>
      </c>
      <c r="F37" s="41"/>
      <c r="G37" s="41"/>
      <c r="J37" s="202">
        <v>108.47785034</v>
      </c>
      <c r="K37" s="202">
        <v>246.64231418</v>
      </c>
      <c r="L37" s="202">
        <v>160.81964994999998</v>
      </c>
      <c r="M37" s="202">
        <v>98.75147757</v>
      </c>
      <c r="N37" s="236"/>
      <c r="O37" s="200">
        <v>112.66462201000002</v>
      </c>
      <c r="P37" s="200">
        <v>224.24184930999996</v>
      </c>
      <c r="Q37" s="200">
        <v>132.38010104999998</v>
      </c>
      <c r="R37" s="200">
        <v>65.99500882</v>
      </c>
      <c r="S37" s="131"/>
      <c r="T37" s="200">
        <v>106.85695818</v>
      </c>
      <c r="U37" s="200">
        <v>115.26482869</v>
      </c>
      <c r="V37" s="200">
        <v>138.55278988</v>
      </c>
      <c r="W37" s="200">
        <v>118.70270563999999</v>
      </c>
    </row>
    <row r="38" spans="5:23" ht="12.75">
      <c r="E38" s="39" t="s">
        <v>561</v>
      </c>
      <c r="H38" s="41"/>
      <c r="I38" s="41"/>
      <c r="J38" s="202">
        <v>10.47615368</v>
      </c>
      <c r="K38" s="202">
        <v>28.540751829999998</v>
      </c>
      <c r="L38" s="202">
        <v>9.76843741</v>
      </c>
      <c r="M38" s="202">
        <v>7.5334766</v>
      </c>
      <c r="N38" s="236"/>
      <c r="O38" s="200">
        <v>11.66653442</v>
      </c>
      <c r="P38" s="200">
        <v>11.74199536</v>
      </c>
      <c r="Q38" s="200">
        <v>16.78510937</v>
      </c>
      <c r="R38" s="200">
        <v>9.927809889999999</v>
      </c>
      <c r="S38" s="131"/>
      <c r="T38" s="200">
        <v>15.50375332</v>
      </c>
      <c r="U38" s="200">
        <v>15.80962479</v>
      </c>
      <c r="V38" s="200">
        <v>34.599658829999996</v>
      </c>
      <c r="W38" s="200">
        <v>21.00948467</v>
      </c>
    </row>
    <row r="39" spans="5:23" ht="12.75">
      <c r="E39" s="39" t="s">
        <v>562</v>
      </c>
      <c r="H39" s="203"/>
      <c r="I39" s="203"/>
      <c r="J39" s="202">
        <v>532.65762561</v>
      </c>
      <c r="K39" s="202">
        <v>273.44333735</v>
      </c>
      <c r="L39" s="202">
        <v>282.41004814</v>
      </c>
      <c r="M39" s="202">
        <v>387.13282559</v>
      </c>
      <c r="N39" s="236"/>
      <c r="O39" s="200">
        <v>349.22228216</v>
      </c>
      <c r="P39" s="200">
        <v>212.22536826</v>
      </c>
      <c r="Q39" s="200">
        <v>174.97109468000002</v>
      </c>
      <c r="R39" s="200">
        <v>413.67834412</v>
      </c>
      <c r="S39" s="131"/>
      <c r="T39" s="200">
        <v>543.87560497</v>
      </c>
      <c r="U39" s="200">
        <v>313.69765797</v>
      </c>
      <c r="V39" s="200">
        <v>391.40666871999997</v>
      </c>
      <c r="W39" s="200">
        <v>604.27354442</v>
      </c>
    </row>
    <row r="40" spans="5:23" ht="12.75">
      <c r="E40" s="39" t="s">
        <v>563</v>
      </c>
      <c r="H40" s="203"/>
      <c r="I40" s="203"/>
      <c r="J40" s="202">
        <v>164.13739061</v>
      </c>
      <c r="K40" s="202">
        <v>162.1372327</v>
      </c>
      <c r="L40" s="202">
        <v>122.19414708</v>
      </c>
      <c r="M40" s="202">
        <v>147.51560533</v>
      </c>
      <c r="N40" s="236"/>
      <c r="O40" s="200">
        <v>185.68816956</v>
      </c>
      <c r="P40" s="200">
        <v>234.05299161</v>
      </c>
      <c r="Q40" s="200">
        <v>195.61112086</v>
      </c>
      <c r="R40" s="200">
        <v>287.86356766000006</v>
      </c>
      <c r="S40" s="131"/>
      <c r="T40" s="200">
        <v>336.51348884000004</v>
      </c>
      <c r="U40" s="200">
        <v>241.23098657</v>
      </c>
      <c r="V40" s="200">
        <v>227.62450401</v>
      </c>
      <c r="W40" s="200">
        <v>258.58663799000004</v>
      </c>
    </row>
    <row r="41" spans="5:23" ht="12.75">
      <c r="E41" s="39" t="s">
        <v>564</v>
      </c>
      <c r="H41" s="203"/>
      <c r="I41" s="203"/>
      <c r="J41" s="202">
        <v>38.51148242</v>
      </c>
      <c r="K41" s="202">
        <v>39.67584604</v>
      </c>
      <c r="L41" s="202">
        <v>62.7006234</v>
      </c>
      <c r="M41" s="202">
        <v>49.50257680000001</v>
      </c>
      <c r="N41" s="236"/>
      <c r="O41" s="200">
        <v>31.862351540000002</v>
      </c>
      <c r="P41" s="200">
        <v>31.025494879999997</v>
      </c>
      <c r="Q41" s="200">
        <v>56.81245362000001</v>
      </c>
      <c r="R41" s="200">
        <v>45.88541805</v>
      </c>
      <c r="S41" s="131"/>
      <c r="T41" s="200">
        <v>26.617218480000002</v>
      </c>
      <c r="U41" s="200">
        <v>26.17204332</v>
      </c>
      <c r="V41" s="200">
        <v>47.947583429999995</v>
      </c>
      <c r="W41" s="200">
        <v>52.39359525</v>
      </c>
    </row>
    <row r="42" spans="5:23" ht="12.75">
      <c r="E42" s="39" t="s">
        <v>565</v>
      </c>
      <c r="H42" s="203"/>
      <c r="I42" s="203"/>
      <c r="J42" s="202">
        <v>37.524238002524505</v>
      </c>
      <c r="K42" s="202">
        <v>31.66472925823226</v>
      </c>
      <c r="L42" s="202">
        <v>34.07258497</v>
      </c>
      <c r="M42" s="202">
        <v>31.312293598121087</v>
      </c>
      <c r="N42" s="236"/>
      <c r="O42" s="200">
        <v>25.675946772800287</v>
      </c>
      <c r="P42" s="200">
        <v>20.049844118912596</v>
      </c>
      <c r="Q42" s="200">
        <v>15.345757641193924</v>
      </c>
      <c r="R42" s="200">
        <v>7.982144343511928</v>
      </c>
      <c r="S42" s="131"/>
      <c r="T42" s="200">
        <v>9.549573198150696</v>
      </c>
      <c r="U42" s="200">
        <v>18.89728289737362</v>
      </c>
      <c r="V42" s="200">
        <v>15.442124401708526</v>
      </c>
      <c r="W42" s="200">
        <v>12.357867351876058</v>
      </c>
    </row>
    <row r="43" spans="5:23" ht="12.75">
      <c r="E43" s="39" t="s">
        <v>566</v>
      </c>
      <c r="H43" s="41"/>
      <c r="I43" s="41"/>
      <c r="J43" s="202">
        <v>66.36799350000001</v>
      </c>
      <c r="K43" s="202">
        <v>101.84267389</v>
      </c>
      <c r="L43" s="202">
        <v>111.06822219</v>
      </c>
      <c r="M43" s="202">
        <v>85.7549368898709</v>
      </c>
      <c r="N43" s="236"/>
      <c r="O43" s="200">
        <v>59.06705095063647</v>
      </c>
      <c r="P43" s="200">
        <v>86.65267416</v>
      </c>
      <c r="Q43" s="200">
        <v>100.02620789</v>
      </c>
      <c r="R43" s="200">
        <v>109.04397276</v>
      </c>
      <c r="S43" s="131"/>
      <c r="T43" s="200">
        <v>97.50935177000001</v>
      </c>
      <c r="U43" s="200">
        <v>152.06778587</v>
      </c>
      <c r="V43" s="200">
        <v>181.37306524000002</v>
      </c>
      <c r="W43" s="200">
        <v>138.48330618</v>
      </c>
    </row>
    <row r="44" spans="5:23" ht="12.75">
      <c r="E44" s="39" t="s">
        <v>567</v>
      </c>
      <c r="H44" s="203"/>
      <c r="I44" s="203"/>
      <c r="J44" s="202">
        <v>32.11453074</v>
      </c>
      <c r="K44" s="202">
        <v>58.662509369999995</v>
      </c>
      <c r="L44" s="202">
        <v>85.17199865</v>
      </c>
      <c r="M44" s="202">
        <v>75.62114804</v>
      </c>
      <c r="N44" s="236"/>
      <c r="O44" s="200">
        <v>32.49083505</v>
      </c>
      <c r="P44" s="200">
        <v>76.82510114840986</v>
      </c>
      <c r="Q44" s="200">
        <v>103.25648705</v>
      </c>
      <c r="R44" s="200">
        <v>92.23857262</v>
      </c>
      <c r="S44" s="131"/>
      <c r="T44" s="200">
        <v>35.71662978</v>
      </c>
      <c r="U44" s="200">
        <v>72.03374686</v>
      </c>
      <c r="V44" s="200">
        <v>108.56696709</v>
      </c>
      <c r="W44" s="200">
        <v>103.2008545</v>
      </c>
    </row>
    <row r="45" spans="5:23" ht="12.75">
      <c r="E45" s="39" t="s">
        <v>568</v>
      </c>
      <c r="H45" s="203"/>
      <c r="I45" s="203"/>
      <c r="J45" s="202">
        <v>96.05366882</v>
      </c>
      <c r="K45" s="202">
        <v>64.91947300000001</v>
      </c>
      <c r="L45" s="202">
        <v>33.79065905</v>
      </c>
      <c r="M45" s="202">
        <v>20.43595041</v>
      </c>
      <c r="N45" s="236"/>
      <c r="O45" s="200">
        <v>71.55222712</v>
      </c>
      <c r="P45" s="200">
        <v>75.12887377999999</v>
      </c>
      <c r="Q45" s="200">
        <v>48.45086954999999</v>
      </c>
      <c r="R45" s="200">
        <v>33.61651758</v>
      </c>
      <c r="S45" s="131"/>
      <c r="T45" s="200">
        <v>107.93753514</v>
      </c>
      <c r="U45" s="200">
        <v>103.40152006</v>
      </c>
      <c r="V45" s="200">
        <v>67.06444212</v>
      </c>
      <c r="W45" s="200">
        <v>40.59429923</v>
      </c>
    </row>
    <row r="46" spans="5:23" ht="12.75">
      <c r="E46" s="39" t="s">
        <v>569</v>
      </c>
      <c r="H46" s="203"/>
      <c r="I46" s="203"/>
      <c r="J46" s="202">
        <v>35.77196747</v>
      </c>
      <c r="K46" s="202">
        <v>47.49547153</v>
      </c>
      <c r="L46" s="202">
        <v>50.80568108</v>
      </c>
      <c r="M46" s="202">
        <v>47.86781975</v>
      </c>
      <c r="N46" s="236"/>
      <c r="O46" s="200">
        <v>23.989591744943723</v>
      </c>
      <c r="P46" s="200">
        <v>35.64160477</v>
      </c>
      <c r="Q46" s="200">
        <v>49.187250663733536</v>
      </c>
      <c r="R46" s="200">
        <v>49.05463538866981</v>
      </c>
      <c r="S46" s="131"/>
      <c r="T46" s="200">
        <v>29.16309616</v>
      </c>
      <c r="U46" s="200">
        <v>66.13547319</v>
      </c>
      <c r="V46" s="200">
        <v>91.99985851000001</v>
      </c>
      <c r="W46" s="200">
        <v>42.34845245000001</v>
      </c>
    </row>
    <row r="47" spans="5:23" ht="12.75">
      <c r="E47" s="39" t="s">
        <v>570</v>
      </c>
      <c r="H47" s="203"/>
      <c r="I47" s="203"/>
      <c r="J47" s="202">
        <v>11.588982549999999</v>
      </c>
      <c r="K47" s="202">
        <v>21.619805290000002</v>
      </c>
      <c r="L47" s="202">
        <v>23.8813764</v>
      </c>
      <c r="M47" s="202">
        <v>38.04180812847473</v>
      </c>
      <c r="N47" s="236"/>
      <c r="O47" s="200">
        <v>15.54611029</v>
      </c>
      <c r="P47" s="200">
        <v>24.58526540785948</v>
      </c>
      <c r="Q47" s="200">
        <v>30.91402759600937</v>
      </c>
      <c r="R47" s="200">
        <v>28.413970556661234</v>
      </c>
      <c r="S47" s="131"/>
      <c r="T47" s="200">
        <v>23.64310527</v>
      </c>
      <c r="U47" s="200">
        <v>38.19007972317424</v>
      </c>
      <c r="V47" s="200">
        <v>37.954097</v>
      </c>
      <c r="W47" s="200">
        <v>33.673513310000004</v>
      </c>
    </row>
    <row r="48" spans="5:23" ht="12.75">
      <c r="E48" s="39" t="s">
        <v>571</v>
      </c>
      <c r="H48" s="203"/>
      <c r="I48" s="203"/>
      <c r="J48" s="202">
        <v>46.28633587161863</v>
      </c>
      <c r="K48" s="202">
        <v>56.24922293120261</v>
      </c>
      <c r="L48" s="202">
        <v>67.94073532320633</v>
      </c>
      <c r="M48" s="202">
        <v>59.54683255528637</v>
      </c>
      <c r="N48" s="236"/>
      <c r="O48" s="200">
        <v>47.18922755778242</v>
      </c>
      <c r="P48" s="200">
        <v>43.16748496017051</v>
      </c>
      <c r="Q48" s="200">
        <v>77.33411744029358</v>
      </c>
      <c r="R48" s="200">
        <v>68.37485310949253</v>
      </c>
      <c r="S48" s="131"/>
      <c r="T48" s="200">
        <v>69.0758738352403</v>
      </c>
      <c r="U48" s="200">
        <v>68.57741236109536</v>
      </c>
      <c r="V48" s="200">
        <v>76.3150696277824</v>
      </c>
      <c r="W48" s="200">
        <v>69.34227989562537</v>
      </c>
    </row>
    <row r="49" spans="5:23" ht="12.75">
      <c r="E49" s="39" t="s">
        <v>572</v>
      </c>
      <c r="H49" s="203"/>
      <c r="I49" s="203"/>
      <c r="J49" s="202">
        <v>77.03540486</v>
      </c>
      <c r="K49" s="202">
        <v>98.29926668</v>
      </c>
      <c r="L49" s="202">
        <v>93.44663700000001</v>
      </c>
      <c r="M49" s="202">
        <v>86.95827550000001</v>
      </c>
      <c r="N49" s="236"/>
      <c r="O49" s="200">
        <v>75.39782025</v>
      </c>
      <c r="P49" s="200">
        <v>86.06388139</v>
      </c>
      <c r="Q49" s="200">
        <v>89.27211786000001</v>
      </c>
      <c r="R49" s="200">
        <v>92.68603888</v>
      </c>
      <c r="S49" s="131"/>
      <c r="T49" s="200">
        <v>91.2898453</v>
      </c>
      <c r="U49" s="200">
        <v>110.14237990000001</v>
      </c>
      <c r="V49" s="200">
        <v>107.477008754676</v>
      </c>
      <c r="W49" s="200">
        <v>123.35104799</v>
      </c>
    </row>
    <row r="50" spans="4:23" ht="12.75">
      <c r="D50" s="39" t="s">
        <v>573</v>
      </c>
      <c r="E50" s="41"/>
      <c r="F50" s="41"/>
      <c r="G50" s="41"/>
      <c r="J50" s="202">
        <v>356.0501885848856</v>
      </c>
      <c r="K50" s="202">
        <v>414.5893084483335</v>
      </c>
      <c r="L50" s="202">
        <v>466.1324856413427</v>
      </c>
      <c r="M50" s="202">
        <v>476.93696908201537</v>
      </c>
      <c r="N50" s="236"/>
      <c r="O50" s="200">
        <v>401.05631142185706</v>
      </c>
      <c r="P50" s="200">
        <v>469.74906987881747</v>
      </c>
      <c r="Q50" s="200">
        <v>531.0237697540728</v>
      </c>
      <c r="R50" s="200">
        <v>516.3258067863818</v>
      </c>
      <c r="S50" s="131"/>
      <c r="T50" s="200">
        <v>451.8980943114036</v>
      </c>
      <c r="U50" s="200">
        <v>515.1747254507959</v>
      </c>
      <c r="V50" s="200">
        <v>554.435322303601</v>
      </c>
      <c r="W50" s="200">
        <v>598.7534250675956</v>
      </c>
    </row>
    <row r="51" spans="5:23" ht="12.75">
      <c r="E51" s="41" t="s">
        <v>574</v>
      </c>
      <c r="F51" s="41"/>
      <c r="G51" s="41"/>
      <c r="H51" s="203"/>
      <c r="I51" s="203"/>
      <c r="J51" s="202">
        <v>63.70093775050254</v>
      </c>
      <c r="K51" s="202">
        <v>59.668592456714585</v>
      </c>
      <c r="L51" s="202">
        <v>66.4984210948371</v>
      </c>
      <c r="M51" s="202">
        <v>51.68543245934748</v>
      </c>
      <c r="N51" s="236"/>
      <c r="O51" s="200">
        <v>64.30562038483325</v>
      </c>
      <c r="P51" s="200">
        <v>66.30456186004199</v>
      </c>
      <c r="Q51" s="200">
        <v>66.3606869044512</v>
      </c>
      <c r="R51" s="200">
        <v>58.1309914761408</v>
      </c>
      <c r="S51" s="131"/>
      <c r="T51" s="200">
        <v>63.25545525179777</v>
      </c>
      <c r="U51" s="200">
        <v>83.14344357926402</v>
      </c>
      <c r="V51" s="200">
        <v>73.16170468660627</v>
      </c>
      <c r="W51" s="200">
        <v>67.8976515309936</v>
      </c>
    </row>
    <row r="52" spans="5:23" ht="12.75">
      <c r="E52" s="41" t="s">
        <v>575</v>
      </c>
      <c r="F52" s="41"/>
      <c r="G52" s="41"/>
      <c r="J52" s="202">
        <v>228.8662873900001</v>
      </c>
      <c r="K52" s="202">
        <v>289.3563043299999</v>
      </c>
      <c r="L52" s="202">
        <v>318.04802994</v>
      </c>
      <c r="M52" s="202">
        <v>329.89976571</v>
      </c>
      <c r="N52" s="236"/>
      <c r="O52" s="200">
        <v>251.15493986999982</v>
      </c>
      <c r="P52" s="200">
        <v>316.26625742</v>
      </c>
      <c r="Q52" s="200">
        <v>382.85540931</v>
      </c>
      <c r="R52" s="200">
        <v>355.86793707</v>
      </c>
      <c r="S52" s="131"/>
      <c r="T52" s="200">
        <v>312.0968299074303</v>
      </c>
      <c r="U52" s="200">
        <v>351.1718870355379</v>
      </c>
      <c r="V52" s="200">
        <v>376.72626174</v>
      </c>
      <c r="W52" s="200">
        <v>404.6655867992034</v>
      </c>
    </row>
    <row r="53" spans="5:23" ht="12.75">
      <c r="E53" s="41" t="s">
        <v>576</v>
      </c>
      <c r="F53" s="41"/>
      <c r="G53" s="41"/>
      <c r="H53" s="41"/>
      <c r="I53" s="41"/>
      <c r="J53" s="202">
        <v>48.58116039</v>
      </c>
      <c r="K53" s="202">
        <v>50.54574056</v>
      </c>
      <c r="L53" s="202">
        <v>57.2048188</v>
      </c>
      <c r="M53" s="202">
        <v>67.11735454999999</v>
      </c>
      <c r="N53" s="236"/>
      <c r="O53" s="200">
        <v>65.44712822</v>
      </c>
      <c r="P53" s="200">
        <v>57.357497710000004</v>
      </c>
      <c r="Q53" s="200">
        <v>56.26229436999999</v>
      </c>
      <c r="R53" s="200">
        <v>75.7898753</v>
      </c>
      <c r="S53" s="131"/>
      <c r="T53" s="200">
        <v>50.858234249999995</v>
      </c>
      <c r="U53" s="200">
        <v>50.38729187</v>
      </c>
      <c r="V53" s="200">
        <v>66.94733437</v>
      </c>
      <c r="W53" s="200">
        <v>92.6403372</v>
      </c>
    </row>
    <row r="54" spans="4:23" ht="12.75">
      <c r="D54" s="39" t="s">
        <v>577</v>
      </c>
      <c r="H54" s="41"/>
      <c r="I54" s="41"/>
      <c r="J54" s="202">
        <v>399.8143452667156</v>
      </c>
      <c r="K54" s="202">
        <v>358.9069572626032</v>
      </c>
      <c r="L54" s="202">
        <v>400.5455061458117</v>
      </c>
      <c r="M54" s="202">
        <v>395.9219832461051</v>
      </c>
      <c r="N54" s="236"/>
      <c r="O54" s="200">
        <v>370.432947809508</v>
      </c>
      <c r="P54" s="200">
        <v>414.29782418237835</v>
      </c>
      <c r="Q54" s="200">
        <v>562.8539057883596</v>
      </c>
      <c r="R54" s="200">
        <v>533.7538360933108</v>
      </c>
      <c r="S54" s="131"/>
      <c r="T54" s="200">
        <v>540.8088346293135</v>
      </c>
      <c r="U54" s="200">
        <v>523.1271752611766</v>
      </c>
      <c r="V54" s="200">
        <v>578.6841151621683</v>
      </c>
      <c r="W54" s="200">
        <v>578.9344266347907</v>
      </c>
    </row>
    <row r="55" spans="5:23" ht="12.75">
      <c r="E55" s="39" t="s">
        <v>578</v>
      </c>
      <c r="H55" s="41"/>
      <c r="I55" s="41"/>
      <c r="J55" s="202">
        <v>95.78969537999998</v>
      </c>
      <c r="K55" s="202">
        <v>97.84391879</v>
      </c>
      <c r="L55" s="202">
        <v>112.72374282999999</v>
      </c>
      <c r="M55" s="202">
        <v>122.44538868000001</v>
      </c>
      <c r="N55" s="236"/>
      <c r="O55" s="200">
        <v>102.42967485</v>
      </c>
      <c r="P55" s="200">
        <v>115.50857065</v>
      </c>
      <c r="Q55" s="200">
        <v>165.06574566999998</v>
      </c>
      <c r="R55" s="200">
        <v>165.75695456</v>
      </c>
      <c r="S55" s="131"/>
      <c r="T55" s="200">
        <v>158.80898198</v>
      </c>
      <c r="U55" s="200">
        <v>157.88287210000001</v>
      </c>
      <c r="V55" s="200">
        <v>176.13342833000002</v>
      </c>
      <c r="W55" s="200">
        <v>184.20673968</v>
      </c>
    </row>
    <row r="56" spans="5:23" ht="12.75">
      <c r="E56" s="39" t="s">
        <v>579</v>
      </c>
      <c r="H56" s="41"/>
      <c r="I56" s="41"/>
      <c r="J56" s="202">
        <v>80.58882008</v>
      </c>
      <c r="K56" s="202">
        <v>66.65899605999999</v>
      </c>
      <c r="L56" s="202">
        <v>73.97268964</v>
      </c>
      <c r="M56" s="202">
        <v>54.22342736</v>
      </c>
      <c r="N56" s="236"/>
      <c r="O56" s="200">
        <v>72.58658309</v>
      </c>
      <c r="P56" s="200">
        <v>69.09322302</v>
      </c>
      <c r="Q56" s="200">
        <v>98.82003001999999</v>
      </c>
      <c r="R56" s="200">
        <v>99.04750736</v>
      </c>
      <c r="S56" s="131"/>
      <c r="T56" s="200">
        <v>110.4512623</v>
      </c>
      <c r="U56" s="200">
        <v>101.41480462</v>
      </c>
      <c r="V56" s="200">
        <v>80.43134025</v>
      </c>
      <c r="W56" s="200">
        <v>116.39736869000001</v>
      </c>
    </row>
    <row r="57" spans="5:23" ht="12.75">
      <c r="E57" s="39" t="s">
        <v>580</v>
      </c>
      <c r="H57" s="41"/>
      <c r="I57" s="41"/>
      <c r="J57" s="202">
        <v>35.88287894</v>
      </c>
      <c r="K57" s="202">
        <v>31.48897281</v>
      </c>
      <c r="L57" s="202">
        <v>36.7063253</v>
      </c>
      <c r="M57" s="202">
        <v>36.420986150000004</v>
      </c>
      <c r="N57" s="236"/>
      <c r="O57" s="200">
        <v>36.17826476</v>
      </c>
      <c r="P57" s="200">
        <v>44.000219820000005</v>
      </c>
      <c r="Q57" s="200">
        <v>55.96138204</v>
      </c>
      <c r="R57" s="200">
        <v>42.912740389999996</v>
      </c>
      <c r="S57" s="131"/>
      <c r="T57" s="200">
        <v>44.53677357</v>
      </c>
      <c r="U57" s="200">
        <v>47.405262730000004</v>
      </c>
      <c r="V57" s="200">
        <v>55.74527367</v>
      </c>
      <c r="W57" s="200">
        <v>52.300146829999996</v>
      </c>
    </row>
    <row r="58" spans="5:23" ht="12.75">
      <c r="E58" s="39" t="s">
        <v>581</v>
      </c>
      <c r="H58" s="41"/>
      <c r="I58" s="41"/>
      <c r="J58" s="202">
        <v>60.25459497</v>
      </c>
      <c r="K58" s="202">
        <v>56.255671570000004</v>
      </c>
      <c r="L58" s="202">
        <v>63.70120231</v>
      </c>
      <c r="M58" s="202">
        <v>60.104043700000005</v>
      </c>
      <c r="N58" s="236"/>
      <c r="O58" s="200">
        <v>54.61353837</v>
      </c>
      <c r="P58" s="200">
        <v>70.60090901999999</v>
      </c>
      <c r="Q58" s="200">
        <v>79.94958238</v>
      </c>
      <c r="R58" s="200">
        <v>70.95759117</v>
      </c>
      <c r="S58" s="131"/>
      <c r="T58" s="200">
        <v>77.15125657846882</v>
      </c>
      <c r="U58" s="200">
        <v>66.48036098</v>
      </c>
      <c r="V58" s="200">
        <v>93.31826149859053</v>
      </c>
      <c r="W58" s="200">
        <v>73.27005439</v>
      </c>
    </row>
    <row r="59" spans="5:23" ht="12.75">
      <c r="E59" s="39" t="s">
        <v>582</v>
      </c>
      <c r="H59" s="41"/>
      <c r="I59" s="41"/>
      <c r="J59" s="202">
        <v>74.35405588</v>
      </c>
      <c r="K59" s="202">
        <v>61.072305609999994</v>
      </c>
      <c r="L59" s="202">
        <v>72.55236951</v>
      </c>
      <c r="M59" s="202">
        <v>80.57622895</v>
      </c>
      <c r="N59" s="236"/>
      <c r="O59" s="200">
        <v>65.2172384837086</v>
      </c>
      <c r="P59" s="200">
        <v>66.48717876</v>
      </c>
      <c r="Q59" s="200">
        <v>104.09700741</v>
      </c>
      <c r="R59" s="200">
        <v>96.82917746999999</v>
      </c>
      <c r="S59" s="131"/>
      <c r="T59" s="200">
        <v>98.30135706</v>
      </c>
      <c r="U59" s="200">
        <v>99.37135719999999</v>
      </c>
      <c r="V59" s="200">
        <v>121.18902831999999</v>
      </c>
      <c r="W59" s="200">
        <v>96.17651026</v>
      </c>
    </row>
    <row r="60" spans="4:23" ht="12.75">
      <c r="D60" s="39" t="s">
        <v>583</v>
      </c>
      <c r="E60" s="41"/>
      <c r="F60" s="41"/>
      <c r="G60" s="41"/>
      <c r="J60" s="202">
        <v>645.2408306490998</v>
      </c>
      <c r="K60" s="202">
        <v>568.6397572509453</v>
      </c>
      <c r="L60" s="202">
        <v>660.8036210528845</v>
      </c>
      <c r="M60" s="202">
        <v>812.6022353168827</v>
      </c>
      <c r="N60" s="236"/>
      <c r="O60" s="200">
        <v>713.829252451827</v>
      </c>
      <c r="P60" s="200">
        <v>530.8256634631543</v>
      </c>
      <c r="Q60" s="200">
        <v>951.0819599405035</v>
      </c>
      <c r="R60" s="200">
        <v>906.0196733414166</v>
      </c>
      <c r="S60" s="131"/>
      <c r="T60" s="200">
        <v>878.3366753495667</v>
      </c>
      <c r="U60" s="200">
        <v>934.207223880087</v>
      </c>
      <c r="V60" s="200">
        <v>1082.1391010681946</v>
      </c>
      <c r="W60" s="200">
        <v>797.0629434314611</v>
      </c>
    </row>
    <row r="61" spans="5:23" ht="12.75">
      <c r="E61" s="39" t="s">
        <v>584</v>
      </c>
      <c r="H61" s="41"/>
      <c r="I61" s="41"/>
      <c r="J61" s="202">
        <v>30.20077381</v>
      </c>
      <c r="K61" s="202">
        <v>32.877616620000005</v>
      </c>
      <c r="L61" s="202">
        <v>46.87457986</v>
      </c>
      <c r="M61" s="202">
        <v>63.25665033</v>
      </c>
      <c r="N61" s="236"/>
      <c r="O61" s="200">
        <v>45.51326299</v>
      </c>
      <c r="P61" s="200">
        <v>28.381396369999997</v>
      </c>
      <c r="Q61" s="200">
        <v>53.903364169999996</v>
      </c>
      <c r="R61" s="200">
        <v>73.89819205</v>
      </c>
      <c r="S61" s="131"/>
      <c r="T61" s="200">
        <v>73.51205308</v>
      </c>
      <c r="U61" s="200">
        <v>62.92756873</v>
      </c>
      <c r="V61" s="200">
        <v>79.00094596999999</v>
      </c>
      <c r="W61" s="200">
        <v>39.4701962</v>
      </c>
    </row>
    <row r="62" spans="5:23" ht="12.75">
      <c r="E62" s="39" t="s">
        <v>585</v>
      </c>
      <c r="H62" s="41"/>
      <c r="I62" s="41"/>
      <c r="J62" s="202">
        <v>243.82108602</v>
      </c>
      <c r="K62" s="202">
        <v>238.09514761</v>
      </c>
      <c r="L62" s="202">
        <v>246.74011325</v>
      </c>
      <c r="M62" s="202">
        <v>275.57933098</v>
      </c>
      <c r="N62" s="236"/>
      <c r="O62" s="200">
        <v>264.96563409</v>
      </c>
      <c r="P62" s="200">
        <v>220.40556209</v>
      </c>
      <c r="Q62" s="200">
        <v>353.47334704</v>
      </c>
      <c r="R62" s="200">
        <v>305.31177077999996</v>
      </c>
      <c r="S62" s="131"/>
      <c r="T62" s="200">
        <v>298.25792208</v>
      </c>
      <c r="U62" s="200">
        <v>385.81521375</v>
      </c>
      <c r="V62" s="200">
        <v>439.21725674999993</v>
      </c>
      <c r="W62" s="200">
        <v>271.10033046</v>
      </c>
    </row>
    <row r="63" spans="5:23" ht="12.75">
      <c r="E63" s="39" t="s">
        <v>586</v>
      </c>
      <c r="H63" s="41"/>
      <c r="I63" s="41"/>
      <c r="J63" s="202">
        <v>211.93321699999998</v>
      </c>
      <c r="K63" s="202">
        <v>145.60304109</v>
      </c>
      <c r="L63" s="202">
        <v>195.56647956999998</v>
      </c>
      <c r="M63" s="202">
        <v>282.74541173</v>
      </c>
      <c r="N63" s="236"/>
      <c r="O63" s="200">
        <v>262.15783189</v>
      </c>
      <c r="P63" s="200">
        <v>129.08452211</v>
      </c>
      <c r="Q63" s="200">
        <v>350.12724669</v>
      </c>
      <c r="R63" s="200">
        <v>317.25679183</v>
      </c>
      <c r="S63" s="131"/>
      <c r="T63" s="200">
        <v>311.73851188000003</v>
      </c>
      <c r="U63" s="200">
        <v>291.21985344</v>
      </c>
      <c r="V63" s="200">
        <v>348.67737092</v>
      </c>
      <c r="W63" s="200">
        <v>254.15241651999997</v>
      </c>
    </row>
    <row r="64" spans="5:23" ht="12.75">
      <c r="E64" s="39" t="s">
        <v>587</v>
      </c>
      <c r="H64" s="41"/>
      <c r="I64" s="41"/>
      <c r="J64" s="202">
        <v>66.04017515053545</v>
      </c>
      <c r="K64" s="202">
        <v>54.621302265649334</v>
      </c>
      <c r="L64" s="202">
        <v>63.003128697125234</v>
      </c>
      <c r="M64" s="202">
        <v>71.59997490798953</v>
      </c>
      <c r="N64" s="236"/>
      <c r="O64" s="200">
        <v>64.06181432718513</v>
      </c>
      <c r="P64" s="200">
        <v>68.37635592105029</v>
      </c>
      <c r="Q64" s="200">
        <v>76.58720034698418</v>
      </c>
      <c r="R64" s="200">
        <v>91.87021938653452</v>
      </c>
      <c r="S64" s="131"/>
      <c r="T64" s="200">
        <v>82.76326300049075</v>
      </c>
      <c r="U64" s="200">
        <v>82.16948985145237</v>
      </c>
      <c r="V64" s="200">
        <v>85.80439774970263</v>
      </c>
      <c r="W64" s="200">
        <v>90.65370787879414</v>
      </c>
    </row>
    <row r="65" spans="4:23" ht="12.75">
      <c r="D65" s="39" t="s">
        <v>588</v>
      </c>
      <c r="H65" s="41"/>
      <c r="I65" s="41"/>
      <c r="J65" s="202">
        <v>984.2203198671924</v>
      </c>
      <c r="K65" s="202">
        <v>983.1132405171307</v>
      </c>
      <c r="L65" s="202">
        <v>1101.4974018723947</v>
      </c>
      <c r="M65" s="202">
        <v>1074.5714579845767</v>
      </c>
      <c r="N65" s="236"/>
      <c r="O65" s="200">
        <v>1037.1115298059788</v>
      </c>
      <c r="P65" s="200">
        <v>1238.7424859331484</v>
      </c>
      <c r="Q65" s="200">
        <v>1293.9491490378446</v>
      </c>
      <c r="R65" s="200">
        <v>1259.206727000837</v>
      </c>
      <c r="S65" s="131"/>
      <c r="T65" s="200">
        <v>1299.1533590198555</v>
      </c>
      <c r="U65" s="200">
        <v>1569.8078569816635</v>
      </c>
      <c r="V65" s="200">
        <v>1586.452654476895</v>
      </c>
      <c r="W65" s="200">
        <v>1649.3494224871997</v>
      </c>
    </row>
    <row r="66" spans="5:23" ht="12.75">
      <c r="E66" s="41" t="s">
        <v>589</v>
      </c>
      <c r="F66" s="41"/>
      <c r="G66" s="41"/>
      <c r="J66" s="202">
        <v>33.60647764</v>
      </c>
      <c r="K66" s="202">
        <v>32.32928081</v>
      </c>
      <c r="L66" s="202">
        <v>32.8162952</v>
      </c>
      <c r="M66" s="202">
        <v>56.919182570000004</v>
      </c>
      <c r="N66" s="236"/>
      <c r="O66" s="200">
        <v>71.33602755</v>
      </c>
      <c r="P66" s="200">
        <v>42.017630839999995</v>
      </c>
      <c r="Q66" s="200">
        <v>57.21636939</v>
      </c>
      <c r="R66" s="200">
        <v>40.89571504</v>
      </c>
      <c r="S66" s="131"/>
      <c r="T66" s="200">
        <v>66.5484807</v>
      </c>
      <c r="U66" s="200">
        <v>47.96261111</v>
      </c>
      <c r="V66" s="200">
        <v>55.51274504</v>
      </c>
      <c r="W66" s="200">
        <v>43.86904409</v>
      </c>
    </row>
    <row r="67" spans="5:23" ht="12.75">
      <c r="E67" s="39" t="s">
        <v>590</v>
      </c>
      <c r="H67" s="41"/>
      <c r="I67" s="41"/>
      <c r="J67" s="202">
        <v>95.63507637</v>
      </c>
      <c r="K67" s="202">
        <v>90.47310791000001</v>
      </c>
      <c r="L67" s="202">
        <v>85.86037525</v>
      </c>
      <c r="M67" s="202">
        <v>81.69204554999999</v>
      </c>
      <c r="N67" s="236"/>
      <c r="O67" s="200">
        <v>71.60194367</v>
      </c>
      <c r="P67" s="200">
        <v>108.53902602000001</v>
      </c>
      <c r="Q67" s="200">
        <v>129.08079564</v>
      </c>
      <c r="R67" s="200">
        <v>105.44265031</v>
      </c>
      <c r="S67" s="131"/>
      <c r="T67" s="200">
        <v>94.78684012999999</v>
      </c>
      <c r="U67" s="200">
        <v>155.02733055</v>
      </c>
      <c r="V67" s="200">
        <v>192.37496804</v>
      </c>
      <c r="W67" s="200">
        <v>217.92717569</v>
      </c>
    </row>
    <row r="68" spans="5:23" ht="12.75">
      <c r="E68" s="39" t="s">
        <v>591</v>
      </c>
      <c r="H68" s="41"/>
      <c r="I68" s="41"/>
      <c r="J68" s="202">
        <v>29.55064177</v>
      </c>
      <c r="K68" s="202">
        <v>83.69589099000001</v>
      </c>
      <c r="L68" s="202">
        <v>20.69261376</v>
      </c>
      <c r="M68" s="202">
        <v>40.02167945</v>
      </c>
      <c r="N68" s="236"/>
      <c r="O68" s="200">
        <v>45.581705930000005</v>
      </c>
      <c r="P68" s="200">
        <v>89.04957021</v>
      </c>
      <c r="Q68" s="200">
        <v>78.91741796</v>
      </c>
      <c r="R68" s="200">
        <v>89.64108958</v>
      </c>
      <c r="S68" s="131"/>
      <c r="T68" s="200">
        <v>71.76852953</v>
      </c>
      <c r="U68" s="200">
        <v>92.15978460000001</v>
      </c>
      <c r="V68" s="200">
        <v>125.26828839000001</v>
      </c>
      <c r="W68" s="200">
        <v>72.59940638</v>
      </c>
    </row>
    <row r="69" spans="5:23" ht="12.75">
      <c r="E69" s="39" t="s">
        <v>592</v>
      </c>
      <c r="H69" s="41"/>
      <c r="I69" s="41"/>
      <c r="J69" s="202">
        <v>138.52344534999997</v>
      </c>
      <c r="K69" s="202">
        <v>144.76585378</v>
      </c>
      <c r="L69" s="202">
        <v>98.94149898999999</v>
      </c>
      <c r="M69" s="202">
        <v>86.83133741</v>
      </c>
      <c r="N69" s="236"/>
      <c r="O69" s="200">
        <v>138.60510286</v>
      </c>
      <c r="P69" s="200">
        <v>201.07488</v>
      </c>
      <c r="Q69" s="200">
        <v>150.17939837</v>
      </c>
      <c r="R69" s="200">
        <v>166.28545201</v>
      </c>
      <c r="S69" s="131"/>
      <c r="T69" s="200">
        <v>137.79535542</v>
      </c>
      <c r="U69" s="200">
        <v>204.90720403</v>
      </c>
      <c r="V69" s="200">
        <v>181.02283896</v>
      </c>
      <c r="W69" s="200">
        <v>221.88625101000002</v>
      </c>
    </row>
    <row r="70" spans="5:23" ht="12.75">
      <c r="E70" s="39" t="s">
        <v>593</v>
      </c>
      <c r="H70" s="41"/>
      <c r="I70" s="41"/>
      <c r="J70" s="202">
        <v>277.49791537</v>
      </c>
      <c r="K70" s="202">
        <v>205.98802613</v>
      </c>
      <c r="L70" s="202">
        <v>289.00756873</v>
      </c>
      <c r="M70" s="202">
        <v>299.01875543</v>
      </c>
      <c r="N70" s="236"/>
      <c r="O70" s="200">
        <v>243.17450048</v>
      </c>
      <c r="P70" s="200">
        <v>317.06311551</v>
      </c>
      <c r="Q70" s="200">
        <v>308.3856918</v>
      </c>
      <c r="R70" s="200">
        <v>287.14997342000004</v>
      </c>
      <c r="S70" s="131"/>
      <c r="T70" s="200">
        <v>317.92370408</v>
      </c>
      <c r="U70" s="200">
        <v>362.43390711</v>
      </c>
      <c r="V70" s="200">
        <v>313.37731409</v>
      </c>
      <c r="W70" s="200">
        <v>367.9371571</v>
      </c>
    </row>
    <row r="71" spans="5:23" ht="12.75">
      <c r="E71" s="41" t="s">
        <v>594</v>
      </c>
      <c r="F71" s="41"/>
      <c r="G71" s="41"/>
      <c r="J71" s="202">
        <v>21.806818773710866</v>
      </c>
      <c r="K71" s="202">
        <v>21.317276761790456</v>
      </c>
      <c r="L71" s="202">
        <v>38.08220930409687</v>
      </c>
      <c r="M71" s="202">
        <v>42.896211625065405</v>
      </c>
      <c r="N71" s="236"/>
      <c r="O71" s="200">
        <v>39.65736854129361</v>
      </c>
      <c r="P71" s="200">
        <v>55.264050059043456</v>
      </c>
      <c r="Q71" s="200">
        <v>63.625299225267916</v>
      </c>
      <c r="R71" s="200">
        <v>65.42664730158548</v>
      </c>
      <c r="S71" s="131"/>
      <c r="T71" s="200">
        <v>55.9474114685564</v>
      </c>
      <c r="U71" s="200">
        <v>90.57618019201703</v>
      </c>
      <c r="V71" s="200">
        <v>111.808147211454</v>
      </c>
      <c r="W71" s="200">
        <v>119.08445958742547</v>
      </c>
    </row>
    <row r="72" spans="4:23" ht="12.75">
      <c r="D72" s="39" t="s">
        <v>595</v>
      </c>
      <c r="E72" s="41"/>
      <c r="F72" s="41"/>
      <c r="G72" s="41"/>
      <c r="H72" s="41"/>
      <c r="I72" s="41"/>
      <c r="J72" s="202">
        <v>208.75504600795256</v>
      </c>
      <c r="K72" s="202">
        <v>147.82429621303598</v>
      </c>
      <c r="L72" s="202">
        <v>223.23194837632727</v>
      </c>
      <c r="M72" s="202">
        <v>234.74769461925325</v>
      </c>
      <c r="N72" s="236"/>
      <c r="O72" s="200">
        <v>218.5066238088532</v>
      </c>
      <c r="P72" s="200">
        <v>271.66499067650443</v>
      </c>
      <c r="Q72" s="200">
        <v>341.3608617066592</v>
      </c>
      <c r="R72" s="200">
        <v>324.125986528089</v>
      </c>
      <c r="S72" s="131"/>
      <c r="T72" s="200">
        <v>340.4002392858708</v>
      </c>
      <c r="U72" s="200">
        <v>404.22848191254286</v>
      </c>
      <c r="V72" s="200">
        <v>378.0611116338854</v>
      </c>
      <c r="W72" s="200">
        <v>339.7721201018163</v>
      </c>
    </row>
    <row r="73" spans="5:23" ht="12.75">
      <c r="E73" s="41" t="s">
        <v>596</v>
      </c>
      <c r="F73" s="41"/>
      <c r="G73" s="41"/>
      <c r="J73" s="202">
        <v>79.03986214</v>
      </c>
      <c r="K73" s="202">
        <v>17.68860904</v>
      </c>
      <c r="L73" s="202">
        <v>50.39236852360848</v>
      </c>
      <c r="M73" s="202">
        <v>52.91052555</v>
      </c>
      <c r="N73" s="236"/>
      <c r="O73" s="200">
        <v>59.067607550000005</v>
      </c>
      <c r="P73" s="200">
        <v>78.37600857000001</v>
      </c>
      <c r="Q73" s="200">
        <v>87.84395257</v>
      </c>
      <c r="R73" s="200">
        <v>84.81260514</v>
      </c>
      <c r="S73" s="131"/>
      <c r="T73" s="200">
        <v>109.0668188</v>
      </c>
      <c r="U73" s="200">
        <v>121.47911242</v>
      </c>
      <c r="V73" s="200">
        <v>103.70764882</v>
      </c>
      <c r="W73" s="200">
        <v>103.28848797</v>
      </c>
    </row>
    <row r="74" spans="5:23" ht="12.75">
      <c r="E74" s="41" t="s">
        <v>597</v>
      </c>
      <c r="F74" s="41"/>
      <c r="G74" s="41"/>
      <c r="H74" s="41"/>
      <c r="I74" s="41"/>
      <c r="J74" s="202">
        <v>61.14149644999999</v>
      </c>
      <c r="K74" s="202">
        <v>64.58539394</v>
      </c>
      <c r="L74" s="202">
        <v>78.65188753</v>
      </c>
      <c r="M74" s="202">
        <v>78.00917192</v>
      </c>
      <c r="N74" s="236"/>
      <c r="O74" s="200">
        <v>77.97702736</v>
      </c>
      <c r="P74" s="200">
        <v>125.38366494</v>
      </c>
      <c r="Q74" s="200">
        <v>142.31385639</v>
      </c>
      <c r="R74" s="200">
        <v>120.12031929</v>
      </c>
      <c r="S74" s="131"/>
      <c r="T74" s="200">
        <v>120.32628358</v>
      </c>
      <c r="U74" s="200">
        <v>158.75250593</v>
      </c>
      <c r="V74" s="200">
        <v>148.85388099</v>
      </c>
      <c r="W74" s="200">
        <v>109.44939407</v>
      </c>
    </row>
    <row r="75" spans="4:23" ht="12.75">
      <c r="D75" s="39" t="s">
        <v>598</v>
      </c>
      <c r="E75" s="41"/>
      <c r="F75" s="41"/>
      <c r="G75" s="41"/>
      <c r="H75" s="41"/>
      <c r="I75" s="41"/>
      <c r="J75" s="202">
        <v>418.2604599249681</v>
      </c>
      <c r="K75" s="202">
        <v>456.69026764367214</v>
      </c>
      <c r="L75" s="202">
        <v>564.0389873803533</v>
      </c>
      <c r="M75" s="202">
        <v>715.6175192108333</v>
      </c>
      <c r="N75" s="236"/>
      <c r="O75" s="200">
        <v>491.72225721392306</v>
      </c>
      <c r="P75" s="200">
        <v>519.3763822586147</v>
      </c>
      <c r="Q75" s="200">
        <v>666.8948730293814</v>
      </c>
      <c r="R75" s="200">
        <v>730.846742329136</v>
      </c>
      <c r="S75" s="131"/>
      <c r="T75" s="200">
        <v>597.6734345149911</v>
      </c>
      <c r="U75" s="200">
        <v>691.828818037915</v>
      </c>
      <c r="V75" s="200">
        <v>814.8803750815819</v>
      </c>
      <c r="W75" s="200">
        <v>811.3213660593221</v>
      </c>
    </row>
    <row r="76" spans="5:23" ht="12.75">
      <c r="E76" s="41" t="s">
        <v>599</v>
      </c>
      <c r="F76" s="41"/>
      <c r="G76" s="41"/>
      <c r="J76" s="202">
        <v>80.83236295515269</v>
      </c>
      <c r="K76" s="202">
        <v>61.86453145499374</v>
      </c>
      <c r="L76" s="202">
        <v>75.11918393593001</v>
      </c>
      <c r="M76" s="202">
        <v>76.68871583855463</v>
      </c>
      <c r="N76" s="236"/>
      <c r="O76" s="200">
        <v>61.727794858497866</v>
      </c>
      <c r="P76" s="200">
        <v>73.86766966564825</v>
      </c>
      <c r="Q76" s="200">
        <v>114.69756156049189</v>
      </c>
      <c r="R76" s="200">
        <v>104.2682789908597</v>
      </c>
      <c r="S76" s="131"/>
      <c r="T76" s="200">
        <v>96.88742472981588</v>
      </c>
      <c r="U76" s="200">
        <v>120.61575489165011</v>
      </c>
      <c r="V76" s="200">
        <v>130.04488127064224</v>
      </c>
      <c r="W76" s="200">
        <v>119.54746934126914</v>
      </c>
    </row>
    <row r="77" spans="3:23" ht="12.75">
      <c r="C77" s="41"/>
      <c r="D77" s="41"/>
      <c r="E77" s="41" t="s">
        <v>600</v>
      </c>
      <c r="H77" s="45"/>
      <c r="I77" s="45"/>
      <c r="J77" s="200">
        <v>229.7196265941048</v>
      </c>
      <c r="K77" s="200">
        <v>258.2511120890384</v>
      </c>
      <c r="L77" s="200">
        <v>283.0818968249016</v>
      </c>
      <c r="M77" s="200">
        <v>337.336186453933</v>
      </c>
      <c r="N77" s="131"/>
      <c r="O77" s="200">
        <v>245.81119554808325</v>
      </c>
      <c r="P77" s="200">
        <v>250.8728920921068</v>
      </c>
      <c r="Q77" s="200">
        <v>316.55156577953227</v>
      </c>
      <c r="R77" s="200">
        <v>310.8368119234326</v>
      </c>
      <c r="S77" s="131"/>
      <c r="T77" s="200">
        <v>294.4092160917348</v>
      </c>
      <c r="U77" s="200">
        <v>317.8316129621624</v>
      </c>
      <c r="V77" s="200">
        <v>393.4236380594976</v>
      </c>
      <c r="W77" s="200">
        <v>394.3578694501755</v>
      </c>
    </row>
    <row r="78" spans="1:23" s="37" customFormat="1" ht="12.75">
      <c r="A78" s="39"/>
      <c r="B78" s="39"/>
      <c r="C78" s="41"/>
      <c r="D78" s="41"/>
      <c r="E78" s="41" t="s">
        <v>601</v>
      </c>
      <c r="F78" s="39"/>
      <c r="G78" s="39"/>
      <c r="H78" s="39"/>
      <c r="I78" s="39"/>
      <c r="J78" s="202">
        <v>107.7084703757106</v>
      </c>
      <c r="K78" s="202">
        <v>136.57462409964006</v>
      </c>
      <c r="L78" s="202">
        <v>205.83790661952168</v>
      </c>
      <c r="M78" s="202">
        <v>301.59261691834564</v>
      </c>
      <c r="N78" s="236"/>
      <c r="O78" s="200">
        <v>184.183266807342</v>
      </c>
      <c r="P78" s="200">
        <v>194.63582050085964</v>
      </c>
      <c r="Q78" s="200">
        <v>235.64574568935717</v>
      </c>
      <c r="R78" s="200">
        <v>315.74165141484366</v>
      </c>
      <c r="S78" s="131"/>
      <c r="T78" s="200">
        <v>206.3767936934404</v>
      </c>
      <c r="U78" s="200">
        <v>253.3814501841024</v>
      </c>
      <c r="V78" s="200">
        <v>291.41185575144215</v>
      </c>
      <c r="W78" s="200">
        <v>297.4160272678776</v>
      </c>
    </row>
    <row r="79" spans="1:23" s="37" customFormat="1" ht="12.75">
      <c r="A79" s="39"/>
      <c r="B79" s="39"/>
      <c r="C79" s="41"/>
      <c r="D79" s="41" t="s">
        <v>602</v>
      </c>
      <c r="E79" s="41"/>
      <c r="F79" s="39"/>
      <c r="G79" s="39"/>
      <c r="H79" s="39"/>
      <c r="I79" s="39"/>
      <c r="J79" s="202">
        <v>139.3485819951773</v>
      </c>
      <c r="K79" s="202">
        <v>174.4791051277187</v>
      </c>
      <c r="L79" s="202">
        <v>200.768971933845</v>
      </c>
      <c r="M79" s="202">
        <v>277.598528547507</v>
      </c>
      <c r="N79" s="236"/>
      <c r="O79" s="200">
        <v>177.3515085034861</v>
      </c>
      <c r="P79" s="200">
        <v>218.592016077111</v>
      </c>
      <c r="Q79" s="200">
        <v>251.12012627291577</v>
      </c>
      <c r="R79" s="200">
        <v>298.46620156160645</v>
      </c>
      <c r="S79" s="131"/>
      <c r="T79" s="200">
        <v>280.98716584159</v>
      </c>
      <c r="U79" s="200">
        <v>310.5021606164457</v>
      </c>
      <c r="V79" s="200">
        <v>365.96413745513706</v>
      </c>
      <c r="W79" s="200">
        <v>359.6825080028159</v>
      </c>
    </row>
    <row r="80" spans="1:23" s="37" customFormat="1" ht="12.75">
      <c r="A80" s="39"/>
      <c r="B80" s="48"/>
      <c r="C80" s="39"/>
      <c r="D80" s="41"/>
      <c r="E80" s="41"/>
      <c r="F80" s="39"/>
      <c r="G80" s="39"/>
      <c r="H80" s="39"/>
      <c r="I80" s="39"/>
      <c r="J80" s="202"/>
      <c r="K80" s="202"/>
      <c r="L80" s="202"/>
      <c r="M80" s="202"/>
      <c r="N80" s="236"/>
      <c r="O80" s="201"/>
      <c r="P80" s="200"/>
      <c r="Q80" s="201"/>
      <c r="R80" s="201"/>
      <c r="S80" s="205"/>
      <c r="T80" s="201"/>
      <c r="U80" s="201"/>
      <c r="V80" s="201"/>
      <c r="W80" s="201"/>
    </row>
    <row r="81" spans="1:23" s="37" customFormat="1" ht="12" customHeight="1">
      <c r="A81" s="39"/>
      <c r="B81" s="204" t="s">
        <v>603</v>
      </c>
      <c r="C81" s="204"/>
      <c r="D81" s="204"/>
      <c r="E81" s="204"/>
      <c r="F81" s="204"/>
      <c r="G81" s="204"/>
      <c r="H81" s="204"/>
      <c r="I81" s="204"/>
      <c r="J81" s="258">
        <v>11386.516646897826</v>
      </c>
      <c r="K81" s="258">
        <v>13093.105430292473</v>
      </c>
      <c r="L81" s="258">
        <v>13825.76869907128</v>
      </c>
      <c r="M81" s="258">
        <v>17157.28070503509</v>
      </c>
      <c r="N81" s="237"/>
      <c r="O81" s="232">
        <v>15610.873327423236</v>
      </c>
      <c r="P81" s="232">
        <v>16394.652000140904</v>
      </c>
      <c r="Q81" s="232">
        <v>18429.768593000994</v>
      </c>
      <c r="R81" s="232">
        <v>20461.554643769254</v>
      </c>
      <c r="S81" s="205"/>
      <c r="T81" s="232">
        <v>20210.29488361715</v>
      </c>
      <c r="U81" s="232">
        <v>21337.026537475023</v>
      </c>
      <c r="V81" s="232">
        <v>19298.621282076423</v>
      </c>
      <c r="W81" s="232">
        <v>20565.442468874953</v>
      </c>
    </row>
    <row r="82" spans="1:17" ht="12.75">
      <c r="A82" s="41"/>
      <c r="B82" s="48"/>
      <c r="C82" s="41"/>
      <c r="D82" s="41"/>
      <c r="E82" s="41"/>
      <c r="F82" s="41"/>
      <c r="G82" s="41"/>
      <c r="H82" s="94"/>
      <c r="I82" s="94"/>
      <c r="J82" s="205"/>
      <c r="K82" s="205"/>
      <c r="L82" s="205"/>
      <c r="M82" s="205"/>
      <c r="N82" s="205"/>
      <c r="O82" s="200"/>
      <c r="P82" s="200"/>
      <c r="Q82" s="200"/>
    </row>
    <row r="83" spans="2:15" s="157" customFormat="1" ht="12.75">
      <c r="B83" s="157" t="s">
        <v>739</v>
      </c>
      <c r="I83" s="159"/>
      <c r="J83" s="159"/>
      <c r="K83" s="159"/>
      <c r="L83" s="159"/>
      <c r="M83" s="159"/>
      <c r="N83" s="159"/>
      <c r="O83" s="159"/>
    </row>
    <row r="84" spans="8:10" ht="12.75">
      <c r="H84" s="200"/>
      <c r="I84" s="200"/>
      <c r="J84" s="200"/>
    </row>
    <row r="85" spans="8:10" ht="12.75">
      <c r="H85" s="200"/>
      <c r="I85" s="200"/>
      <c r="J85" s="200"/>
    </row>
    <row r="86" spans="8:10" ht="12.75">
      <c r="H86" s="200"/>
      <c r="I86" s="200"/>
      <c r="J86" s="200"/>
    </row>
    <row r="87" spans="8:10" ht="12.75">
      <c r="H87" s="200"/>
      <c r="I87" s="200"/>
      <c r="J87" s="200"/>
    </row>
    <row r="88" spans="8:10" ht="12.75">
      <c r="H88" s="200"/>
      <c r="I88" s="200"/>
      <c r="J88" s="200"/>
    </row>
    <row r="89" spans="8:17" ht="12.75">
      <c r="H89" s="209"/>
      <c r="J89" s="200"/>
      <c r="K89" s="200"/>
      <c r="L89" s="200"/>
      <c r="M89" s="200"/>
      <c r="N89" s="131"/>
      <c r="O89" s="200"/>
      <c r="P89" s="200"/>
      <c r="Q89" s="200"/>
    </row>
    <row r="90" spans="10:17" ht="12.75">
      <c r="J90" s="200"/>
      <c r="K90" s="200"/>
      <c r="L90" s="200"/>
      <c r="M90" s="200"/>
      <c r="N90" s="131"/>
      <c r="O90" s="200"/>
      <c r="P90" s="200"/>
      <c r="Q90" s="200"/>
    </row>
    <row r="91" spans="10:17" ht="12.75">
      <c r="J91" s="200"/>
      <c r="K91" s="200"/>
      <c r="L91" s="200"/>
      <c r="M91" s="200"/>
      <c r="N91" s="131"/>
      <c r="O91" s="200"/>
      <c r="P91" s="200"/>
      <c r="Q91" s="200"/>
    </row>
    <row r="92" spans="10:17" ht="12.75">
      <c r="J92" s="200"/>
      <c r="K92" s="200"/>
      <c r="L92" s="200"/>
      <c r="M92" s="200"/>
      <c r="N92" s="131"/>
      <c r="O92" s="200"/>
      <c r="P92" s="200"/>
      <c r="Q92" s="200"/>
    </row>
    <row r="93" spans="10:17" ht="12.75">
      <c r="J93" s="200"/>
      <c r="K93" s="200"/>
      <c r="L93" s="200"/>
      <c r="M93" s="200"/>
      <c r="N93" s="131"/>
      <c r="O93" s="200"/>
      <c r="P93" s="200"/>
      <c r="Q93" s="200"/>
    </row>
    <row r="94" spans="10:17" ht="12.75">
      <c r="J94" s="200"/>
      <c r="K94" s="200"/>
      <c r="L94" s="200"/>
      <c r="M94" s="200"/>
      <c r="N94" s="131"/>
      <c r="O94" s="200"/>
      <c r="P94" s="200"/>
      <c r="Q94" s="200"/>
    </row>
    <row r="95" spans="10:17" ht="12.75">
      <c r="J95" s="200"/>
      <c r="K95" s="200"/>
      <c r="L95" s="200"/>
      <c r="M95" s="200"/>
      <c r="N95" s="131"/>
      <c r="O95" s="200"/>
      <c r="P95" s="200"/>
      <c r="Q95" s="200"/>
    </row>
    <row r="96" spans="10:17" ht="12.75">
      <c r="J96" s="200"/>
      <c r="K96" s="200"/>
      <c r="L96" s="200"/>
      <c r="M96" s="200"/>
      <c r="N96" s="131"/>
      <c r="O96" s="200"/>
      <c r="P96" s="200"/>
      <c r="Q96" s="200"/>
    </row>
    <row r="97" spans="10:17" ht="12.75">
      <c r="J97" s="200"/>
      <c r="K97" s="200"/>
      <c r="L97" s="200"/>
      <c r="M97" s="200"/>
      <c r="N97" s="131"/>
      <c r="O97" s="200"/>
      <c r="P97" s="200"/>
      <c r="Q97" s="200"/>
    </row>
    <row r="98" spans="10:17" ht="12.75">
      <c r="J98" s="200"/>
      <c r="K98" s="200"/>
      <c r="L98" s="200"/>
      <c r="M98" s="200"/>
      <c r="N98" s="131"/>
      <c r="O98" s="200"/>
      <c r="P98" s="200"/>
      <c r="Q98" s="200"/>
    </row>
    <row r="99" spans="10:17" ht="12.75">
      <c r="J99" s="200"/>
      <c r="K99" s="200"/>
      <c r="L99" s="200"/>
      <c r="M99" s="200"/>
      <c r="N99" s="131"/>
      <c r="O99" s="200"/>
      <c r="P99" s="200"/>
      <c r="Q99" s="200"/>
    </row>
    <row r="100" spans="10:17" ht="12.75">
      <c r="J100" s="200"/>
      <c r="K100" s="200"/>
      <c r="L100" s="200"/>
      <c r="M100" s="200"/>
      <c r="N100" s="131"/>
      <c r="O100" s="200"/>
      <c r="P100" s="200"/>
      <c r="Q100" s="200"/>
    </row>
    <row r="101" spans="10:17" ht="12.75">
      <c r="J101" s="200"/>
      <c r="K101" s="200"/>
      <c r="L101" s="200"/>
      <c r="M101" s="200"/>
      <c r="N101" s="131"/>
      <c r="O101" s="200"/>
      <c r="P101" s="200"/>
      <c r="Q101" s="200"/>
    </row>
  </sheetData>
  <sheetProtection/>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zoomScalePageLayoutView="0" workbookViewId="0" topLeftCell="A1">
      <selection activeCell="J32" sqref="J32"/>
    </sheetView>
  </sheetViews>
  <sheetFormatPr defaultColWidth="4.71093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404</v>
      </c>
      <c r="G1" s="34"/>
      <c r="H1" s="34"/>
      <c r="I1" s="34"/>
      <c r="J1" s="34"/>
      <c r="K1" s="34"/>
      <c r="L1" s="34"/>
      <c r="M1" s="34"/>
      <c r="N1" s="34"/>
      <c r="O1" s="34"/>
    </row>
    <row r="2" spans="1:15" s="35" customFormat="1" ht="12.75">
      <c r="A2" s="36"/>
      <c r="B2" s="36"/>
      <c r="C2" s="36"/>
      <c r="D2" s="36"/>
      <c r="E2" s="36"/>
      <c r="F2" s="34" t="s">
        <v>39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423" t="s">
        <v>401</v>
      </c>
      <c r="G5" s="423"/>
      <c r="H5" s="423"/>
      <c r="I5" s="423"/>
      <c r="J5" s="423"/>
    </row>
    <row r="6" spans="1:10" s="15" customFormat="1" ht="12.75">
      <c r="A6" s="74" t="s">
        <v>147</v>
      </c>
      <c r="B6" s="75"/>
      <c r="C6" s="75"/>
      <c r="D6" s="75"/>
      <c r="E6" s="75"/>
      <c r="F6" s="42" t="s">
        <v>308</v>
      </c>
      <c r="G6" s="42" t="s">
        <v>309</v>
      </c>
      <c r="H6" s="42" t="s">
        <v>310</v>
      </c>
      <c r="I6" s="42" t="s">
        <v>311</v>
      </c>
      <c r="J6" s="42" t="s">
        <v>403</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333</v>
      </c>
      <c r="F10" s="133" t="e">
        <f>SUM(F11:F13)</f>
        <v>#REF!</v>
      </c>
      <c r="G10" s="133" t="e">
        <f>SUM(G11:G13)</f>
        <v>#REF!</v>
      </c>
      <c r="H10" s="133" t="e">
        <f>SUM(H11:H13)</f>
        <v>#REF!</v>
      </c>
      <c r="I10" s="133">
        <f>SUM(I11:I13)</f>
        <v>2914.3663148548</v>
      </c>
      <c r="J10" s="133" t="e">
        <f>SUM(J11:J13)</f>
        <v>#REF!</v>
      </c>
    </row>
    <row r="11" spans="3:10" ht="12">
      <c r="C11" s="70" t="s">
        <v>270</v>
      </c>
      <c r="F11" s="133" t="e">
        <v>#REF!</v>
      </c>
      <c r="G11" s="133" t="e">
        <v>#REF!</v>
      </c>
      <c r="H11" s="133" t="e">
        <v>#REF!</v>
      </c>
      <c r="I11" s="133">
        <v>979.0636993807</v>
      </c>
      <c r="J11" s="133" t="e">
        <f>SUM(F11:I11)</f>
        <v>#REF!</v>
      </c>
    </row>
    <row r="12" spans="3:10" ht="12">
      <c r="C12" s="70" t="s">
        <v>271</v>
      </c>
      <c r="F12" s="133" t="e">
        <v>#REF!</v>
      </c>
      <c r="G12" s="133" t="e">
        <v>#REF!</v>
      </c>
      <c r="H12" s="133" t="e">
        <v>#REF!</v>
      </c>
      <c r="I12" s="133">
        <v>723.36600162</v>
      </c>
      <c r="J12" s="133" t="e">
        <f>SUM(F12:I12)</f>
        <v>#REF!</v>
      </c>
    </row>
    <row r="13" spans="3:10" ht="12">
      <c r="C13" s="70" t="s">
        <v>37</v>
      </c>
      <c r="F13" s="133" t="e">
        <v>#REF!</v>
      </c>
      <c r="G13" s="133" t="e">
        <v>#REF!</v>
      </c>
      <c r="H13" s="133" t="e">
        <v>#REF!</v>
      </c>
      <c r="I13" s="133">
        <v>1211.9366138541</v>
      </c>
      <c r="J13" s="133" t="e">
        <f>SUM(F13:I13)</f>
        <v>#REF!</v>
      </c>
    </row>
    <row r="14" spans="6:10" ht="12">
      <c r="F14" s="133"/>
      <c r="G14" s="133"/>
      <c r="H14" s="133"/>
      <c r="I14" s="133"/>
      <c r="J14" s="133"/>
    </row>
    <row r="15" spans="2:10" ht="12">
      <c r="B15" s="70" t="s">
        <v>272</v>
      </c>
      <c r="F15" s="138">
        <v>123.9</v>
      </c>
      <c r="G15" s="138">
        <v>126.5</v>
      </c>
      <c r="H15" s="138">
        <v>129.3</v>
      </c>
      <c r="I15" s="138">
        <v>140.3</v>
      </c>
      <c r="J15" s="138">
        <v>130.1</v>
      </c>
    </row>
    <row r="16" spans="6:10" ht="12">
      <c r="F16" s="133"/>
      <c r="G16" s="133"/>
      <c r="H16" s="133"/>
      <c r="I16" s="133"/>
      <c r="J16" s="133"/>
    </row>
    <row r="17" spans="2:10" ht="12">
      <c r="B17" s="70" t="s">
        <v>273</v>
      </c>
      <c r="F17" s="133">
        <f>IF(ISERROR(F27/F10/2.204622*100),,F27/F10/2.204622*100)</f>
        <v>0</v>
      </c>
      <c r="G17" s="133">
        <f>IF(ISERROR(G27/G10/2.204622*100),,G27/G10/2.204622*100)</f>
        <v>0</v>
      </c>
      <c r="H17" s="133">
        <f>IF(ISERROR(H27/H10/2.204622*100),,H27/H10/2.204622*100)</f>
        <v>0</v>
      </c>
      <c r="I17" s="133">
        <f>IF(ISERROR(I27/I10/2.204622*100),,I27/I10/2.204622*100)</f>
        <v>302.53868997555236</v>
      </c>
      <c r="J17" s="133">
        <f>IF(ISERROR(J27/J10/2.204622*100),,J27/J10/2.204622*100)</f>
        <v>0</v>
      </c>
    </row>
    <row r="18" spans="3:10" ht="12">
      <c r="C18" s="70" t="s">
        <v>270</v>
      </c>
      <c r="F18" s="133">
        <f aca="true" t="shared" si="0" ref="F18:J20">IF(ISERROR(F28/F11/2.204622*100),,F28/F11/2.204622*100)</f>
        <v>0</v>
      </c>
      <c r="G18" s="133">
        <f t="shared" si="0"/>
        <v>0</v>
      </c>
      <c r="H18" s="133">
        <f t="shared" si="0"/>
        <v>0</v>
      </c>
      <c r="I18" s="133">
        <f t="shared" si="0"/>
        <v>312.3695856056489</v>
      </c>
      <c r="J18" s="133">
        <f t="shared" si="0"/>
        <v>0</v>
      </c>
    </row>
    <row r="19" spans="3:10" ht="12">
      <c r="C19" s="70" t="s">
        <v>271</v>
      </c>
      <c r="F19" s="133">
        <f t="shared" si="0"/>
        <v>0</v>
      </c>
      <c r="G19" s="133">
        <f t="shared" si="0"/>
        <v>0</v>
      </c>
      <c r="H19" s="133">
        <f t="shared" si="0"/>
        <v>0</v>
      </c>
      <c r="I19" s="133">
        <f t="shared" si="0"/>
        <v>283.5252739831817</v>
      </c>
      <c r="J19" s="133">
        <f t="shared" si="0"/>
        <v>0</v>
      </c>
    </row>
    <row r="20" spans="3:10" ht="12">
      <c r="C20" s="70" t="s">
        <v>37</v>
      </c>
      <c r="F20" s="133">
        <f t="shared" si="0"/>
        <v>0</v>
      </c>
      <c r="G20" s="133">
        <f t="shared" si="0"/>
        <v>0</v>
      </c>
      <c r="H20" s="133">
        <f t="shared" si="0"/>
        <v>0</v>
      </c>
      <c r="I20" s="133">
        <f t="shared" si="0"/>
        <v>305.9452919483912</v>
      </c>
      <c r="J20" s="133">
        <f t="shared" si="0"/>
        <v>0</v>
      </c>
    </row>
    <row r="21" spans="6:10" ht="12">
      <c r="F21" s="133"/>
      <c r="G21" s="133"/>
      <c r="H21" s="133"/>
      <c r="I21" s="133"/>
      <c r="J21" s="133"/>
    </row>
    <row r="22" spans="2:13" ht="12">
      <c r="B22" s="70" t="s">
        <v>274</v>
      </c>
      <c r="F22" s="133">
        <f>F15-F17</f>
        <v>123.9</v>
      </c>
      <c r="G22" s="133">
        <f>G15-G17</f>
        <v>126.5</v>
      </c>
      <c r="H22" s="133">
        <f>H15-H17</f>
        <v>129.3</v>
      </c>
      <c r="I22" s="133">
        <f>I15-I17</f>
        <v>-162.23868997555235</v>
      </c>
      <c r="J22" s="133">
        <f>J15-J17</f>
        <v>130.1</v>
      </c>
      <c r="M22" s="70"/>
    </row>
    <row r="23" spans="3:10" ht="12">
      <c r="C23" s="70" t="s">
        <v>270</v>
      </c>
      <c r="F23" s="133">
        <f>F15-F18</f>
        <v>123.9</v>
      </c>
      <c r="G23" s="133">
        <f>G15-G18</f>
        <v>126.5</v>
      </c>
      <c r="H23" s="133">
        <f>H15-H18</f>
        <v>129.3</v>
      </c>
      <c r="I23" s="133">
        <f>I15-I18</f>
        <v>-172.0695856056489</v>
      </c>
      <c r="J23" s="133">
        <f>J15-J18</f>
        <v>130.1</v>
      </c>
    </row>
    <row r="24" spans="3:10" ht="12">
      <c r="C24" s="70" t="s">
        <v>271</v>
      </c>
      <c r="F24" s="133">
        <f>F15-F19</f>
        <v>123.9</v>
      </c>
      <c r="G24" s="133">
        <f>G15-G19</f>
        <v>126.5</v>
      </c>
      <c r="H24" s="133">
        <f>H15-H19</f>
        <v>129.3</v>
      </c>
      <c r="I24" s="133">
        <f>I15-I19</f>
        <v>-143.2252739831817</v>
      </c>
      <c r="J24" s="133">
        <f>J15-J19</f>
        <v>130.1</v>
      </c>
    </row>
    <row r="25" spans="3:10" ht="12">
      <c r="C25" s="70" t="s">
        <v>37</v>
      </c>
      <c r="F25" s="133">
        <f>F15-F20</f>
        <v>123.9</v>
      </c>
      <c r="G25" s="133">
        <f>G15-G20</f>
        <v>126.5</v>
      </c>
      <c r="H25" s="133">
        <f>H15-H20</f>
        <v>129.3</v>
      </c>
      <c r="I25" s="133">
        <f>I15-I20</f>
        <v>-165.64529194839116</v>
      </c>
      <c r="J25" s="133">
        <f>J15-J20</f>
        <v>130.1</v>
      </c>
    </row>
    <row r="26" spans="6:10" ht="12">
      <c r="F26" s="133"/>
      <c r="G26" s="133"/>
      <c r="H26" s="133"/>
      <c r="I26" s="133"/>
      <c r="J26" s="133"/>
    </row>
    <row r="27" spans="2:10" ht="12">
      <c r="B27" s="70" t="s">
        <v>275</v>
      </c>
      <c r="F27" s="133" t="e">
        <f>SUM(F28:F30)</f>
        <v>#REF!</v>
      </c>
      <c r="G27" s="133" t="e">
        <f>SUM(G28:G30)</f>
        <v>#REF!</v>
      </c>
      <c r="H27" s="133" t="e">
        <f>SUM(H28:H30)</f>
        <v>#REF!</v>
      </c>
      <c r="I27" s="133">
        <f>SUM(I28:I30)</f>
        <v>19438.341044078057</v>
      </c>
      <c r="J27" s="133" t="e">
        <f>SUM(J28:J30)</f>
        <v>#REF!</v>
      </c>
    </row>
    <row r="28" spans="3:10" ht="12">
      <c r="C28" s="70" t="s">
        <v>270</v>
      </c>
      <c r="F28" s="133" t="e">
        <v>#REF!</v>
      </c>
      <c r="G28" s="133" t="e">
        <v>#REF!</v>
      </c>
      <c r="H28" s="133" t="e">
        <v>#REF!</v>
      </c>
      <c r="I28" s="133">
        <v>6742.389335009302</v>
      </c>
      <c r="J28" s="133" t="e">
        <f>SUM(F28:I28)</f>
        <v>#REF!</v>
      </c>
    </row>
    <row r="29" spans="3:10" ht="12">
      <c r="C29" s="70" t="s">
        <v>271</v>
      </c>
      <c r="F29" s="133" t="e">
        <v>#REF!</v>
      </c>
      <c r="G29" s="133" t="e">
        <v>#REF!</v>
      </c>
      <c r="H29" s="133" t="e">
        <v>#REF!</v>
      </c>
      <c r="I29" s="133">
        <v>4521.5153409618515</v>
      </c>
      <c r="J29" s="133" t="e">
        <f>SUM(F29:I29)</f>
        <v>#REF!</v>
      </c>
    </row>
    <row r="30" spans="3:10" ht="12">
      <c r="C30" s="70" t="s">
        <v>37</v>
      </c>
      <c r="F30" s="133" t="e">
        <v>#REF!</v>
      </c>
      <c r="G30" s="133" t="e">
        <v>#REF!</v>
      </c>
      <c r="H30" s="133" t="e">
        <v>#REF!</v>
      </c>
      <c r="I30" s="133">
        <v>8174.4363681069035</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40</v>
      </c>
      <c r="B34" s="8" t="s">
        <v>41</v>
      </c>
      <c r="I34" s="23"/>
      <c r="J34" s="23"/>
      <c r="K34" s="23"/>
      <c r="L34" s="23"/>
      <c r="M34" s="23"/>
    </row>
    <row r="35" spans="1:13" ht="12">
      <c r="A35" s="21"/>
      <c r="I35" s="23"/>
      <c r="J35" s="23"/>
      <c r="K35" s="23"/>
      <c r="L35" s="23"/>
      <c r="M35" s="23"/>
    </row>
    <row r="36" ht="12">
      <c r="A36" s="21"/>
    </row>
  </sheetData>
  <sheetProtection/>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B1:V69"/>
  <sheetViews>
    <sheetView zoomScale="75" zoomScaleNormal="75" zoomScaleSheetLayoutView="75" zoomScalePageLayoutView="0" workbookViewId="0" topLeftCell="A1">
      <selection activeCell="A1" sqref="A1"/>
    </sheetView>
  </sheetViews>
  <sheetFormatPr defaultColWidth="11.421875" defaultRowHeight="12.75"/>
  <cols>
    <col min="1" max="1" width="1.7109375" style="157" customWidth="1"/>
    <col min="2" max="2" width="2.00390625" style="157" customWidth="1"/>
    <col min="3" max="3" width="2.57421875" style="157" customWidth="1"/>
    <col min="4" max="6" width="1.8515625" style="157" customWidth="1"/>
    <col min="7" max="7" width="1.57421875" style="157" customWidth="1"/>
    <col min="8" max="8" width="50.28125" style="157" customWidth="1"/>
    <col min="9" max="12" width="8.7109375" style="157" customWidth="1"/>
    <col min="13" max="13" width="1.28515625" style="157" customWidth="1"/>
    <col min="14" max="17" width="8.7109375" style="157" customWidth="1"/>
    <col min="18" max="18" width="1.28515625" style="157" customWidth="1"/>
    <col min="19" max="22" width="8.7109375" style="157" customWidth="1"/>
    <col min="23" max="16384" width="11.421875" style="157" customWidth="1"/>
  </cols>
  <sheetData>
    <row r="1" spans="2:12" s="170" customFormat="1" ht="15.75">
      <c r="B1" s="418" t="s">
        <v>761</v>
      </c>
      <c r="C1" s="210"/>
      <c r="D1" s="210"/>
      <c r="E1" s="210"/>
      <c r="F1" s="210"/>
      <c r="G1" s="155"/>
      <c r="H1" s="155"/>
      <c r="I1" s="155"/>
      <c r="J1" s="155"/>
      <c r="K1" s="155"/>
      <c r="L1" s="155"/>
    </row>
    <row r="2" spans="2:12" s="170" customFormat="1" ht="12.75">
      <c r="B2" s="206" t="s">
        <v>762</v>
      </c>
      <c r="C2" s="155"/>
      <c r="D2" s="210"/>
      <c r="E2" s="210"/>
      <c r="F2" s="210"/>
      <c r="G2" s="155"/>
      <c r="H2" s="155"/>
      <c r="I2" s="155"/>
      <c r="J2" s="155"/>
      <c r="K2" s="155"/>
      <c r="L2" s="155"/>
    </row>
    <row r="3" spans="2:12" s="170" customFormat="1" ht="12.75">
      <c r="B3" s="208" t="s">
        <v>0</v>
      </c>
      <c r="C3" s="156"/>
      <c r="D3" s="156"/>
      <c r="E3" s="156"/>
      <c r="F3" s="156"/>
      <c r="G3" s="156"/>
      <c r="H3" s="156"/>
      <c r="I3" s="156"/>
      <c r="J3" s="156"/>
      <c r="K3" s="156"/>
      <c r="L3" s="156"/>
    </row>
    <row r="4" spans="3:22" ht="12.75">
      <c r="C4" s="161"/>
      <c r="D4" s="161"/>
      <c r="E4" s="161"/>
      <c r="F4" s="161"/>
      <c r="G4" s="161"/>
      <c r="H4" s="161"/>
      <c r="I4" s="161"/>
      <c r="J4" s="161"/>
      <c r="K4" s="161"/>
      <c r="L4" s="161"/>
      <c r="N4" s="161"/>
      <c r="O4" s="161"/>
      <c r="P4" s="161"/>
      <c r="Q4" s="161"/>
      <c r="S4" s="161"/>
      <c r="T4" s="161"/>
      <c r="U4" s="161"/>
      <c r="V4" s="161"/>
    </row>
    <row r="5" spans="2:22" s="39" customFormat="1" ht="12.75" customHeight="1">
      <c r="B5" s="197"/>
      <c r="C5" s="197"/>
      <c r="D5" s="197"/>
      <c r="E5" s="197"/>
      <c r="F5" s="197"/>
      <c r="G5" s="197"/>
      <c r="H5" s="197"/>
      <c r="I5" s="238"/>
      <c r="J5" s="238"/>
      <c r="K5" s="238"/>
      <c r="L5" s="238"/>
      <c r="N5" s="238"/>
      <c r="O5" s="238"/>
      <c r="P5" s="238"/>
      <c r="Q5" s="238"/>
      <c r="S5" s="238"/>
      <c r="T5" s="238"/>
      <c r="U5" s="238"/>
      <c r="V5" s="238"/>
    </row>
    <row r="6" spans="2:22" s="39" customFormat="1" ht="12.75" customHeight="1">
      <c r="B6" s="41"/>
      <c r="C6" s="41"/>
      <c r="D6" s="41"/>
      <c r="E6" s="41"/>
      <c r="F6" s="41"/>
      <c r="G6" s="41"/>
      <c r="H6" s="41"/>
      <c r="I6" s="259">
        <v>2009</v>
      </c>
      <c r="J6" s="259"/>
      <c r="K6" s="259"/>
      <c r="L6" s="259"/>
      <c r="N6" s="259">
        <v>2010</v>
      </c>
      <c r="O6" s="259"/>
      <c r="P6" s="259"/>
      <c r="Q6" s="259"/>
      <c r="S6" s="259">
        <v>2011</v>
      </c>
      <c r="T6" s="259"/>
      <c r="U6" s="259"/>
      <c r="V6" s="259"/>
    </row>
    <row r="7" spans="2:22" s="39" customFormat="1" ht="12.75">
      <c r="B7" s="41"/>
      <c r="C7" s="41" t="s">
        <v>147</v>
      </c>
      <c r="D7" s="41"/>
      <c r="E7" s="41"/>
      <c r="F7" s="41"/>
      <c r="G7" s="41"/>
      <c r="H7" s="41"/>
      <c r="I7" s="184" t="s">
        <v>414</v>
      </c>
      <c r="J7" s="184" t="s">
        <v>355</v>
      </c>
      <c r="K7" s="184" t="s">
        <v>417</v>
      </c>
      <c r="L7" s="184" t="s">
        <v>418</v>
      </c>
      <c r="M7" s="41"/>
      <c r="N7" s="184" t="s">
        <v>414</v>
      </c>
      <c r="O7" s="184" t="s">
        <v>355</v>
      </c>
      <c r="P7" s="184" t="s">
        <v>417</v>
      </c>
      <c r="Q7" s="184" t="s">
        <v>418</v>
      </c>
      <c r="R7" s="41"/>
      <c r="S7" s="184" t="s">
        <v>414</v>
      </c>
      <c r="T7" s="184" t="s">
        <v>355</v>
      </c>
      <c r="U7" s="184" t="s">
        <v>417</v>
      </c>
      <c r="V7" s="184" t="s">
        <v>418</v>
      </c>
    </row>
    <row r="8" spans="2:22" ht="12.75">
      <c r="B8" s="164"/>
      <c r="C8" s="164"/>
      <c r="D8" s="164"/>
      <c r="E8" s="164"/>
      <c r="F8" s="164"/>
      <c r="G8" s="164"/>
      <c r="H8" s="164"/>
      <c r="I8" s="186"/>
      <c r="J8" s="186"/>
      <c r="K8" s="186"/>
      <c r="L8" s="186"/>
      <c r="M8" s="175"/>
      <c r="N8" s="186"/>
      <c r="O8" s="186"/>
      <c r="P8" s="186"/>
      <c r="Q8" s="186"/>
      <c r="R8" s="161"/>
      <c r="S8" s="186"/>
      <c r="T8" s="186"/>
      <c r="U8" s="186"/>
      <c r="V8" s="186"/>
    </row>
    <row r="9" spans="9:15" ht="12.75">
      <c r="I9" s="159"/>
      <c r="J9" s="159"/>
      <c r="K9" s="159"/>
      <c r="L9" s="175"/>
      <c r="M9" s="159"/>
      <c r="N9" s="159"/>
      <c r="O9" s="159"/>
    </row>
    <row r="10" spans="2:22" s="170" customFormat="1" ht="12.75">
      <c r="B10" s="262"/>
      <c r="C10" s="262" t="s">
        <v>375</v>
      </c>
      <c r="D10" s="262" t="s">
        <v>604</v>
      </c>
      <c r="E10" s="262"/>
      <c r="F10" s="262"/>
      <c r="I10" s="168">
        <v>2229.538749937825</v>
      </c>
      <c r="J10" s="168">
        <v>2250.5025758532233</v>
      </c>
      <c r="K10" s="168">
        <v>2787.2492186431555</v>
      </c>
      <c r="L10" s="174">
        <v>3397.7690591270134</v>
      </c>
      <c r="M10" s="168"/>
      <c r="N10" s="168">
        <v>3457.2923471196436</v>
      </c>
      <c r="O10" s="168">
        <v>3810.4513128219305</v>
      </c>
      <c r="P10" s="168">
        <v>4485.94702494979</v>
      </c>
      <c r="Q10" s="174">
        <v>4728.8120233735735</v>
      </c>
      <c r="S10" s="168">
        <v>4383.723005174421</v>
      </c>
      <c r="T10" s="168">
        <v>4807.998880651401</v>
      </c>
      <c r="U10" s="168">
        <v>5562.202327090101</v>
      </c>
      <c r="V10" s="174">
        <v>5092.817033338573</v>
      </c>
    </row>
    <row r="11" spans="2:22" ht="12.75">
      <c r="B11" s="263"/>
      <c r="C11" s="263"/>
      <c r="D11" s="263"/>
      <c r="E11" s="262" t="s">
        <v>605</v>
      </c>
      <c r="I11" s="159">
        <v>650.0734174667375</v>
      </c>
      <c r="J11" s="159">
        <v>796.0839734408089</v>
      </c>
      <c r="K11" s="159">
        <v>1017.2320003194973</v>
      </c>
      <c r="L11" s="175">
        <v>1464.1237358382264</v>
      </c>
      <c r="M11" s="159"/>
      <c r="N11" s="159">
        <v>1485.955326888753</v>
      </c>
      <c r="O11" s="159">
        <v>1684.9524626500656</v>
      </c>
      <c r="P11" s="159">
        <v>1866.2030952503253</v>
      </c>
      <c r="Q11" s="175">
        <v>2093.959760973129</v>
      </c>
      <c r="S11" s="159">
        <v>1813.026682934239</v>
      </c>
      <c r="T11" s="159">
        <v>2141.812185349221</v>
      </c>
      <c r="U11" s="159">
        <v>2238.9721704579674</v>
      </c>
      <c r="V11" s="175">
        <v>2144.4604480452444</v>
      </c>
    </row>
    <row r="12" spans="2:22" ht="12.75">
      <c r="B12" s="212"/>
      <c r="C12" s="212"/>
      <c r="D12" s="212"/>
      <c r="E12" s="212"/>
      <c r="F12" s="263" t="s">
        <v>606</v>
      </c>
      <c r="I12" s="159">
        <v>242.97097683896482</v>
      </c>
      <c r="J12" s="159">
        <v>202.62510060457328</v>
      </c>
      <c r="K12" s="159">
        <v>364.56989562945114</v>
      </c>
      <c r="L12" s="175">
        <v>594.7883485400661</v>
      </c>
      <c r="M12" s="159"/>
      <c r="N12" s="159">
        <v>682.3233862918011</v>
      </c>
      <c r="O12" s="159">
        <v>680.5461180515304</v>
      </c>
      <c r="P12" s="159">
        <v>743.0570769799206</v>
      </c>
      <c r="Q12" s="175">
        <v>990.7145796941437</v>
      </c>
      <c r="S12" s="159">
        <v>910.4181002328054</v>
      </c>
      <c r="T12" s="159">
        <v>927.5496572212351</v>
      </c>
      <c r="U12" s="159">
        <v>1030.7290261247424</v>
      </c>
      <c r="V12" s="175">
        <v>879.6260569262346</v>
      </c>
    </row>
    <row r="13" spans="2:22" ht="12.75" customHeight="1">
      <c r="B13" s="212"/>
      <c r="C13" s="212"/>
      <c r="D13" s="212"/>
      <c r="E13" s="212"/>
      <c r="F13" s="263" t="s">
        <v>607</v>
      </c>
      <c r="I13" s="159">
        <v>87.38909386970721</v>
      </c>
      <c r="J13" s="159">
        <v>163.03385300105163</v>
      </c>
      <c r="K13" s="159">
        <v>151.61742604351798</v>
      </c>
      <c r="L13" s="175">
        <v>203.40250778215858</v>
      </c>
      <c r="M13" s="159"/>
      <c r="N13" s="159">
        <v>198.56592140972862</v>
      </c>
      <c r="O13" s="159">
        <v>224.61092256193348</v>
      </c>
      <c r="P13" s="159">
        <v>226.9174359245198</v>
      </c>
      <c r="Q13" s="175">
        <v>196.28453350101637</v>
      </c>
      <c r="S13" s="159">
        <v>238.39107097438566</v>
      </c>
      <c r="T13" s="159">
        <v>269.62940723350175</v>
      </c>
      <c r="U13" s="159">
        <v>217.25872733547772</v>
      </c>
      <c r="V13" s="175">
        <v>228.82185371184642</v>
      </c>
    </row>
    <row r="14" spans="2:22" ht="12.75">
      <c r="B14" s="212"/>
      <c r="C14" s="212"/>
      <c r="D14" s="212"/>
      <c r="E14" s="212"/>
      <c r="F14" s="263" t="s">
        <v>608</v>
      </c>
      <c r="I14" s="159">
        <v>115.75907375443222</v>
      </c>
      <c r="J14" s="159">
        <v>134.6584641459886</v>
      </c>
      <c r="K14" s="159">
        <v>138.85795941485515</v>
      </c>
      <c r="L14" s="175">
        <v>194.48013850059283</v>
      </c>
      <c r="M14" s="159"/>
      <c r="N14" s="159">
        <v>217.74698595777812</v>
      </c>
      <c r="O14" s="159">
        <v>231.70793403344715</v>
      </c>
      <c r="P14" s="159">
        <v>210.80785575174275</v>
      </c>
      <c r="Q14" s="175">
        <v>288.77357607705727</v>
      </c>
      <c r="S14" s="159">
        <v>208.33770385024232</v>
      </c>
      <c r="T14" s="159">
        <v>328.8744490973875</v>
      </c>
      <c r="U14" s="159">
        <v>280.71831702405507</v>
      </c>
      <c r="V14" s="175">
        <v>388.4487702005688</v>
      </c>
    </row>
    <row r="15" spans="2:22" ht="12.75">
      <c r="B15" s="264"/>
      <c r="C15" s="264"/>
      <c r="D15" s="264"/>
      <c r="E15" s="264"/>
      <c r="F15" s="263" t="s">
        <v>609</v>
      </c>
      <c r="I15" s="159">
        <v>31.668166728680053</v>
      </c>
      <c r="J15" s="159">
        <v>75.30160636290333</v>
      </c>
      <c r="K15" s="159">
        <v>106.81873401593569</v>
      </c>
      <c r="L15" s="159">
        <v>123.14238004950681</v>
      </c>
      <c r="M15" s="159"/>
      <c r="N15" s="159">
        <v>108.2508442254827</v>
      </c>
      <c r="O15" s="159">
        <v>198.42035937580033</v>
      </c>
      <c r="P15" s="159">
        <v>252.5133578142645</v>
      </c>
      <c r="Q15" s="159">
        <v>191.99469661880363</v>
      </c>
      <c r="S15" s="159">
        <v>87.75343990124719</v>
      </c>
      <c r="T15" s="159">
        <v>215.1350067296935</v>
      </c>
      <c r="U15" s="159">
        <v>226.04949998526325</v>
      </c>
      <c r="V15" s="159">
        <v>199.6688599342802</v>
      </c>
    </row>
    <row r="16" spans="2:22" ht="12.75">
      <c r="B16" s="212"/>
      <c r="C16" s="212"/>
      <c r="D16" s="212"/>
      <c r="E16" s="212"/>
      <c r="F16" s="263" t="s">
        <v>610</v>
      </c>
      <c r="I16" s="159">
        <v>52.20133129761962</v>
      </c>
      <c r="J16" s="159">
        <v>83.83878462419042</v>
      </c>
      <c r="K16" s="159">
        <v>66.88558553169202</v>
      </c>
      <c r="L16" s="159">
        <v>84.13207243824368</v>
      </c>
      <c r="M16" s="159"/>
      <c r="N16" s="159">
        <v>101.23354383850474</v>
      </c>
      <c r="O16" s="159">
        <v>145.36125128318537</v>
      </c>
      <c r="P16" s="159">
        <v>120.94782373909132</v>
      </c>
      <c r="Q16" s="159">
        <v>97.73759752249933</v>
      </c>
      <c r="S16" s="159">
        <v>148.6942765977896</v>
      </c>
      <c r="T16" s="159">
        <v>137.80692479228395</v>
      </c>
      <c r="U16" s="159">
        <v>124.80909258363636</v>
      </c>
      <c r="V16" s="159">
        <v>122.4043595470021</v>
      </c>
    </row>
    <row r="17" spans="2:22" ht="12.75">
      <c r="B17" s="263"/>
      <c r="C17" s="263"/>
      <c r="D17" s="263"/>
      <c r="E17" s="262" t="s">
        <v>611</v>
      </c>
      <c r="I17" s="159">
        <v>737.3266270269421</v>
      </c>
      <c r="J17" s="159">
        <v>531.1587731534438</v>
      </c>
      <c r="K17" s="159">
        <v>762.5087337090788</v>
      </c>
      <c r="L17" s="159">
        <v>854.7718274732545</v>
      </c>
      <c r="M17" s="159"/>
      <c r="N17" s="159">
        <v>850.4891573866206</v>
      </c>
      <c r="O17" s="159">
        <v>754.8314745133911</v>
      </c>
      <c r="P17" s="159">
        <v>1232.5636291906692</v>
      </c>
      <c r="Q17" s="159">
        <v>1261.5737347992429</v>
      </c>
      <c r="S17" s="159">
        <v>1220.9347831787595</v>
      </c>
      <c r="T17" s="159">
        <v>1043.051214252637</v>
      </c>
      <c r="U17" s="159">
        <v>1580.4637416504575</v>
      </c>
      <c r="V17" s="159">
        <v>1334.8213128434277</v>
      </c>
    </row>
    <row r="18" spans="2:22" ht="12.75">
      <c r="B18" s="212"/>
      <c r="C18" s="212"/>
      <c r="D18" s="212"/>
      <c r="E18" s="212"/>
      <c r="F18" s="263" t="s">
        <v>612</v>
      </c>
      <c r="I18" s="159">
        <v>417.96751504459763</v>
      </c>
      <c r="J18" s="159">
        <v>256.5482832133899</v>
      </c>
      <c r="K18" s="159">
        <v>344.64202234968013</v>
      </c>
      <c r="L18" s="159">
        <v>340.7388402810191</v>
      </c>
      <c r="M18" s="159"/>
      <c r="N18" s="159">
        <v>429.828838342877</v>
      </c>
      <c r="O18" s="159">
        <v>325.18263756054773</v>
      </c>
      <c r="P18" s="159">
        <v>528.9611655155308</v>
      </c>
      <c r="Q18" s="159">
        <v>537.3536001005731</v>
      </c>
      <c r="S18" s="159">
        <v>650.4433445457289</v>
      </c>
      <c r="T18" s="159">
        <v>496.6067490318203</v>
      </c>
      <c r="U18" s="159">
        <v>741.7648839829862</v>
      </c>
      <c r="V18" s="159">
        <v>600.0128354832895</v>
      </c>
    </row>
    <row r="19" spans="2:22" ht="12.75">
      <c r="B19" s="212"/>
      <c r="C19" s="212"/>
      <c r="D19" s="212"/>
      <c r="E19" s="212"/>
      <c r="F19" s="263" t="s">
        <v>613</v>
      </c>
      <c r="I19" s="159">
        <v>141.26780493109555</v>
      </c>
      <c r="J19" s="159">
        <v>87.97796835377308</v>
      </c>
      <c r="K19" s="159">
        <v>139.40901724793926</v>
      </c>
      <c r="L19" s="175">
        <v>149.18229597348667</v>
      </c>
      <c r="M19" s="159"/>
      <c r="N19" s="159">
        <v>157.4672443349653</v>
      </c>
      <c r="O19" s="159">
        <v>102.15195161687437</v>
      </c>
      <c r="P19" s="159">
        <v>214.5856190080525</v>
      </c>
      <c r="Q19" s="175">
        <v>215.4086822147337</v>
      </c>
      <c r="S19" s="159">
        <v>216.883147467735</v>
      </c>
      <c r="T19" s="159">
        <v>159.5896641506352</v>
      </c>
      <c r="U19" s="159">
        <v>259.6215065514094</v>
      </c>
      <c r="V19" s="175">
        <v>225.12200091484934</v>
      </c>
    </row>
    <row r="20" spans="2:22" ht="12.75">
      <c r="B20" s="263"/>
      <c r="C20" s="263"/>
      <c r="D20" s="263"/>
      <c r="E20" s="262" t="s">
        <v>388</v>
      </c>
      <c r="I20" s="159">
        <v>842.1387054441452</v>
      </c>
      <c r="J20" s="159">
        <v>923.2598292589706</v>
      </c>
      <c r="K20" s="159">
        <v>1007.5084846145794</v>
      </c>
      <c r="L20" s="175">
        <v>1078.8734958155326</v>
      </c>
      <c r="M20" s="159"/>
      <c r="N20" s="159">
        <v>1120.84786284427</v>
      </c>
      <c r="O20" s="159">
        <v>1370.6673756584737</v>
      </c>
      <c r="P20" s="159">
        <v>1387.180300508796</v>
      </c>
      <c r="Q20" s="175">
        <v>1373.2785276012023</v>
      </c>
      <c r="S20" s="159">
        <v>1349.761539061422</v>
      </c>
      <c r="T20" s="159">
        <v>1623.135481049543</v>
      </c>
      <c r="U20" s="159">
        <v>1742.7664149816762</v>
      </c>
      <c r="V20" s="175">
        <v>1613.5352724499012</v>
      </c>
    </row>
    <row r="21" spans="2:22" ht="12.75">
      <c r="B21" s="212"/>
      <c r="C21" s="212"/>
      <c r="D21" s="212"/>
      <c r="E21" s="212"/>
      <c r="F21" s="263" t="s">
        <v>614</v>
      </c>
      <c r="I21" s="159">
        <v>94.45321398440123</v>
      </c>
      <c r="J21" s="159">
        <v>109.51527692324824</v>
      </c>
      <c r="K21" s="159">
        <v>177.56565497728394</v>
      </c>
      <c r="L21" s="175">
        <v>164.19875677968582</v>
      </c>
      <c r="M21" s="159"/>
      <c r="N21" s="159">
        <v>179.82200010791215</v>
      </c>
      <c r="O21" s="159">
        <v>207.8752900759153</v>
      </c>
      <c r="P21" s="159">
        <v>238.99543792780833</v>
      </c>
      <c r="Q21" s="175">
        <v>268.0223320757535</v>
      </c>
      <c r="S21" s="159">
        <v>204.39947804784708</v>
      </c>
      <c r="T21" s="159">
        <v>241.80413527084502</v>
      </c>
      <c r="U21" s="159">
        <v>279.3998149600592</v>
      </c>
      <c r="V21" s="175">
        <v>294.73697106374004</v>
      </c>
    </row>
    <row r="22" spans="2:22" ht="12.75">
      <c r="B22" s="264"/>
      <c r="C22" s="264"/>
      <c r="D22" s="264"/>
      <c r="E22" s="264"/>
      <c r="F22" s="263" t="s">
        <v>615</v>
      </c>
      <c r="I22" s="159">
        <v>142.7065212186732</v>
      </c>
      <c r="J22" s="159">
        <v>157.40690358201374</v>
      </c>
      <c r="K22" s="159">
        <v>162.47861021474475</v>
      </c>
      <c r="L22" s="175">
        <v>157.4757244538555</v>
      </c>
      <c r="M22" s="159"/>
      <c r="N22" s="159">
        <v>172.57593635097865</v>
      </c>
      <c r="O22" s="159">
        <v>182.39795096691338</v>
      </c>
      <c r="P22" s="159">
        <v>204.14797035704106</v>
      </c>
      <c r="Q22" s="175">
        <v>208.75778745960906</v>
      </c>
      <c r="S22" s="159">
        <v>237.23290939102588</v>
      </c>
      <c r="T22" s="159">
        <v>254.83437528806695</v>
      </c>
      <c r="U22" s="159">
        <v>238.53070432315377</v>
      </c>
      <c r="V22" s="175">
        <v>246.67468894037592</v>
      </c>
    </row>
    <row r="23" spans="2:22" ht="12.75">
      <c r="B23" s="264"/>
      <c r="C23" s="264"/>
      <c r="D23" s="264"/>
      <c r="E23" s="264"/>
      <c r="F23" s="263" t="s">
        <v>616</v>
      </c>
      <c r="I23" s="159">
        <v>21.60699347209493</v>
      </c>
      <c r="J23" s="159">
        <v>22.338733191274635</v>
      </c>
      <c r="K23" s="159">
        <v>29.65877821393262</v>
      </c>
      <c r="L23" s="159">
        <v>42.77175760320122</v>
      </c>
      <c r="M23" s="159"/>
      <c r="N23" s="159">
        <v>29.788354956845318</v>
      </c>
      <c r="O23" s="159">
        <v>43.229558860632764</v>
      </c>
      <c r="P23" s="159">
        <v>47.42584141013094</v>
      </c>
      <c r="Q23" s="159">
        <v>60.661761089781</v>
      </c>
      <c r="S23" s="159">
        <v>42.769800762774935</v>
      </c>
      <c r="T23" s="159">
        <v>46.98332400082917</v>
      </c>
      <c r="U23" s="159">
        <v>56.126650989049025</v>
      </c>
      <c r="V23" s="159">
        <v>73.29346378150584</v>
      </c>
    </row>
    <row r="24" spans="2:22" ht="12.75">
      <c r="B24" s="264"/>
      <c r="C24" s="264"/>
      <c r="D24" s="264"/>
      <c r="E24" s="264"/>
      <c r="F24" s="263" t="s">
        <v>617</v>
      </c>
      <c r="I24" s="159">
        <v>100.99285832051481</v>
      </c>
      <c r="J24" s="159">
        <v>110.80427130766881</v>
      </c>
      <c r="K24" s="159">
        <v>49.40312850286004</v>
      </c>
      <c r="L24" s="159">
        <v>106.83713261560527</v>
      </c>
      <c r="M24" s="159"/>
      <c r="N24" s="159">
        <v>140.67374527240287</v>
      </c>
      <c r="O24" s="159">
        <v>269.23949002004775</v>
      </c>
      <c r="P24" s="159">
        <v>112.44078311057645</v>
      </c>
      <c r="Q24" s="159">
        <v>115.11732549830259</v>
      </c>
      <c r="S24" s="159">
        <v>118.79129402432639</v>
      </c>
      <c r="T24" s="159">
        <v>170.4813261374947</v>
      </c>
      <c r="U24" s="159">
        <v>229.29266245415053</v>
      </c>
      <c r="V24" s="159">
        <v>133.55958319324216</v>
      </c>
    </row>
    <row r="25" spans="2:22" ht="12.75">
      <c r="B25" s="264"/>
      <c r="C25" s="264"/>
      <c r="D25" s="264"/>
      <c r="E25" s="264"/>
      <c r="F25" s="263" t="s">
        <v>618</v>
      </c>
      <c r="I25" s="159">
        <v>72.48151561</v>
      </c>
      <c r="J25" s="159">
        <v>98.52815494999999</v>
      </c>
      <c r="K25" s="159">
        <v>121.64484904843155</v>
      </c>
      <c r="L25" s="159">
        <v>117.37958203999999</v>
      </c>
      <c r="M25" s="159"/>
      <c r="N25" s="159">
        <v>103.95940567093072</v>
      </c>
      <c r="O25" s="159">
        <v>135.97936531999997</v>
      </c>
      <c r="P25" s="159">
        <v>152.72982202999998</v>
      </c>
      <c r="Q25" s="159">
        <v>126.60806846</v>
      </c>
      <c r="S25" s="159">
        <v>116.81503371</v>
      </c>
      <c r="T25" s="159">
        <v>234.66096526999996</v>
      </c>
      <c r="U25" s="159">
        <v>225.79622829</v>
      </c>
      <c r="V25" s="159">
        <v>112.69099385</v>
      </c>
    </row>
    <row r="26" spans="2:22" ht="12.75">
      <c r="B26" s="264"/>
      <c r="C26" s="264"/>
      <c r="D26" s="264"/>
      <c r="E26" s="264"/>
      <c r="F26" s="263" t="s">
        <v>619</v>
      </c>
      <c r="I26" s="159">
        <v>110.92912971999993</v>
      </c>
      <c r="J26" s="159">
        <v>130.8317693063917</v>
      </c>
      <c r="K26" s="159">
        <v>123.3888713347069</v>
      </c>
      <c r="L26" s="159">
        <v>121.32860392999989</v>
      </c>
      <c r="M26" s="159"/>
      <c r="N26" s="159">
        <v>120.04631453999997</v>
      </c>
      <c r="O26" s="159">
        <v>127.44182690016434</v>
      </c>
      <c r="P26" s="159">
        <v>150.95140245136085</v>
      </c>
      <c r="Q26" s="159">
        <v>122.89932723588996</v>
      </c>
      <c r="S26" s="159">
        <v>148.0363834397688</v>
      </c>
      <c r="T26" s="159">
        <v>157.21751260000008</v>
      </c>
      <c r="U26" s="159">
        <v>153.9241075385448</v>
      </c>
      <c r="V26" s="159">
        <v>212.5084112016285</v>
      </c>
    </row>
    <row r="27" spans="2:22" ht="12.75">
      <c r="B27" s="264"/>
      <c r="C27" s="264"/>
      <c r="D27" s="264"/>
      <c r="E27" s="264"/>
      <c r="F27" s="263" t="s">
        <v>620</v>
      </c>
      <c r="I27" s="159">
        <v>99.43442169694488</v>
      </c>
      <c r="J27" s="159">
        <v>109.89156505907972</v>
      </c>
      <c r="K27" s="159">
        <v>121.85477395868932</v>
      </c>
      <c r="L27" s="159">
        <v>126.18651961050327</v>
      </c>
      <c r="M27" s="159"/>
      <c r="N27" s="159">
        <v>120.14120335041281</v>
      </c>
      <c r="O27" s="159">
        <v>143.4118078165861</v>
      </c>
      <c r="P27" s="159">
        <v>159.08902725366843</v>
      </c>
      <c r="Q27" s="159">
        <v>149.52058430730682</v>
      </c>
      <c r="S27" s="159">
        <v>147.7957206140111</v>
      </c>
      <c r="T27" s="159">
        <v>159.7870401713434</v>
      </c>
      <c r="U27" s="159">
        <v>186.59487892270263</v>
      </c>
      <c r="V27" s="159">
        <v>159.79933551255553</v>
      </c>
    </row>
    <row r="28" spans="2:22" s="170" customFormat="1" ht="12.75">
      <c r="B28" s="262"/>
      <c r="C28" s="262" t="s">
        <v>376</v>
      </c>
      <c r="D28" s="262" t="s">
        <v>621</v>
      </c>
      <c r="E28" s="262"/>
      <c r="F28" s="262"/>
      <c r="I28" s="168">
        <v>5463.708424858711</v>
      </c>
      <c r="J28" s="168">
        <v>5673.721955869557</v>
      </c>
      <c r="K28" s="168">
        <v>6264.618660760545</v>
      </c>
      <c r="L28" s="168">
        <v>7053.698222030287</v>
      </c>
      <c r="M28" s="168"/>
      <c r="N28" s="168">
        <v>6888.663188012037</v>
      </c>
      <c r="O28" s="168">
        <v>7774.7527921999135</v>
      </c>
      <c r="P28" s="168">
        <v>8898.916930115785</v>
      </c>
      <c r="Q28" s="168">
        <v>8808.348301815153</v>
      </c>
      <c r="S28" s="168">
        <v>9640.741900631025</v>
      </c>
      <c r="T28" s="168">
        <v>10702.368683753906</v>
      </c>
      <c r="U28" s="168">
        <v>11236.190007701753</v>
      </c>
      <c r="V28" s="168">
        <v>10293.376770792815</v>
      </c>
    </row>
    <row r="29" spans="2:22" ht="12.75">
      <c r="B29" s="263"/>
      <c r="C29" s="263"/>
      <c r="D29" s="263"/>
      <c r="E29" s="262" t="s">
        <v>622</v>
      </c>
      <c r="F29" s="263"/>
      <c r="I29" s="159">
        <v>1867.6648792891754</v>
      </c>
      <c r="J29" s="159">
        <v>2114.322262720043</v>
      </c>
      <c r="K29" s="159">
        <v>2433.1273236311436</v>
      </c>
      <c r="L29" s="159">
        <v>2530.0642139159118</v>
      </c>
      <c r="M29" s="159"/>
      <c r="N29" s="159">
        <v>2609.5027647052675</v>
      </c>
      <c r="O29" s="159">
        <v>2744.3102215792787</v>
      </c>
      <c r="P29" s="159">
        <v>2904.033684510933</v>
      </c>
      <c r="Q29" s="159">
        <v>3045.466929133813</v>
      </c>
      <c r="S29" s="159">
        <v>3753.046707653426</v>
      </c>
      <c r="T29" s="159">
        <v>4433.3838383948405</v>
      </c>
      <c r="U29" s="159">
        <v>4243.778597576646</v>
      </c>
      <c r="V29" s="159">
        <v>3720.891609174508</v>
      </c>
    </row>
    <row r="30" spans="2:22" ht="12.75">
      <c r="B30" s="263"/>
      <c r="C30" s="263"/>
      <c r="D30" s="263"/>
      <c r="E30" s="263"/>
      <c r="F30" s="263" t="s">
        <v>34</v>
      </c>
      <c r="I30" s="159">
        <v>626.55861205</v>
      </c>
      <c r="J30" s="159">
        <v>921.05816474</v>
      </c>
      <c r="K30" s="159">
        <v>1197.38389634</v>
      </c>
      <c r="L30" s="159">
        <v>1230.69865521</v>
      </c>
      <c r="M30" s="159"/>
      <c r="N30" s="159">
        <v>1015.27024133</v>
      </c>
      <c r="O30" s="159">
        <v>820.33030398</v>
      </c>
      <c r="P30" s="159">
        <v>1050.6271064599998</v>
      </c>
      <c r="Q30" s="159">
        <v>1454.56806291</v>
      </c>
      <c r="S30" s="159">
        <v>1647.95829129</v>
      </c>
      <c r="T30" s="159">
        <v>1747.8212794800002</v>
      </c>
      <c r="U30" s="159">
        <v>1772.5094297199998</v>
      </c>
      <c r="V30" s="159">
        <v>1329.96598667</v>
      </c>
    </row>
    <row r="31" spans="2:22" ht="12.75">
      <c r="B31" s="264"/>
      <c r="C31" s="264"/>
      <c r="D31" s="264"/>
      <c r="E31" s="264"/>
      <c r="F31" s="263" t="s">
        <v>623</v>
      </c>
      <c r="I31" s="159">
        <v>543.2896357824035</v>
      </c>
      <c r="J31" s="159">
        <v>652.3344133535691</v>
      </c>
      <c r="K31" s="159">
        <v>672.7939864821199</v>
      </c>
      <c r="L31" s="175">
        <v>536.4312326581911</v>
      </c>
      <c r="M31" s="159"/>
      <c r="N31" s="159">
        <v>830.7680379109565</v>
      </c>
      <c r="O31" s="159">
        <v>991.4334990321122</v>
      </c>
      <c r="P31" s="159">
        <v>954.3815049912896</v>
      </c>
      <c r="Q31" s="175">
        <v>618.8211187447404</v>
      </c>
      <c r="S31" s="159">
        <v>911.8854602968879</v>
      </c>
      <c r="T31" s="159">
        <v>1331.2849271112675</v>
      </c>
      <c r="U31" s="159">
        <v>1023.2116969692086</v>
      </c>
      <c r="V31" s="175">
        <v>1120.406614523022</v>
      </c>
    </row>
    <row r="32" spans="2:22" ht="12.75">
      <c r="B32" s="264"/>
      <c r="C32" s="264"/>
      <c r="D32" s="264"/>
      <c r="E32" s="264"/>
      <c r="F32" s="263" t="s">
        <v>624</v>
      </c>
      <c r="I32" s="159">
        <v>185.967914671279</v>
      </c>
      <c r="J32" s="159">
        <v>175.0400636992794</v>
      </c>
      <c r="K32" s="159">
        <v>151.4087639196082</v>
      </c>
      <c r="L32" s="175">
        <v>177.49294079503085</v>
      </c>
      <c r="M32" s="159"/>
      <c r="N32" s="159">
        <v>137.02382107551188</v>
      </c>
      <c r="O32" s="159">
        <v>150.54363627574196</v>
      </c>
      <c r="P32" s="159">
        <v>204.78649268967263</v>
      </c>
      <c r="Q32" s="175">
        <v>219.94987143534024</v>
      </c>
      <c r="S32" s="159">
        <v>235.17724334841972</v>
      </c>
      <c r="T32" s="159">
        <v>298.0292498388158</v>
      </c>
      <c r="U32" s="159">
        <v>341.60282108934086</v>
      </c>
      <c r="V32" s="175">
        <v>273.80744349935077</v>
      </c>
    </row>
    <row r="33" spans="2:22" ht="12.75">
      <c r="B33" s="212"/>
      <c r="C33" s="212"/>
      <c r="D33" s="212"/>
      <c r="E33" s="212"/>
      <c r="F33" s="263" t="s">
        <v>625</v>
      </c>
      <c r="I33" s="159">
        <v>0</v>
      </c>
      <c r="J33" s="159">
        <v>0</v>
      </c>
      <c r="K33" s="159">
        <v>66.50610473</v>
      </c>
      <c r="L33" s="159">
        <v>105.06342299</v>
      </c>
      <c r="M33" s="159"/>
      <c r="N33" s="159">
        <v>174.28770491</v>
      </c>
      <c r="O33" s="159">
        <v>256.61175863</v>
      </c>
      <c r="P33" s="159">
        <v>289.05208472</v>
      </c>
      <c r="Q33" s="159">
        <v>295.23101981</v>
      </c>
      <c r="S33" s="159">
        <v>399.92327308000006</v>
      </c>
      <c r="T33" s="159">
        <v>448.59986903999993</v>
      </c>
      <c r="U33" s="159">
        <v>473.2483916100001</v>
      </c>
      <c r="V33" s="159">
        <v>296.82036773000004</v>
      </c>
    </row>
    <row r="34" spans="2:22" ht="12.75">
      <c r="B34" s="212"/>
      <c r="C34" s="212"/>
      <c r="D34" s="212"/>
      <c r="E34" s="212"/>
      <c r="F34" s="263" t="s">
        <v>626</v>
      </c>
      <c r="I34" s="159">
        <v>274.61529673999996</v>
      </c>
      <c r="J34" s="159">
        <v>77.20752302</v>
      </c>
      <c r="K34" s="159">
        <v>46.85910028</v>
      </c>
      <c r="L34" s="175">
        <v>98.68770936000001</v>
      </c>
      <c r="M34" s="159"/>
      <c r="N34" s="159">
        <v>91.71349947</v>
      </c>
      <c r="O34" s="159">
        <v>59.89909068</v>
      </c>
      <c r="P34" s="159">
        <v>11.77996269</v>
      </c>
      <c r="Q34" s="175">
        <v>26.530029550000002</v>
      </c>
      <c r="S34" s="159">
        <v>38.26778016</v>
      </c>
      <c r="T34" s="159">
        <v>13.06468697</v>
      </c>
      <c r="U34" s="159">
        <v>8.3690139</v>
      </c>
      <c r="V34" s="175">
        <v>19.35082289</v>
      </c>
    </row>
    <row r="35" spans="2:22" ht="12.75">
      <c r="B35" s="212"/>
      <c r="C35" s="212"/>
      <c r="D35" s="212"/>
      <c r="E35" s="212"/>
      <c r="F35" s="263" t="s">
        <v>627</v>
      </c>
      <c r="I35" s="159">
        <v>187.9336507301515</v>
      </c>
      <c r="J35" s="159">
        <v>215.6240906278353</v>
      </c>
      <c r="K35" s="159">
        <v>247.26985877238576</v>
      </c>
      <c r="L35" s="175">
        <v>300.3419235155258</v>
      </c>
      <c r="M35" s="159"/>
      <c r="N35" s="159">
        <v>283.62284319119186</v>
      </c>
      <c r="O35" s="159">
        <v>301.59810475048266</v>
      </c>
      <c r="P35" s="159">
        <v>308.6805071123977</v>
      </c>
      <c r="Q35" s="175">
        <v>363.8794567486711</v>
      </c>
      <c r="S35" s="159">
        <v>393.28390032088873</v>
      </c>
      <c r="T35" s="159">
        <v>449.8777140901652</v>
      </c>
      <c r="U35" s="159">
        <v>472.4786754794852</v>
      </c>
      <c r="V35" s="175">
        <v>486.294858728889</v>
      </c>
    </row>
    <row r="36" spans="2:22" ht="12.75">
      <c r="B36" s="212"/>
      <c r="C36" s="212"/>
      <c r="D36" s="212"/>
      <c r="E36" s="262" t="s">
        <v>35</v>
      </c>
      <c r="F36" s="212"/>
      <c r="I36" s="159">
        <v>3596.0435455695356</v>
      </c>
      <c r="J36" s="159">
        <v>3559.399693149514</v>
      </c>
      <c r="K36" s="159">
        <v>3831.4913371294006</v>
      </c>
      <c r="L36" s="159">
        <v>4523.634008114376</v>
      </c>
      <c r="M36" s="159"/>
      <c r="N36" s="159">
        <v>4279.160423306769</v>
      </c>
      <c r="O36" s="159">
        <v>5030.442570620636</v>
      </c>
      <c r="P36" s="159">
        <v>5994.88324560485</v>
      </c>
      <c r="Q36" s="159">
        <v>5762.881372681339</v>
      </c>
      <c r="S36" s="159">
        <v>5887.695192977599</v>
      </c>
      <c r="T36" s="159">
        <v>6268.984845359066</v>
      </c>
      <c r="U36" s="159">
        <v>6992.411410125107</v>
      </c>
      <c r="V36" s="159">
        <v>6572.485161618306</v>
      </c>
    </row>
    <row r="37" spans="2:22" ht="12.75">
      <c r="B37" s="212"/>
      <c r="C37" s="212"/>
      <c r="D37" s="212"/>
      <c r="E37" s="212"/>
      <c r="F37" s="263" t="s">
        <v>588</v>
      </c>
      <c r="I37" s="159">
        <v>576.6104973900838</v>
      </c>
      <c r="J37" s="159">
        <v>541.1586635783524</v>
      </c>
      <c r="K37" s="159">
        <v>574.6291916826783</v>
      </c>
      <c r="L37" s="175">
        <v>657.6642086598715</v>
      </c>
      <c r="M37" s="159"/>
      <c r="N37" s="159">
        <v>706.0265601780322</v>
      </c>
      <c r="O37" s="159">
        <v>755.8112363262546</v>
      </c>
      <c r="P37" s="159">
        <v>775.6703994700622</v>
      </c>
      <c r="Q37" s="175">
        <v>802.5037476899472</v>
      </c>
      <c r="S37" s="159">
        <v>868.2799212074342</v>
      </c>
      <c r="T37" s="159">
        <v>973.8705256005697</v>
      </c>
      <c r="U37" s="159">
        <v>1029.2323543016328</v>
      </c>
      <c r="V37" s="175">
        <v>959.8318255904513</v>
      </c>
    </row>
    <row r="38" spans="2:22" ht="12.75">
      <c r="B38" s="263"/>
      <c r="C38" s="263"/>
      <c r="D38" s="263"/>
      <c r="E38" s="212"/>
      <c r="F38" s="263" t="s">
        <v>628</v>
      </c>
      <c r="I38" s="159">
        <v>87.55558200652621</v>
      </c>
      <c r="J38" s="159">
        <v>110.60693603938128</v>
      </c>
      <c r="K38" s="159">
        <v>201.00026497999997</v>
      </c>
      <c r="L38" s="175">
        <v>125.48810274839244</v>
      </c>
      <c r="M38" s="159"/>
      <c r="N38" s="159">
        <v>125.14979905957243</v>
      </c>
      <c r="O38" s="159">
        <v>148.18633387949382</v>
      </c>
      <c r="P38" s="159">
        <v>284.36379845130557</v>
      </c>
      <c r="Q38" s="175">
        <v>164.83227172999995</v>
      </c>
      <c r="S38" s="159">
        <v>178.15913154</v>
      </c>
      <c r="T38" s="159">
        <v>263.77635898999995</v>
      </c>
      <c r="U38" s="159">
        <v>360.14899186</v>
      </c>
      <c r="V38" s="175">
        <v>194.9766676212316</v>
      </c>
    </row>
    <row r="39" spans="2:22" ht="12.75">
      <c r="B39" s="263"/>
      <c r="C39" s="263"/>
      <c r="D39" s="263"/>
      <c r="E39" s="263"/>
      <c r="F39" s="263" t="s">
        <v>629</v>
      </c>
      <c r="I39" s="159">
        <v>478.06923216957136</v>
      </c>
      <c r="J39" s="159">
        <v>428.4303792678912</v>
      </c>
      <c r="K39" s="159">
        <v>341.41735800891223</v>
      </c>
      <c r="L39" s="159">
        <v>428.7190145608291</v>
      </c>
      <c r="M39" s="159"/>
      <c r="N39" s="159">
        <v>492.14189367454503</v>
      </c>
      <c r="O39" s="159">
        <v>801.9567089220758</v>
      </c>
      <c r="P39" s="159">
        <v>870.752028864844</v>
      </c>
      <c r="Q39" s="159">
        <v>592.5899779072183</v>
      </c>
      <c r="S39" s="159">
        <v>629.8119511502658</v>
      </c>
      <c r="T39" s="159">
        <v>735.4152927780115</v>
      </c>
      <c r="U39" s="159">
        <v>809.5575184213153</v>
      </c>
      <c r="V39" s="159">
        <v>633.2068458390488</v>
      </c>
    </row>
    <row r="40" spans="2:22" ht="12" customHeight="1">
      <c r="B40" s="212"/>
      <c r="C40" s="212"/>
      <c r="D40" s="212"/>
      <c r="E40" s="212"/>
      <c r="F40" s="263" t="s">
        <v>630</v>
      </c>
      <c r="I40" s="159">
        <v>121.44038904294575</v>
      </c>
      <c r="J40" s="159">
        <v>113.1360300872337</v>
      </c>
      <c r="K40" s="159">
        <v>103.93669989011137</v>
      </c>
      <c r="L40" s="175">
        <v>161.0890756499195</v>
      </c>
      <c r="M40" s="159"/>
      <c r="N40" s="159">
        <v>123.56579284761722</v>
      </c>
      <c r="O40" s="159">
        <v>123.69193358742405</v>
      </c>
      <c r="P40" s="159">
        <v>132.28713622464778</v>
      </c>
      <c r="Q40" s="175">
        <v>133.58238767150928</v>
      </c>
      <c r="S40" s="159">
        <v>136.82198206956008</v>
      </c>
      <c r="T40" s="159">
        <v>153.51605786780266</v>
      </c>
      <c r="U40" s="159">
        <v>170.5850159408541</v>
      </c>
      <c r="V40" s="175">
        <v>175.21652157390992</v>
      </c>
    </row>
    <row r="41" spans="2:22" ht="12.75">
      <c r="B41" s="212"/>
      <c r="C41" s="212"/>
      <c r="D41" s="212"/>
      <c r="E41" s="212"/>
      <c r="F41" s="263" t="s">
        <v>631</v>
      </c>
      <c r="I41" s="159">
        <v>626.3519110740809</v>
      </c>
      <c r="J41" s="159">
        <v>727.0440222873142</v>
      </c>
      <c r="K41" s="159">
        <v>727.7064780845368</v>
      </c>
      <c r="L41" s="175">
        <v>793.1578961374832</v>
      </c>
      <c r="M41" s="159"/>
      <c r="N41" s="159">
        <v>690.5858801919044</v>
      </c>
      <c r="O41" s="159">
        <v>741.8591551307554</v>
      </c>
      <c r="P41" s="159">
        <v>931.3410816030337</v>
      </c>
      <c r="Q41" s="175">
        <v>922.5086327773836</v>
      </c>
      <c r="S41" s="159">
        <v>932.7562031655771</v>
      </c>
      <c r="T41" s="159">
        <v>954.4546416021146</v>
      </c>
      <c r="U41" s="159">
        <v>1030.655856183957</v>
      </c>
      <c r="V41" s="175">
        <v>1058.5797249111447</v>
      </c>
    </row>
    <row r="42" spans="2:22" ht="12.75">
      <c r="B42" s="212"/>
      <c r="C42" s="212"/>
      <c r="D42" s="212"/>
      <c r="E42" s="212"/>
      <c r="F42" s="263" t="s">
        <v>632</v>
      </c>
      <c r="I42" s="159">
        <v>47.96365045598884</v>
      </c>
      <c r="J42" s="159">
        <v>57.13350635908871</v>
      </c>
      <c r="K42" s="159">
        <v>68.9425661104874</v>
      </c>
      <c r="L42" s="159">
        <v>59.92253539272047</v>
      </c>
      <c r="M42" s="159"/>
      <c r="N42" s="159">
        <v>49.18340158546084</v>
      </c>
      <c r="O42" s="159">
        <v>58.50505258004927</v>
      </c>
      <c r="P42" s="159">
        <v>65.76158363343204</v>
      </c>
      <c r="Q42" s="159">
        <v>73.59394420320857</v>
      </c>
      <c r="S42" s="159">
        <v>71.68445682874663</v>
      </c>
      <c r="T42" s="159">
        <v>74.74892453943323</v>
      </c>
      <c r="U42" s="159">
        <v>77.72537715036826</v>
      </c>
      <c r="V42" s="159">
        <v>74.55434283581452</v>
      </c>
    </row>
    <row r="43" spans="2:22" ht="12.75">
      <c r="B43" s="212"/>
      <c r="C43" s="212"/>
      <c r="D43" s="212"/>
      <c r="E43" s="212"/>
      <c r="F43" s="263" t="s">
        <v>544</v>
      </c>
      <c r="I43" s="159">
        <v>41.17421722</v>
      </c>
      <c r="J43" s="159">
        <v>46.78320523</v>
      </c>
      <c r="K43" s="159">
        <v>137.99806443999998</v>
      </c>
      <c r="L43" s="175">
        <v>149.86647916</v>
      </c>
      <c r="M43" s="159"/>
      <c r="N43" s="159">
        <v>103.00168417999998</v>
      </c>
      <c r="O43" s="159">
        <v>103.31036537</v>
      </c>
      <c r="P43" s="159">
        <v>100.52375933000002</v>
      </c>
      <c r="Q43" s="175">
        <v>93.49113747</v>
      </c>
      <c r="S43" s="159">
        <v>120.47371205999997</v>
      </c>
      <c r="T43" s="159">
        <v>196.49242875000004</v>
      </c>
      <c r="U43" s="159">
        <v>223.69114471</v>
      </c>
      <c r="V43" s="175">
        <v>141.05683603</v>
      </c>
    </row>
    <row r="44" spans="2:22" ht="12.75">
      <c r="B44" s="212"/>
      <c r="C44" s="212"/>
      <c r="D44" s="212"/>
      <c r="E44" s="212"/>
      <c r="F44" s="263" t="s">
        <v>633</v>
      </c>
      <c r="I44" s="159">
        <v>83.55272098</v>
      </c>
      <c r="J44" s="159">
        <v>69.19843132</v>
      </c>
      <c r="K44" s="159">
        <v>71.97063844</v>
      </c>
      <c r="L44" s="175">
        <v>99.01108281</v>
      </c>
      <c r="M44" s="159"/>
      <c r="N44" s="159">
        <v>73.64206992000001</v>
      </c>
      <c r="O44" s="159">
        <v>44.9636705</v>
      </c>
      <c r="P44" s="159">
        <v>76.988511831061</v>
      </c>
      <c r="Q44" s="175">
        <v>108.25232464999999</v>
      </c>
      <c r="S44" s="159">
        <v>90.89675398999998</v>
      </c>
      <c r="T44" s="159">
        <v>28.849909954882428</v>
      </c>
      <c r="U44" s="159">
        <v>133.9221891571478</v>
      </c>
      <c r="V44" s="175">
        <v>202.23398170000002</v>
      </c>
    </row>
    <row r="45" spans="2:22" ht="12.75">
      <c r="B45" s="212"/>
      <c r="C45" s="212"/>
      <c r="D45" s="212"/>
      <c r="E45" s="212"/>
      <c r="F45" s="263" t="s">
        <v>634</v>
      </c>
      <c r="I45" s="159">
        <v>72.676498848888</v>
      </c>
      <c r="J45" s="159">
        <v>95.83408166279683</v>
      </c>
      <c r="K45" s="159">
        <v>79.21441902717116</v>
      </c>
      <c r="L45" s="175">
        <v>94.4731766755841</v>
      </c>
      <c r="M45" s="159"/>
      <c r="N45" s="159">
        <v>89.59333723609888</v>
      </c>
      <c r="O45" s="159">
        <v>88.48925031788974</v>
      </c>
      <c r="P45" s="159">
        <v>111.39945573752131</v>
      </c>
      <c r="Q45" s="175">
        <v>102.17748460294814</v>
      </c>
      <c r="S45" s="159">
        <v>162.67576868149655</v>
      </c>
      <c r="T45" s="159">
        <v>176.40169210237133</v>
      </c>
      <c r="U45" s="159">
        <v>123.72192518704425</v>
      </c>
      <c r="V45" s="175">
        <v>96.71060658615409</v>
      </c>
    </row>
    <row r="46" spans="2:22" ht="12.75">
      <c r="B46" s="212"/>
      <c r="C46" s="212"/>
      <c r="D46" s="212"/>
      <c r="E46" s="212"/>
      <c r="F46" s="263" t="s">
        <v>635</v>
      </c>
      <c r="I46" s="159">
        <v>114.59263458275113</v>
      </c>
      <c r="J46" s="159">
        <v>90.59198152410882</v>
      </c>
      <c r="K46" s="159">
        <v>108.50831107091219</v>
      </c>
      <c r="L46" s="175">
        <v>146.0539789534555</v>
      </c>
      <c r="M46" s="159"/>
      <c r="N46" s="159">
        <v>122.71955650615774</v>
      </c>
      <c r="O46" s="159">
        <v>128.38496855086495</v>
      </c>
      <c r="P46" s="159">
        <v>185.0239121025099</v>
      </c>
      <c r="Q46" s="175">
        <v>208.3967956168268</v>
      </c>
      <c r="S46" s="159">
        <v>178.97314911684182</v>
      </c>
      <c r="T46" s="159">
        <v>146.21020595376407</v>
      </c>
      <c r="U46" s="159">
        <v>169.94785752521776</v>
      </c>
      <c r="V46" s="175">
        <v>183.6031202485973</v>
      </c>
    </row>
    <row r="47" spans="2:22" ht="12.75">
      <c r="B47" s="212"/>
      <c r="C47" s="212"/>
      <c r="D47" s="212"/>
      <c r="E47" s="212"/>
      <c r="F47" s="263" t="s">
        <v>636</v>
      </c>
      <c r="I47" s="159">
        <v>93.06944560055976</v>
      </c>
      <c r="J47" s="159">
        <v>99.62035177968764</v>
      </c>
      <c r="K47" s="159">
        <v>108.46202003170535</v>
      </c>
      <c r="L47" s="175">
        <v>139.77764619651825</v>
      </c>
      <c r="M47" s="159"/>
      <c r="N47" s="159">
        <v>123.52554416245937</v>
      </c>
      <c r="O47" s="159">
        <v>156.72944392183223</v>
      </c>
      <c r="P47" s="159">
        <v>194.13024627069785</v>
      </c>
      <c r="Q47" s="175">
        <v>183.11582437621482</v>
      </c>
      <c r="S47" s="159">
        <v>164.360229970229</v>
      </c>
      <c r="T47" s="159">
        <v>190.8853228461976</v>
      </c>
      <c r="U47" s="159">
        <v>223.93432634938313</v>
      </c>
      <c r="V47" s="175">
        <v>196.3536617693837</v>
      </c>
    </row>
    <row r="48" spans="2:22" s="170" customFormat="1" ht="12.75">
      <c r="B48" s="264"/>
      <c r="C48" s="262" t="s">
        <v>399</v>
      </c>
      <c r="D48" s="262" t="s">
        <v>637</v>
      </c>
      <c r="E48" s="262"/>
      <c r="F48" s="262"/>
      <c r="I48" s="168">
        <v>1859.8260350658197</v>
      </c>
      <c r="J48" s="168">
        <v>1629.2796182546572</v>
      </c>
      <c r="K48" s="168">
        <v>1802.5710633217068</v>
      </c>
      <c r="L48" s="174">
        <v>2393.05919973566</v>
      </c>
      <c r="M48" s="168"/>
      <c r="N48" s="168">
        <v>2155.8830264900553</v>
      </c>
      <c r="O48" s="168">
        <v>2636.0698477023234</v>
      </c>
      <c r="P48" s="168">
        <v>2633.093548287042</v>
      </c>
      <c r="Q48" s="174">
        <v>3110.1593923999635</v>
      </c>
      <c r="S48" s="168">
        <v>2981.6844003648666</v>
      </c>
      <c r="T48" s="168">
        <v>2948.457767683681</v>
      </c>
      <c r="U48" s="168">
        <v>3308.5950001107876</v>
      </c>
      <c r="V48" s="174">
        <v>3950.274102041536</v>
      </c>
    </row>
    <row r="49" spans="2:22" ht="12.75">
      <c r="B49" s="212"/>
      <c r="C49" s="212"/>
      <c r="D49" s="212"/>
      <c r="E49" s="212"/>
      <c r="F49" s="263" t="s">
        <v>638</v>
      </c>
      <c r="I49" s="159">
        <v>281.67673379346274</v>
      </c>
      <c r="J49" s="159">
        <v>194.47697519639323</v>
      </c>
      <c r="K49" s="159">
        <v>175.00086391158928</v>
      </c>
      <c r="L49" s="159">
        <v>331.1488040954078</v>
      </c>
      <c r="M49" s="159"/>
      <c r="N49" s="159">
        <v>364.0409281390612</v>
      </c>
      <c r="O49" s="159">
        <v>530.5507317412332</v>
      </c>
      <c r="P49" s="159">
        <v>626.7204496557582</v>
      </c>
      <c r="Q49" s="159">
        <v>643.0570608086939</v>
      </c>
      <c r="S49" s="159">
        <v>553.6104507633016</v>
      </c>
      <c r="T49" s="159">
        <v>598.4626267003099</v>
      </c>
      <c r="U49" s="159">
        <v>733.6279694685134</v>
      </c>
      <c r="V49" s="159">
        <v>754.2666352382569</v>
      </c>
    </row>
    <row r="50" spans="2:22" ht="12.75">
      <c r="B50" s="262"/>
      <c r="C50" s="212"/>
      <c r="D50" s="212"/>
      <c r="E50" s="212"/>
      <c r="F50" s="263" t="s">
        <v>639</v>
      </c>
      <c r="I50" s="159">
        <v>53.375669693116514</v>
      </c>
      <c r="J50" s="159">
        <v>44.89860838085082</v>
      </c>
      <c r="K50" s="159">
        <v>55.28208986740698</v>
      </c>
      <c r="L50" s="159">
        <v>126.53072294214309</v>
      </c>
      <c r="M50" s="159"/>
      <c r="N50" s="159">
        <v>113.3003992295032</v>
      </c>
      <c r="O50" s="159">
        <v>107.56256976517727</v>
      </c>
      <c r="P50" s="159">
        <v>120.60933677255436</v>
      </c>
      <c r="Q50" s="159">
        <v>152.80296630764246</v>
      </c>
      <c r="S50" s="159">
        <v>106.23452634711508</v>
      </c>
      <c r="T50" s="159">
        <v>88.80171888957221</v>
      </c>
      <c r="U50" s="159">
        <v>114.21435664289827</v>
      </c>
      <c r="V50" s="159">
        <v>195.13525523988514</v>
      </c>
    </row>
    <row r="51" spans="2:22" ht="12.75">
      <c r="B51" s="262"/>
      <c r="C51" s="262"/>
      <c r="D51" s="262"/>
      <c r="E51" s="262"/>
      <c r="F51" s="263" t="s">
        <v>640</v>
      </c>
      <c r="G51" s="183"/>
      <c r="I51" s="159">
        <v>142.95054331</v>
      </c>
      <c r="J51" s="159">
        <v>61.463038759999996</v>
      </c>
      <c r="K51" s="159">
        <v>72.26044224217728</v>
      </c>
      <c r="L51" s="159">
        <v>375.3106453594313</v>
      </c>
      <c r="M51" s="159"/>
      <c r="N51" s="159">
        <v>178.28324370687344</v>
      </c>
      <c r="O51" s="159">
        <v>295.25128099606667</v>
      </c>
      <c r="P51" s="159">
        <v>196.5647161936692</v>
      </c>
      <c r="Q51" s="159">
        <v>236.49535454999997</v>
      </c>
      <c r="S51" s="159">
        <v>315.09524324272945</v>
      </c>
      <c r="T51" s="159">
        <v>67.97174541222182</v>
      </c>
      <c r="U51" s="159">
        <v>118.34597380657524</v>
      </c>
      <c r="V51" s="159">
        <v>540.8991473413878</v>
      </c>
    </row>
    <row r="52" spans="2:22" ht="12.75">
      <c r="B52" s="212"/>
      <c r="C52" s="212"/>
      <c r="D52" s="212"/>
      <c r="E52" s="212"/>
      <c r="F52" s="263" t="s">
        <v>641</v>
      </c>
      <c r="G52" s="188"/>
      <c r="I52" s="159">
        <v>196.6718024030471</v>
      </c>
      <c r="J52" s="159">
        <v>132.0626590553531</v>
      </c>
      <c r="K52" s="159">
        <v>170.95361029179716</v>
      </c>
      <c r="L52" s="159">
        <v>204.3719196839986</v>
      </c>
      <c r="M52" s="159"/>
      <c r="N52" s="159">
        <v>237.86028073959412</v>
      </c>
      <c r="O52" s="159">
        <v>338.638512004536</v>
      </c>
      <c r="P52" s="159">
        <v>251.94424674104434</v>
      </c>
      <c r="Q52" s="159">
        <v>352.59950506521585</v>
      </c>
      <c r="S52" s="159">
        <v>377.1227686028333</v>
      </c>
      <c r="T52" s="159">
        <v>381.0693522711806</v>
      </c>
      <c r="U52" s="159">
        <v>407.67531773963435</v>
      </c>
      <c r="V52" s="159">
        <v>468.520472422997</v>
      </c>
    </row>
    <row r="53" spans="2:22" ht="12.75">
      <c r="B53" s="212"/>
      <c r="C53" s="212"/>
      <c r="D53" s="212"/>
      <c r="E53" s="212"/>
      <c r="F53" s="263" t="s">
        <v>642</v>
      </c>
      <c r="G53" s="188"/>
      <c r="I53" s="159">
        <v>194.172803461974</v>
      </c>
      <c r="J53" s="159">
        <v>177.96418211911924</v>
      </c>
      <c r="K53" s="159">
        <v>149.8556214532947</v>
      </c>
      <c r="L53" s="159">
        <v>77.72748162652502</v>
      </c>
      <c r="M53" s="159"/>
      <c r="N53" s="159">
        <v>115.11486673376436</v>
      </c>
      <c r="O53" s="159">
        <v>100.49052885187226</v>
      </c>
      <c r="P53" s="159">
        <v>80.06025751338144</v>
      </c>
      <c r="Q53" s="159">
        <v>100.53845375491161</v>
      </c>
      <c r="S53" s="159">
        <v>88.237038868675</v>
      </c>
      <c r="T53" s="159">
        <v>129.84194955111053</v>
      </c>
      <c r="U53" s="159">
        <v>135.09197901080574</v>
      </c>
      <c r="V53" s="159">
        <v>163.19948273259774</v>
      </c>
    </row>
    <row r="54" spans="2:22" ht="12.75">
      <c r="B54" s="212"/>
      <c r="C54" s="212"/>
      <c r="D54" s="212"/>
      <c r="E54" s="212"/>
      <c r="F54" s="263" t="s">
        <v>643</v>
      </c>
      <c r="G54" s="188"/>
      <c r="I54" s="159">
        <v>29.032004520185932</v>
      </c>
      <c r="J54" s="159">
        <v>16.629080761117244</v>
      </c>
      <c r="K54" s="159">
        <v>91.35957197073255</v>
      </c>
      <c r="L54" s="159">
        <v>79.97691026961638</v>
      </c>
      <c r="M54" s="159"/>
      <c r="N54" s="159">
        <v>93.75015370573988</v>
      </c>
      <c r="O54" s="159">
        <v>58.00831289467828</v>
      </c>
      <c r="P54" s="159">
        <v>69.5245599538064</v>
      </c>
      <c r="Q54" s="159">
        <v>46.89055271067508</v>
      </c>
      <c r="S54" s="159">
        <v>41.69205774280328</v>
      </c>
      <c r="T54" s="159">
        <v>34.09916957715167</v>
      </c>
      <c r="U54" s="159">
        <v>37.55813213609601</v>
      </c>
      <c r="V54" s="159">
        <v>39.57450285951275</v>
      </c>
    </row>
    <row r="55" spans="2:22" ht="12.75">
      <c r="B55" s="212"/>
      <c r="C55" s="212"/>
      <c r="D55" s="212"/>
      <c r="E55" s="212"/>
      <c r="F55" s="263" t="s">
        <v>644</v>
      </c>
      <c r="G55" s="161"/>
      <c r="H55" s="161"/>
      <c r="I55" s="175">
        <v>39.96144522532854</v>
      </c>
      <c r="J55" s="175">
        <v>33.54766390296213</v>
      </c>
      <c r="K55" s="175">
        <v>43.43226189627113</v>
      </c>
      <c r="L55" s="175">
        <v>34.715124949928686</v>
      </c>
      <c r="M55" s="159"/>
      <c r="N55" s="175">
        <v>39.28845232155389</v>
      </c>
      <c r="O55" s="175">
        <v>35.72038739884305</v>
      </c>
      <c r="P55" s="175">
        <v>44.80668105308962</v>
      </c>
      <c r="Q55" s="175">
        <v>60.36048149664836</v>
      </c>
      <c r="S55" s="175">
        <v>50.56416664999166</v>
      </c>
      <c r="T55" s="175">
        <v>56.61745993349037</v>
      </c>
      <c r="U55" s="175">
        <v>77.6610330972774</v>
      </c>
      <c r="V55" s="175">
        <v>58.56056712263468</v>
      </c>
    </row>
    <row r="56" spans="2:22" ht="12.75">
      <c r="B56" s="212"/>
      <c r="C56" s="212"/>
      <c r="D56" s="212"/>
      <c r="E56" s="212"/>
      <c r="F56" s="263" t="s">
        <v>645</v>
      </c>
      <c r="G56" s="161"/>
      <c r="H56" s="161"/>
      <c r="I56" s="175">
        <v>83.82697561</v>
      </c>
      <c r="J56" s="175">
        <v>126.29551902273988</v>
      </c>
      <c r="K56" s="175">
        <v>135.6733653954569</v>
      </c>
      <c r="L56" s="175">
        <v>91.95706413260186</v>
      </c>
      <c r="M56" s="159"/>
      <c r="N56" s="175">
        <v>58.51626048666854</v>
      </c>
      <c r="O56" s="175">
        <v>21.13264446781215</v>
      </c>
      <c r="P56" s="175">
        <v>10.086278040000002</v>
      </c>
      <c r="Q56" s="175">
        <v>19.353004218740182</v>
      </c>
      <c r="S56" s="175">
        <v>83.80996291246167</v>
      </c>
      <c r="T56" s="175">
        <v>68.11278259402081</v>
      </c>
      <c r="U56" s="175">
        <v>56.07994714778678</v>
      </c>
      <c r="V56" s="175">
        <v>11.036339121396221</v>
      </c>
    </row>
    <row r="57" spans="2:22" ht="12.75">
      <c r="B57" s="212"/>
      <c r="C57" s="212"/>
      <c r="D57" s="212"/>
      <c r="E57" s="212"/>
      <c r="F57" s="263" t="s">
        <v>646</v>
      </c>
      <c r="I57" s="251">
        <v>336.6030329709987</v>
      </c>
      <c r="J57" s="251">
        <v>326.9807414229025</v>
      </c>
      <c r="K57" s="251">
        <v>376.5455531891141</v>
      </c>
      <c r="L57" s="251">
        <v>418.0147370885592</v>
      </c>
      <c r="M57" s="251"/>
      <c r="N57" s="251">
        <v>403.04655132650134</v>
      </c>
      <c r="O57" s="251">
        <v>439.29905451449883</v>
      </c>
      <c r="P57" s="251">
        <v>503.3734075415066</v>
      </c>
      <c r="Q57" s="251">
        <v>623.3237519839329</v>
      </c>
      <c r="R57" s="251"/>
      <c r="S57" s="251">
        <v>556.9762863648889</v>
      </c>
      <c r="T57" s="251">
        <v>638.9692910959222</v>
      </c>
      <c r="U57" s="251">
        <v>723.1329055210672</v>
      </c>
      <c r="V57" s="251">
        <v>712.875865482679</v>
      </c>
    </row>
    <row r="58" spans="2:22" ht="12.75">
      <c r="B58" s="212"/>
      <c r="C58" s="212"/>
      <c r="D58" s="212"/>
      <c r="E58" s="212"/>
      <c r="F58" s="263" t="s">
        <v>647</v>
      </c>
      <c r="I58" s="251">
        <v>97.33505351584981</v>
      </c>
      <c r="J58" s="251">
        <v>104.01134115028367</v>
      </c>
      <c r="K58" s="251">
        <v>108.21480879446256</v>
      </c>
      <c r="L58" s="251">
        <v>108.25490887127003</v>
      </c>
      <c r="M58" s="251"/>
      <c r="N58" s="251">
        <v>105.17916510083401</v>
      </c>
      <c r="O58" s="251">
        <v>140.50554535542892</v>
      </c>
      <c r="P58" s="251">
        <v>130.73167832803202</v>
      </c>
      <c r="Q58" s="251">
        <v>136.26206219887783</v>
      </c>
      <c r="R58" s="251"/>
      <c r="S58" s="251">
        <v>142.85693338338766</v>
      </c>
      <c r="T58" s="251">
        <v>183.07382568270265</v>
      </c>
      <c r="U58" s="251">
        <v>155.08373155043714</v>
      </c>
      <c r="V58" s="251">
        <v>161.5522661612301</v>
      </c>
    </row>
    <row r="59" spans="2:22" ht="12.75">
      <c r="B59" s="212"/>
      <c r="C59" s="212"/>
      <c r="D59" s="212"/>
      <c r="E59" s="212"/>
      <c r="F59" s="263" t="s">
        <v>648</v>
      </c>
      <c r="I59" s="251">
        <v>52.89103781186526</v>
      </c>
      <c r="J59" s="251">
        <v>58.34291377031727</v>
      </c>
      <c r="K59" s="251">
        <v>72.60391785959686</v>
      </c>
      <c r="L59" s="251">
        <v>88.30409509124121</v>
      </c>
      <c r="M59" s="251"/>
      <c r="N59" s="251">
        <v>76.49459019485076</v>
      </c>
      <c r="O59" s="251">
        <v>78.91857051617308</v>
      </c>
      <c r="P59" s="251">
        <v>81.95440135878968</v>
      </c>
      <c r="Q59" s="251">
        <v>90.83919096576383</v>
      </c>
      <c r="R59" s="251"/>
      <c r="S59" s="251">
        <v>98.15247889911382</v>
      </c>
      <c r="T59" s="251">
        <v>96.30669451496249</v>
      </c>
      <c r="U59" s="251">
        <v>89.53114797214809</v>
      </c>
      <c r="V59" s="251">
        <v>98.94483184315695</v>
      </c>
    </row>
    <row r="60" spans="2:22" ht="12.75">
      <c r="B60" s="212"/>
      <c r="C60" s="212"/>
      <c r="D60" s="212"/>
      <c r="E60" s="212"/>
      <c r="F60" s="263" t="s">
        <v>649</v>
      </c>
      <c r="I60" s="251">
        <v>96.15403007776216</v>
      </c>
      <c r="J60" s="251">
        <v>96.68515419043173</v>
      </c>
      <c r="K60" s="251">
        <v>122.02844601223097</v>
      </c>
      <c r="L60" s="251">
        <v>136.26360477143305</v>
      </c>
      <c r="M60" s="251"/>
      <c r="N60" s="251">
        <v>122.35036655486826</v>
      </c>
      <c r="O60" s="251">
        <v>138.7800582792792</v>
      </c>
      <c r="P60" s="251">
        <v>142.17212231329302</v>
      </c>
      <c r="Q60" s="251">
        <v>186.62394020778245</v>
      </c>
      <c r="R60" s="251"/>
      <c r="S60" s="251">
        <v>190.44994964980486</v>
      </c>
      <c r="T60" s="251">
        <v>185.55851093308266</v>
      </c>
      <c r="U60" s="251">
        <v>194.2341319381941</v>
      </c>
      <c r="V60" s="251">
        <v>183.9866758639587</v>
      </c>
    </row>
    <row r="61" spans="2:6" ht="12.75">
      <c r="B61" s="262"/>
      <c r="C61" s="262"/>
      <c r="D61" s="262"/>
      <c r="E61" s="262"/>
      <c r="F61" s="262"/>
    </row>
    <row r="62" spans="2:6" ht="12.75">
      <c r="B62" s="262"/>
      <c r="C62" s="262"/>
      <c r="D62" s="262"/>
      <c r="E62" s="262"/>
      <c r="F62" s="262"/>
    </row>
    <row r="63" spans="2:22" ht="12.75">
      <c r="B63" s="262" t="s">
        <v>650</v>
      </c>
      <c r="C63" s="262"/>
      <c r="D63" s="262"/>
      <c r="E63" s="262"/>
      <c r="F63" s="262"/>
      <c r="I63" s="168">
        <v>9553.073209862356</v>
      </c>
      <c r="J63" s="168">
        <v>9553.504149977436</v>
      </c>
      <c r="K63" s="168">
        <v>10854.438942725406</v>
      </c>
      <c r="L63" s="168">
        <v>12844.526480892962</v>
      </c>
      <c r="M63" s="168"/>
      <c r="N63" s="168">
        <v>12501.838561621735</v>
      </c>
      <c r="O63" s="168">
        <v>14221.273952724168</v>
      </c>
      <c r="P63" s="168">
        <v>16017.957503352618</v>
      </c>
      <c r="Q63" s="168">
        <v>16647.31971758869</v>
      </c>
      <c r="R63" s="170"/>
      <c r="S63" s="168">
        <v>17006.149306170315</v>
      </c>
      <c r="T63" s="168">
        <v>18458.82533208899</v>
      </c>
      <c r="U63" s="168">
        <v>20106.987334902642</v>
      </c>
      <c r="V63" s="168">
        <v>19336.467906172926</v>
      </c>
    </row>
    <row r="64" spans="2:22" ht="12.75">
      <c r="B64" s="262"/>
      <c r="C64" s="262"/>
      <c r="D64" s="262"/>
      <c r="E64" s="262"/>
      <c r="F64" s="262"/>
      <c r="I64" s="159"/>
      <c r="J64" s="159"/>
      <c r="K64" s="159"/>
      <c r="L64" s="159"/>
      <c r="M64" s="159"/>
      <c r="N64" s="159"/>
      <c r="O64" s="159"/>
      <c r="P64" s="159"/>
      <c r="Q64" s="159"/>
      <c r="S64" s="159"/>
      <c r="T64" s="159"/>
      <c r="U64" s="159"/>
      <c r="V64" s="159"/>
    </row>
    <row r="65" spans="2:22" ht="12.75">
      <c r="B65" s="265" t="s">
        <v>651</v>
      </c>
      <c r="C65" s="266"/>
      <c r="D65" s="266"/>
      <c r="E65" s="266"/>
      <c r="F65" s="266"/>
      <c r="G65" s="164"/>
      <c r="H65" s="164"/>
      <c r="I65" s="154">
        <v>8845.054347056426</v>
      </c>
      <c r="J65" s="154">
        <v>8955.30740622696</v>
      </c>
      <c r="K65" s="154">
        <v>10239.927424826641</v>
      </c>
      <c r="L65" s="154">
        <v>12062.349892580412</v>
      </c>
      <c r="M65" s="174"/>
      <c r="N65" s="154">
        <v>11746.745487173204</v>
      </c>
      <c r="O65" s="154">
        <v>13337.725134114211</v>
      </c>
      <c r="P65" s="154">
        <v>14925.976575126511</v>
      </c>
      <c r="Q65" s="154">
        <v>15561.929527043143</v>
      </c>
      <c r="R65" s="173"/>
      <c r="S65" s="154">
        <v>15980.258346473036</v>
      </c>
      <c r="T65" s="154">
        <v>17444.64700915719</v>
      </c>
      <c r="U65" s="154">
        <v>18986.531395035716</v>
      </c>
      <c r="V65" s="154">
        <v>18207.060048795913</v>
      </c>
    </row>
    <row r="66" spans="9:18" ht="12.75">
      <c r="I66" s="159"/>
      <c r="J66" s="159"/>
      <c r="K66" s="159"/>
      <c r="L66" s="159"/>
      <c r="M66" s="175"/>
      <c r="N66" s="159"/>
      <c r="O66" s="159"/>
      <c r="R66" s="161"/>
    </row>
    <row r="67" spans="2:15" ht="12.75">
      <c r="B67" s="157" t="s">
        <v>652</v>
      </c>
      <c r="I67" s="159"/>
      <c r="J67" s="159"/>
      <c r="K67" s="159"/>
      <c r="L67" s="159"/>
      <c r="M67" s="159"/>
      <c r="N67" s="159"/>
      <c r="O67" s="159"/>
    </row>
    <row r="68" spans="2:15" ht="12.75">
      <c r="B68" s="157" t="s">
        <v>653</v>
      </c>
      <c r="I68" s="159"/>
      <c r="J68" s="159"/>
      <c r="K68" s="159"/>
      <c r="L68" s="159"/>
      <c r="M68" s="159"/>
      <c r="N68" s="159"/>
      <c r="O68" s="159"/>
    </row>
    <row r="69" ht="12.75">
      <c r="B69" s="157" t="s">
        <v>654</v>
      </c>
    </row>
  </sheetData>
  <sheetProtection/>
  <printOptions horizontalCentered="1"/>
  <pageMargins left="0.75" right="0.54" top="0.49" bottom="0.65" header="0" footer="0"/>
  <pageSetup fitToHeight="0" fitToWidth="0" horizontalDpi="300" verticalDpi="300" orientation="landscape" scale="72"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zoomScalePageLayoutView="0" workbookViewId="0" topLeftCell="A1">
      <selection activeCell="N27" sqref="N27"/>
    </sheetView>
  </sheetViews>
  <sheetFormatPr defaultColWidth="4.71093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405</v>
      </c>
      <c r="G1" s="34"/>
      <c r="H1" s="34"/>
      <c r="I1" s="34"/>
      <c r="J1" s="34"/>
      <c r="K1" s="34"/>
      <c r="L1" s="34"/>
      <c r="M1" s="34"/>
      <c r="N1" s="34"/>
      <c r="O1" s="34"/>
    </row>
    <row r="2" spans="1:15" s="35" customFormat="1" ht="12.75">
      <c r="A2" s="36"/>
      <c r="B2" s="36"/>
      <c r="C2" s="36"/>
      <c r="D2" s="36"/>
      <c r="E2" s="36"/>
      <c r="F2" s="34" t="s">
        <v>39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423" t="s">
        <v>401</v>
      </c>
      <c r="G5" s="423"/>
      <c r="H5" s="423"/>
      <c r="I5" s="423"/>
      <c r="J5" s="423"/>
    </row>
    <row r="6" spans="1:10" s="15" customFormat="1" ht="12.75">
      <c r="A6" s="74" t="s">
        <v>147</v>
      </c>
      <c r="B6" s="75"/>
      <c r="C6" s="75"/>
      <c r="D6" s="75"/>
      <c r="E6" s="75"/>
      <c r="F6" s="42" t="s">
        <v>308</v>
      </c>
      <c r="G6" s="42" t="s">
        <v>309</v>
      </c>
      <c r="H6" s="42" t="s">
        <v>310</v>
      </c>
      <c r="I6" s="42" t="s">
        <v>311</v>
      </c>
      <c r="J6" s="42" t="s">
        <v>403</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276</v>
      </c>
      <c r="F10" s="133" t="e">
        <v>#REF!</v>
      </c>
      <c r="G10" s="133">
        <v>1094.0007645599999</v>
      </c>
      <c r="H10" s="133">
        <v>3924.27760765</v>
      </c>
      <c r="I10" s="133" t="e">
        <v>#REF!</v>
      </c>
      <c r="J10" s="133" t="e">
        <f>SUM(F10:I10)</f>
        <v>#REF!</v>
      </c>
    </row>
    <row r="11" spans="6:10" ht="12">
      <c r="F11" s="133"/>
      <c r="G11" s="133"/>
      <c r="H11" s="133"/>
      <c r="I11" s="133"/>
      <c r="J11" s="133"/>
    </row>
    <row r="12" spans="2:10" ht="12">
      <c r="B12" s="70" t="s">
        <v>330</v>
      </c>
      <c r="F12" s="133" t="e">
        <v>#REF!</v>
      </c>
      <c r="G12" s="133">
        <v>1032.79985917</v>
      </c>
      <c r="H12" s="133">
        <v>3784.7314969500003</v>
      </c>
      <c r="I12" s="133" t="e">
        <v>#REF!</v>
      </c>
      <c r="J12" s="133" t="e">
        <f>SUM(F12:I12)</f>
        <v>#REF!</v>
      </c>
    </row>
    <row r="13" spans="6:10" ht="12">
      <c r="F13" s="133"/>
      <c r="G13" s="133"/>
      <c r="H13" s="133"/>
      <c r="I13" s="133"/>
      <c r="J13" s="133"/>
    </row>
    <row r="14" spans="2:10" ht="12">
      <c r="B14" s="70" t="s">
        <v>277</v>
      </c>
      <c r="F14" s="133" t="e">
        <v>#REF!</v>
      </c>
      <c r="G14" s="133">
        <v>19231.886865693166</v>
      </c>
      <c r="H14" s="133">
        <v>51171.72247317453</v>
      </c>
      <c r="I14" s="133" t="e">
        <v>#REF!</v>
      </c>
      <c r="J14" s="133" t="e">
        <f>SUM(F14:I14)</f>
        <v>#REF!</v>
      </c>
    </row>
    <row r="15" spans="6:10" ht="12">
      <c r="F15" s="133"/>
      <c r="G15" s="133"/>
      <c r="H15" s="133"/>
      <c r="I15" s="133"/>
      <c r="J15" s="134"/>
    </row>
    <row r="16" spans="2:10" ht="12">
      <c r="B16" s="70" t="s">
        <v>278</v>
      </c>
      <c r="F16" s="133"/>
      <c r="G16" s="133"/>
      <c r="H16" s="133"/>
      <c r="I16" s="133"/>
      <c r="J16" s="133"/>
    </row>
    <row r="17" spans="6:10" ht="12">
      <c r="F17" s="133"/>
      <c r="G17" s="133"/>
      <c r="H17" s="133"/>
      <c r="I17" s="133"/>
      <c r="J17" s="134"/>
    </row>
    <row r="18" spans="2:10" ht="12">
      <c r="B18" s="70" t="s">
        <v>279</v>
      </c>
      <c r="F18" s="133">
        <f>IF(ISERROR(F10/F$14*1000),,F10/F$14*1000)</f>
        <v>0</v>
      </c>
      <c r="G18" s="133">
        <f>IF(ISERROR(G10/G$14*1000),,G10/G$14*1000)</f>
        <v>56.88473378613385</v>
      </c>
      <c r="H18" s="133">
        <f>IF(ISERROR(H10/H$14*1000),,H10/H$14*1000)</f>
        <v>76.68840167940805</v>
      </c>
      <c r="I18" s="133">
        <f>IF(ISERROR(I10/I$14*1000),,I10/I$14*1000)</f>
        <v>0</v>
      </c>
      <c r="J18" s="133">
        <f>IF(ISERROR(J10/J$14*1000),,J10/J$14*1000)</f>
        <v>0</v>
      </c>
    </row>
    <row r="19" spans="3:10" ht="12">
      <c r="C19" s="70"/>
      <c r="F19" s="133"/>
      <c r="G19" s="133"/>
      <c r="H19" s="133"/>
      <c r="I19" s="133"/>
      <c r="J19" s="133"/>
    </row>
    <row r="20" spans="2:10" ht="12">
      <c r="B20" s="70" t="s">
        <v>280</v>
      </c>
      <c r="F20" s="133">
        <f>IF(ISERROR(F12/F$14*1000),,F12/F$14*1000)</f>
        <v>0</v>
      </c>
      <c r="G20" s="133">
        <f>IF(ISERROR(G12/G$14*1000),,G12/G$14*1000)</f>
        <v>53.70247164943351</v>
      </c>
      <c r="H20" s="133">
        <f>IF(ISERROR(H12/H$14*1000),,H12/H$14*1000)</f>
        <v>73.96138558622977</v>
      </c>
      <c r="I20" s="133">
        <f>IF(ISERROR(I12/I$14*1000),,I12/I$14*1000)</f>
        <v>0</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40</v>
      </c>
      <c r="B26" s="8" t="s">
        <v>41</v>
      </c>
      <c r="I26" s="23"/>
      <c r="J26" s="23"/>
      <c r="K26" s="23"/>
      <c r="L26" s="23"/>
      <c r="M26" s="23"/>
    </row>
    <row r="27" spans="1:13" ht="12">
      <c r="A27" s="21"/>
      <c r="I27" s="23"/>
      <c r="J27" s="23"/>
      <c r="K27" s="23"/>
      <c r="L27" s="23"/>
      <c r="M27" s="23"/>
    </row>
    <row r="28" ht="12">
      <c r="A28" s="21"/>
    </row>
  </sheetData>
  <sheetProtection/>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zoomScalePageLayoutView="0"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424" t="s">
        <v>331</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row>
    <row r="3" spans="2:41" ht="12.75">
      <c r="B3" s="422" t="s">
        <v>334</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425" t="s">
        <v>401</v>
      </c>
      <c r="H5" s="426"/>
      <c r="I5" s="426"/>
      <c r="J5" s="426"/>
      <c r="K5" s="426"/>
      <c r="L5" s="426"/>
      <c r="M5" s="426"/>
      <c r="N5" s="426"/>
      <c r="O5" s="426"/>
      <c r="P5" s="426"/>
      <c r="Q5" s="426"/>
      <c r="R5" s="426"/>
      <c r="S5" s="426"/>
      <c r="T5" s="426"/>
      <c r="U5" s="427"/>
    </row>
    <row r="6" spans="2:21" s="28" customFormat="1" ht="12.75">
      <c r="B6" s="80"/>
      <c r="C6" s="80"/>
      <c r="D6" s="80"/>
      <c r="E6" s="80"/>
      <c r="F6" s="80"/>
      <c r="G6" s="428" t="s">
        <v>303</v>
      </c>
      <c r="H6" s="429"/>
      <c r="I6" s="429"/>
      <c r="J6" s="429" t="s">
        <v>304</v>
      </c>
      <c r="K6" s="429"/>
      <c r="L6" s="429"/>
      <c r="M6" s="429" t="s">
        <v>305</v>
      </c>
      <c r="N6" s="429"/>
      <c r="O6" s="429"/>
      <c r="P6" s="429" t="s">
        <v>306</v>
      </c>
      <c r="Q6" s="429"/>
      <c r="R6" s="429"/>
      <c r="S6" s="429" t="s">
        <v>402</v>
      </c>
      <c r="T6" s="429"/>
      <c r="U6" s="430"/>
    </row>
    <row r="7" spans="2:21" s="28" customFormat="1" ht="12.75">
      <c r="B7" s="81" t="s">
        <v>147</v>
      </c>
      <c r="C7" s="80"/>
      <c r="D7" s="80"/>
      <c r="E7" s="80"/>
      <c r="F7" s="80"/>
      <c r="G7" s="80" t="s">
        <v>75</v>
      </c>
      <c r="H7" s="80" t="s">
        <v>76</v>
      </c>
      <c r="I7" s="80" t="s">
        <v>77</v>
      </c>
      <c r="J7" s="80" t="s">
        <v>75</v>
      </c>
      <c r="K7" s="80" t="s">
        <v>76</v>
      </c>
      <c r="L7" s="80" t="s">
        <v>77</v>
      </c>
      <c r="M7" s="80" t="s">
        <v>75</v>
      </c>
      <c r="N7" s="80" t="s">
        <v>76</v>
      </c>
      <c r="O7" s="80" t="s">
        <v>77</v>
      </c>
      <c r="P7" s="80" t="s">
        <v>75</v>
      </c>
      <c r="Q7" s="80" t="s">
        <v>76</v>
      </c>
      <c r="R7" s="80" t="s">
        <v>77</v>
      </c>
      <c r="S7" s="148" t="s">
        <v>75</v>
      </c>
      <c r="T7" s="149" t="s">
        <v>76</v>
      </c>
      <c r="U7" s="150" t="s">
        <v>77</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140</v>
      </c>
      <c r="C9" s="115"/>
      <c r="D9" s="115"/>
      <c r="E9" s="115"/>
      <c r="F9" s="115"/>
      <c r="G9" s="142" t="e">
        <v>#REF!</v>
      </c>
      <c r="H9" s="143" t="e">
        <v>#REF!</v>
      </c>
      <c r="I9" s="143" t="e">
        <v>#REF!</v>
      </c>
      <c r="J9" s="142" t="e">
        <v>#REF!</v>
      </c>
      <c r="K9" s="143" t="e">
        <v>#REF!</v>
      </c>
      <c r="L9" s="144" t="e">
        <v>#REF!</v>
      </c>
      <c r="M9" s="143" t="e">
        <v>#REF!</v>
      </c>
      <c r="N9" s="143" t="e">
        <v>#REF!</v>
      </c>
      <c r="O9" s="144" t="e">
        <v>#REF!</v>
      </c>
      <c r="P9" s="143" t="e">
        <v>#REF!</v>
      </c>
      <c r="Q9" s="143" t="e">
        <v>#REF!</v>
      </c>
      <c r="R9" s="143" t="e">
        <v>#REF!</v>
      </c>
      <c r="S9" s="142" t="e">
        <v>#REF!</v>
      </c>
      <c r="T9" s="143" t="e">
        <v>#REF!</v>
      </c>
      <c r="U9" s="144" t="e">
        <v>#REF!</v>
      </c>
      <c r="W9" s="105"/>
      <c r="X9" s="105"/>
      <c r="Y9" s="105"/>
      <c r="Z9" s="105"/>
      <c r="AA9" s="105"/>
      <c r="AB9" s="105"/>
      <c r="AC9" s="105"/>
      <c r="AD9" s="105"/>
      <c r="AE9" s="105"/>
      <c r="AF9" s="105"/>
      <c r="AG9" s="105"/>
      <c r="AH9" s="105"/>
    </row>
    <row r="10" spans="1:34" s="3" customFormat="1" ht="12.75">
      <c r="A10" s="114"/>
      <c r="B10" s="83"/>
      <c r="C10" s="83" t="s">
        <v>90</v>
      </c>
      <c r="D10" s="83"/>
      <c r="E10" s="83"/>
      <c r="F10" s="83"/>
      <c r="G10" s="145" t="e">
        <v>#REF!</v>
      </c>
      <c r="H10" s="84" t="e">
        <v>#REF!</v>
      </c>
      <c r="I10" s="84" t="e">
        <v>#REF!</v>
      </c>
      <c r="J10" s="145">
        <v>-0.20712578290230965</v>
      </c>
      <c r="K10" s="84">
        <v>4.606572428276763</v>
      </c>
      <c r="L10" s="146">
        <v>4.38990524616743</v>
      </c>
      <c r="M10" s="84">
        <v>0</v>
      </c>
      <c r="N10" s="84" t="e">
        <v>#REF!</v>
      </c>
      <c r="O10" s="146" t="e">
        <v>#REF!</v>
      </c>
      <c r="P10" s="84" t="e">
        <v>#REF!</v>
      </c>
      <c r="Q10" s="84" t="e">
        <v>#REF!</v>
      </c>
      <c r="R10" s="84" t="e">
        <v>#REF!</v>
      </c>
      <c r="S10" s="145" t="e">
        <v>#REF!</v>
      </c>
      <c r="T10" s="84" t="e">
        <v>#REF!</v>
      </c>
      <c r="U10" s="146" t="e">
        <v>#REF!</v>
      </c>
      <c r="W10" s="105"/>
      <c r="X10" s="105"/>
      <c r="Y10" s="105"/>
      <c r="Z10" s="105"/>
      <c r="AA10" s="105"/>
      <c r="AB10" s="105"/>
      <c r="AC10" s="105"/>
      <c r="AD10" s="105"/>
      <c r="AE10" s="105"/>
      <c r="AF10" s="105"/>
      <c r="AG10" s="105"/>
      <c r="AH10" s="105"/>
    </row>
    <row r="11" spans="1:34" s="3" customFormat="1" ht="12.75">
      <c r="A11" s="114"/>
      <c r="B11" s="83"/>
      <c r="C11" s="83"/>
      <c r="D11" s="83" t="s">
        <v>141</v>
      </c>
      <c r="E11" s="83"/>
      <c r="F11" s="83"/>
      <c r="G11" s="145" t="e">
        <v>#REF!</v>
      </c>
      <c r="H11" s="84" t="e">
        <v>#REF!</v>
      </c>
      <c r="I11" s="84" t="e">
        <v>#REF!</v>
      </c>
      <c r="J11" s="145">
        <v>-0.13979850631659474</v>
      </c>
      <c r="K11" s="84">
        <v>4.60202336303945</v>
      </c>
      <c r="L11" s="146">
        <v>4.455791296800982</v>
      </c>
      <c r="M11" s="84">
        <v>0</v>
      </c>
      <c r="N11" s="84" t="e">
        <v>#REF!</v>
      </c>
      <c r="O11" s="146" t="e">
        <v>#REF!</v>
      </c>
      <c r="P11" s="84" t="e">
        <v>#REF!</v>
      </c>
      <c r="Q11" s="84" t="e">
        <v>#REF!</v>
      </c>
      <c r="R11" s="84" t="e">
        <v>#REF!</v>
      </c>
      <c r="S11" s="145" t="e">
        <v>#REF!</v>
      </c>
      <c r="T11" s="84" t="e">
        <v>#REF!</v>
      </c>
      <c r="U11" s="146" t="e">
        <v>#REF!</v>
      </c>
      <c r="W11" s="105"/>
      <c r="X11" s="105"/>
      <c r="Y11" s="105"/>
      <c r="Z11" s="105"/>
      <c r="AA11" s="105"/>
      <c r="AB11" s="105"/>
      <c r="AC11" s="105"/>
      <c r="AD11" s="105"/>
      <c r="AE11" s="105"/>
      <c r="AF11" s="105"/>
      <c r="AG11" s="105"/>
      <c r="AH11" s="105"/>
    </row>
    <row r="12" spans="1:34" s="3" customFormat="1" ht="12.75">
      <c r="A12" s="114"/>
      <c r="B12" s="83"/>
      <c r="C12" s="83"/>
      <c r="D12" s="83"/>
      <c r="E12" s="135" t="s">
        <v>393</v>
      </c>
      <c r="F12" s="83"/>
      <c r="G12" s="145" t="e">
        <v>#REF!</v>
      </c>
      <c r="H12" s="84" t="e">
        <v>#REF!</v>
      </c>
      <c r="I12" s="84" t="e">
        <v>#REF!</v>
      </c>
      <c r="J12" s="145">
        <v>-0.6975090915829298</v>
      </c>
      <c r="K12" s="84">
        <v>4.717926210513298</v>
      </c>
      <c r="L12" s="146">
        <v>3.9875091546778663</v>
      </c>
      <c r="M12" s="84">
        <v>0</v>
      </c>
      <c r="N12" s="84" t="e">
        <v>#REF!</v>
      </c>
      <c r="O12" s="146" t="e">
        <v>#REF!</v>
      </c>
      <c r="P12" s="84" t="e">
        <v>#REF!</v>
      </c>
      <c r="Q12" s="84" t="e">
        <v>#REF!</v>
      </c>
      <c r="R12" s="84" t="e">
        <v>#REF!</v>
      </c>
      <c r="S12" s="145" t="e">
        <v>#REF!</v>
      </c>
      <c r="T12" s="84" t="e">
        <v>#REF!</v>
      </c>
      <c r="U12" s="146" t="e">
        <v>#REF!</v>
      </c>
      <c r="W12" s="105"/>
      <c r="X12" s="105"/>
      <c r="Y12" s="105"/>
      <c r="Z12" s="105"/>
      <c r="AA12" s="105"/>
      <c r="AB12" s="105"/>
      <c r="AC12" s="105"/>
      <c r="AD12" s="105"/>
      <c r="AE12" s="105"/>
      <c r="AF12" s="105"/>
      <c r="AG12" s="105"/>
      <c r="AH12" s="105"/>
    </row>
    <row r="13" spans="1:34" s="3" customFormat="1" ht="12.75">
      <c r="A13" s="114"/>
      <c r="B13" s="83"/>
      <c r="C13" s="83"/>
      <c r="D13" s="83"/>
      <c r="E13" s="127" t="s">
        <v>396</v>
      </c>
      <c r="F13" s="83"/>
      <c r="G13" s="145" t="e">
        <v>#REF!</v>
      </c>
      <c r="H13" s="84" t="e">
        <v>#REF!</v>
      </c>
      <c r="I13" s="84" t="e">
        <v>#REF!</v>
      </c>
      <c r="J13" s="145">
        <v>-2.317106459464725</v>
      </c>
      <c r="K13" s="84">
        <v>5.38458964909745</v>
      </c>
      <c r="L13" s="146">
        <v>2.9427165150578247</v>
      </c>
      <c r="M13" s="84">
        <v>0</v>
      </c>
      <c r="N13" s="84" t="e">
        <v>#REF!</v>
      </c>
      <c r="O13" s="146" t="e">
        <v>#REF!</v>
      </c>
      <c r="P13" s="84" t="e">
        <v>#REF!</v>
      </c>
      <c r="Q13" s="84" t="e">
        <v>#REF!</v>
      </c>
      <c r="R13" s="84" t="e">
        <v>#REF!</v>
      </c>
      <c r="S13" s="145" t="e">
        <v>#REF!</v>
      </c>
      <c r="T13" s="84" t="e">
        <v>#REF!</v>
      </c>
      <c r="U13" s="146" t="e">
        <v>#REF!</v>
      </c>
      <c r="W13" s="105"/>
      <c r="X13" s="105"/>
      <c r="Y13" s="105"/>
      <c r="Z13" s="105"/>
      <c r="AA13" s="105"/>
      <c r="AB13" s="105"/>
      <c r="AC13" s="105"/>
      <c r="AD13" s="105"/>
      <c r="AE13" s="105"/>
      <c r="AF13" s="105"/>
      <c r="AG13" s="105"/>
      <c r="AH13" s="105"/>
    </row>
    <row r="14" spans="1:34" s="3" customFormat="1" ht="12.75">
      <c r="A14" s="114"/>
      <c r="B14" s="83"/>
      <c r="C14" s="83"/>
      <c r="D14" s="83"/>
      <c r="E14" s="3" t="s">
        <v>394</v>
      </c>
      <c r="F14" s="83"/>
      <c r="G14" s="145" t="e">
        <v>#REF!</v>
      </c>
      <c r="H14" s="84" t="e">
        <v>#REF!</v>
      </c>
      <c r="I14" s="84" t="e">
        <v>#REF!</v>
      </c>
      <c r="J14" s="145">
        <v>-2.5430970521863543</v>
      </c>
      <c r="K14" s="84">
        <v>3.143791658192029</v>
      </c>
      <c r="L14" s="146">
        <v>0.5207449330193299</v>
      </c>
      <c r="M14" s="84">
        <v>0</v>
      </c>
      <c r="N14" s="84" t="e">
        <v>#REF!</v>
      </c>
      <c r="O14" s="146" t="e">
        <v>#REF!</v>
      </c>
      <c r="P14" s="84" t="e">
        <v>#REF!</v>
      </c>
      <c r="Q14" s="84" t="e">
        <v>#REF!</v>
      </c>
      <c r="R14" s="84" t="e">
        <v>#REF!</v>
      </c>
      <c r="S14" s="145" t="e">
        <v>#REF!</v>
      </c>
      <c r="T14" s="84" t="e">
        <v>#REF!</v>
      </c>
      <c r="U14" s="146" t="e">
        <v>#REF!</v>
      </c>
      <c r="W14" s="105"/>
      <c r="X14" s="105"/>
      <c r="Y14" s="105"/>
      <c r="Z14" s="105"/>
      <c r="AA14" s="105"/>
      <c r="AB14" s="105"/>
      <c r="AC14" s="105"/>
      <c r="AD14" s="105"/>
      <c r="AE14" s="105"/>
      <c r="AF14" s="105"/>
      <c r="AG14" s="105"/>
      <c r="AH14" s="105"/>
    </row>
    <row r="15" spans="1:34" s="3" customFormat="1" ht="12.75">
      <c r="A15" s="114"/>
      <c r="B15" s="83"/>
      <c r="C15" s="83"/>
      <c r="D15" s="83"/>
      <c r="E15" s="127" t="s">
        <v>395</v>
      </c>
      <c r="F15" s="83"/>
      <c r="G15" s="145" t="e">
        <v>#REF!</v>
      </c>
      <c r="H15" s="84" t="e">
        <v>#REF!</v>
      </c>
      <c r="I15" s="84" t="e">
        <v>#REF!</v>
      </c>
      <c r="J15" s="145">
        <v>7.232408068744505</v>
      </c>
      <c r="K15" s="84">
        <v>22.184856379898335</v>
      </c>
      <c r="L15" s="146">
        <v>31.021763791501996</v>
      </c>
      <c r="M15" s="84">
        <v>0</v>
      </c>
      <c r="N15" s="84" t="e">
        <v>#REF!</v>
      </c>
      <c r="O15" s="146" t="e">
        <v>#REF!</v>
      </c>
      <c r="P15" s="84" t="e">
        <v>#REF!</v>
      </c>
      <c r="Q15" s="84" t="e">
        <v>#REF!</v>
      </c>
      <c r="R15" s="84" t="e">
        <v>#REF!</v>
      </c>
      <c r="S15" s="145" t="e">
        <v>#REF!</v>
      </c>
      <c r="T15" s="84" t="e">
        <v>#REF!</v>
      </c>
      <c r="U15" s="146" t="e">
        <v>#REF!</v>
      </c>
      <c r="W15" s="105"/>
      <c r="X15" s="105"/>
      <c r="Y15" s="105"/>
      <c r="Z15" s="105"/>
      <c r="AA15" s="105"/>
      <c r="AB15" s="105"/>
      <c r="AC15" s="105"/>
      <c r="AD15" s="105"/>
      <c r="AE15" s="105"/>
      <c r="AF15" s="105"/>
      <c r="AG15" s="105"/>
      <c r="AH15" s="105"/>
    </row>
    <row r="16" spans="1:34" s="3" customFormat="1" ht="12.75">
      <c r="A16" s="114"/>
      <c r="B16" s="83"/>
      <c r="C16" s="83"/>
      <c r="D16" s="83" t="s">
        <v>87</v>
      </c>
      <c r="E16" s="83"/>
      <c r="F16" s="83"/>
      <c r="G16" s="145" t="e">
        <v>#REF!</v>
      </c>
      <c r="H16" s="84" t="e">
        <v>#REF!</v>
      </c>
      <c r="I16" s="84" t="e">
        <v>#REF!</v>
      </c>
      <c r="J16" s="145">
        <v>2.078713692332073</v>
      </c>
      <c r="K16" s="84">
        <v>2.2151211134965934</v>
      </c>
      <c r="L16" s="146">
        <v>4.339880831716684</v>
      </c>
      <c r="M16" s="84">
        <v>0</v>
      </c>
      <c r="N16" s="84" t="e">
        <v>#REF!</v>
      </c>
      <c r="O16" s="146" t="e">
        <v>#REF!</v>
      </c>
      <c r="P16" s="84" t="e">
        <v>#REF!</v>
      </c>
      <c r="Q16" s="84" t="e">
        <v>#REF!</v>
      </c>
      <c r="R16" s="84" t="e">
        <v>#REF!</v>
      </c>
      <c r="S16" s="145" t="e">
        <v>#REF!</v>
      </c>
      <c r="T16" s="84" t="e">
        <v>#REF!</v>
      </c>
      <c r="U16" s="146" t="e">
        <v>#REF!</v>
      </c>
      <c r="W16" s="105"/>
      <c r="X16" s="105"/>
      <c r="Y16" s="105"/>
      <c r="Z16" s="105"/>
      <c r="AA16" s="105"/>
      <c r="AB16" s="105"/>
      <c r="AC16" s="105"/>
      <c r="AD16" s="105"/>
      <c r="AE16" s="105"/>
      <c r="AF16" s="105"/>
      <c r="AG16" s="105"/>
      <c r="AH16" s="105"/>
    </row>
    <row r="17" spans="1:34" s="3" customFormat="1" ht="12.75">
      <c r="A17" s="114"/>
      <c r="B17" s="83"/>
      <c r="C17" s="83" t="s">
        <v>88</v>
      </c>
      <c r="D17" s="83"/>
      <c r="E17" s="83"/>
      <c r="F17" s="83"/>
      <c r="G17" s="145" t="e">
        <v>#REF!</v>
      </c>
      <c r="H17" s="84" t="e">
        <v>#REF!</v>
      </c>
      <c r="I17" s="84" t="e">
        <v>#REF!</v>
      </c>
      <c r="J17" s="145">
        <v>23.808634520664597</v>
      </c>
      <c r="K17" s="84">
        <v>1.4097150516965087</v>
      </c>
      <c r="L17" s="146">
        <v>25.55398347680233</v>
      </c>
      <c r="M17" s="84">
        <v>0</v>
      </c>
      <c r="N17" s="84" t="e">
        <v>#REF!</v>
      </c>
      <c r="O17" s="146" t="e">
        <v>#REF!</v>
      </c>
      <c r="P17" s="84" t="e">
        <v>#REF!</v>
      </c>
      <c r="Q17" s="84" t="e">
        <v>#REF!</v>
      </c>
      <c r="R17" s="84" t="e">
        <v>#REF!</v>
      </c>
      <c r="S17" s="145" t="e">
        <v>#REF!</v>
      </c>
      <c r="T17" s="84" t="e">
        <v>#REF!</v>
      </c>
      <c r="U17" s="146" t="e">
        <v>#REF!</v>
      </c>
      <c r="W17" s="105"/>
      <c r="X17" s="105"/>
      <c r="Y17" s="105"/>
      <c r="Z17" s="105"/>
      <c r="AA17" s="105"/>
      <c r="AB17" s="105"/>
      <c r="AC17" s="105"/>
      <c r="AD17" s="105"/>
      <c r="AE17" s="105"/>
      <c r="AF17" s="105"/>
      <c r="AG17" s="105"/>
      <c r="AH17" s="105"/>
    </row>
    <row r="18" spans="1:34" s="3" customFormat="1" ht="12.75">
      <c r="A18" s="114"/>
      <c r="B18" s="83"/>
      <c r="C18" s="83" t="s">
        <v>89</v>
      </c>
      <c r="D18" s="83"/>
      <c r="E18" s="83"/>
      <c r="F18" s="83"/>
      <c r="G18" s="145" t="e">
        <v>#REF!</v>
      </c>
      <c r="H18" s="84" t="e">
        <v>#REF!</v>
      </c>
      <c r="I18" s="84" t="e">
        <v>#REF!</v>
      </c>
      <c r="J18" s="145">
        <v>-7.4761227847194505</v>
      </c>
      <c r="K18" s="84">
        <v>6.403718820410887</v>
      </c>
      <c r="L18" s="146">
        <v>-1.5511538461106795</v>
      </c>
      <c r="M18" s="84">
        <v>0</v>
      </c>
      <c r="N18" s="84" t="e">
        <v>#REF!</v>
      </c>
      <c r="O18" s="146" t="e">
        <v>#REF!</v>
      </c>
      <c r="P18" s="84" t="e">
        <v>#REF!</v>
      </c>
      <c r="Q18" s="84" t="e">
        <v>#REF!</v>
      </c>
      <c r="R18" s="84" t="e">
        <v>#REF!</v>
      </c>
      <c r="S18" s="145" t="e">
        <v>#REF!</v>
      </c>
      <c r="T18" s="84" t="e">
        <v>#REF!</v>
      </c>
      <c r="U18" s="146" t="e">
        <v>#REF!</v>
      </c>
      <c r="W18" s="105"/>
      <c r="X18" s="105"/>
      <c r="Y18" s="105"/>
      <c r="Z18" s="105"/>
      <c r="AA18" s="105"/>
      <c r="AB18" s="105"/>
      <c r="AC18" s="105"/>
      <c r="AD18" s="105"/>
      <c r="AE18" s="105"/>
      <c r="AF18" s="105"/>
      <c r="AG18" s="105"/>
      <c r="AH18" s="105"/>
    </row>
    <row r="19" spans="1:34" s="3" customFormat="1" ht="12.75">
      <c r="A19" s="116"/>
      <c r="B19" s="85"/>
      <c r="C19" s="86" t="s">
        <v>142</v>
      </c>
      <c r="D19" s="85"/>
      <c r="E19" s="85"/>
      <c r="F19" s="85"/>
      <c r="G19" s="145" t="e">
        <v>#REF!</v>
      </c>
      <c r="H19" s="84" t="e">
        <v>#REF!</v>
      </c>
      <c r="I19" s="84" t="e">
        <v>#REF!</v>
      </c>
      <c r="J19" s="145">
        <v>-2.3956939450695387</v>
      </c>
      <c r="K19" s="84">
        <v>3.627992371053651</v>
      </c>
      <c r="L19" s="146">
        <v>1.1453828324231807</v>
      </c>
      <c r="M19" s="84">
        <v>0</v>
      </c>
      <c r="N19" s="84" t="e">
        <v>#REF!</v>
      </c>
      <c r="O19" s="146" t="e">
        <v>#REF!</v>
      </c>
      <c r="P19" s="84" t="e">
        <v>#REF!</v>
      </c>
      <c r="Q19" s="84" t="e">
        <v>#REF!</v>
      </c>
      <c r="R19" s="84" t="e">
        <v>#REF!</v>
      </c>
      <c r="S19" s="145" t="e">
        <v>#REF!</v>
      </c>
      <c r="T19" s="84" t="e">
        <v>#REF!</v>
      </c>
      <c r="U19" s="146" t="e">
        <v>#REF!</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424" t="s">
        <v>332</v>
      </c>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row>
    <row r="28" spans="2:41" ht="12.75">
      <c r="B28" s="422" t="s">
        <v>334</v>
      </c>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401</v>
      </c>
      <c r="M30" s="79"/>
      <c r="N30" s="79"/>
      <c r="O30" s="79"/>
      <c r="P30" s="79"/>
      <c r="Q30" s="79"/>
      <c r="R30" s="79"/>
      <c r="S30" s="79"/>
      <c r="T30" s="79"/>
      <c r="U30" s="128"/>
    </row>
    <row r="31" spans="2:21" s="28" customFormat="1" ht="12.75">
      <c r="B31" s="80"/>
      <c r="C31" s="80"/>
      <c r="D31" s="80"/>
      <c r="E31" s="80"/>
      <c r="F31" s="80"/>
      <c r="G31" s="434" t="s">
        <v>303</v>
      </c>
      <c r="H31" s="435"/>
      <c r="I31" s="435"/>
      <c r="J31" s="435" t="s">
        <v>304</v>
      </c>
      <c r="K31" s="435"/>
      <c r="L31" s="436"/>
      <c r="M31" s="435" t="s">
        <v>305</v>
      </c>
      <c r="N31" s="435"/>
      <c r="O31" s="435"/>
      <c r="P31" s="432" t="s">
        <v>306</v>
      </c>
      <c r="Q31" s="432"/>
      <c r="R31" s="432"/>
      <c r="S31" s="431" t="s">
        <v>402</v>
      </c>
      <c r="T31" s="432"/>
      <c r="U31" s="433"/>
    </row>
    <row r="32" spans="2:21" s="28" customFormat="1" ht="12.75">
      <c r="B32" s="81" t="s">
        <v>147</v>
      </c>
      <c r="C32" s="80"/>
      <c r="D32" s="80"/>
      <c r="E32" s="80"/>
      <c r="F32" s="80"/>
      <c r="G32" s="112" t="s">
        <v>75</v>
      </c>
      <c r="H32" s="80" t="s">
        <v>76</v>
      </c>
      <c r="I32" s="113" t="s">
        <v>77</v>
      </c>
      <c r="J32" s="112" t="s">
        <v>75</v>
      </c>
      <c r="K32" s="80" t="s">
        <v>76</v>
      </c>
      <c r="L32" s="113" t="s">
        <v>77</v>
      </c>
      <c r="M32" s="80" t="s">
        <v>75</v>
      </c>
      <c r="N32" s="80" t="s">
        <v>76</v>
      </c>
      <c r="O32" s="80" t="s">
        <v>77</v>
      </c>
      <c r="P32" s="29" t="s">
        <v>75</v>
      </c>
      <c r="Q32" s="29" t="s">
        <v>76</v>
      </c>
      <c r="R32" s="29" t="s">
        <v>77</v>
      </c>
      <c r="S32" s="152" t="s">
        <v>75</v>
      </c>
      <c r="T32" s="29" t="s">
        <v>76</v>
      </c>
      <c r="U32" s="129" t="s">
        <v>77</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327</v>
      </c>
      <c r="B35" s="71"/>
      <c r="C35" s="71"/>
      <c r="D35" s="71"/>
      <c r="E35" s="71"/>
      <c r="F35" s="71"/>
      <c r="G35" s="145" t="e">
        <v>#REF!</v>
      </c>
      <c r="H35" s="84" t="e">
        <v>#REF!</v>
      </c>
      <c r="I35" s="84" t="e">
        <v>#REF!</v>
      </c>
      <c r="J35" s="145" t="e">
        <v>#REF!</v>
      </c>
      <c r="K35" s="84" t="e">
        <v>#REF!</v>
      </c>
      <c r="L35" s="146" t="e">
        <v>#REF!</v>
      </c>
      <c r="M35" s="84" t="e">
        <v>#REF!</v>
      </c>
      <c r="N35" s="84" t="e">
        <v>#REF!</v>
      </c>
      <c r="O35" s="84" t="e">
        <v>#REF!</v>
      </c>
      <c r="P35" s="145" t="e">
        <v>#REF!</v>
      </c>
      <c r="Q35" s="84" t="e">
        <v>#REF!</v>
      </c>
      <c r="R35" s="146" t="e">
        <v>#REF!</v>
      </c>
      <c r="S35" s="84" t="e">
        <v>#REF!</v>
      </c>
      <c r="T35" s="84" t="e">
        <v>#REF!</v>
      </c>
      <c r="U35" s="146" t="e">
        <v>#REF!</v>
      </c>
      <c r="V35" s="141"/>
      <c r="W35" s="141"/>
      <c r="X35" s="141"/>
      <c r="Y35" s="3"/>
      <c r="Z35" s="3"/>
      <c r="AA35" s="3"/>
      <c r="AB35" s="3"/>
      <c r="AC35" s="3"/>
      <c r="AD35" s="3"/>
      <c r="AE35" s="3"/>
      <c r="AF35" s="3"/>
      <c r="AG35" s="3"/>
      <c r="AH35" s="3"/>
      <c r="AI35" s="3"/>
    </row>
    <row r="36" spans="1:35" ht="12.75">
      <c r="A36" s="71"/>
      <c r="B36" s="71" t="s">
        <v>328</v>
      </c>
      <c r="C36" s="71"/>
      <c r="D36" s="71"/>
      <c r="E36" s="71"/>
      <c r="F36" s="71"/>
      <c r="G36" s="145" t="e">
        <v>#REF!</v>
      </c>
      <c r="H36" s="84" t="e">
        <v>#REF!</v>
      </c>
      <c r="I36" s="84" t="e">
        <v>#REF!</v>
      </c>
      <c r="J36" s="145" t="e">
        <v>#REF!</v>
      </c>
      <c r="K36" s="84" t="e">
        <v>#REF!</v>
      </c>
      <c r="L36" s="146" t="e">
        <v>#REF!</v>
      </c>
      <c r="M36" s="84" t="e">
        <v>#REF!</v>
      </c>
      <c r="N36" s="84" t="e">
        <v>#REF!</v>
      </c>
      <c r="O36" s="84" t="e">
        <v>#REF!</v>
      </c>
      <c r="P36" s="145" t="e">
        <v>#REF!</v>
      </c>
      <c r="Q36" s="84" t="e">
        <v>#REF!</v>
      </c>
      <c r="R36" s="146" t="e">
        <v>#REF!</v>
      </c>
      <c r="S36" s="84" t="e">
        <v>#REF!</v>
      </c>
      <c r="T36" s="84" t="e">
        <v>#REF!</v>
      </c>
      <c r="U36" s="146" t="e">
        <v>#REF!</v>
      </c>
      <c r="V36" s="141"/>
      <c r="W36" s="141"/>
      <c r="X36" s="141"/>
      <c r="Y36" s="3"/>
      <c r="Z36" s="3"/>
      <c r="AA36" s="3"/>
      <c r="AB36" s="3"/>
      <c r="AC36" s="3"/>
      <c r="AD36" s="3"/>
      <c r="AE36" s="3"/>
      <c r="AF36" s="3"/>
      <c r="AG36" s="3"/>
      <c r="AH36" s="3"/>
      <c r="AI36" s="3"/>
    </row>
    <row r="37" spans="1:35" ht="12.75">
      <c r="A37" s="71"/>
      <c r="B37" s="71"/>
      <c r="C37" s="71" t="s">
        <v>141</v>
      </c>
      <c r="D37" s="71"/>
      <c r="E37" s="71"/>
      <c r="F37" s="71"/>
      <c r="G37" s="145" t="e">
        <v>#REF!</v>
      </c>
      <c r="H37" s="84" t="e">
        <v>#REF!</v>
      </c>
      <c r="I37" s="84" t="e">
        <v>#REF!</v>
      </c>
      <c r="J37" s="145">
        <v>19.313875032986445</v>
      </c>
      <c r="K37" s="84">
        <v>3.253034115843562</v>
      </c>
      <c r="L37" s="146">
        <v>23.19519609274448</v>
      </c>
      <c r="M37" s="84" t="e">
        <v>#REF!</v>
      </c>
      <c r="N37" s="84" t="e">
        <v>#REF!</v>
      </c>
      <c r="O37" s="84" t="e">
        <v>#REF!</v>
      </c>
      <c r="P37" s="145" t="e">
        <v>#REF!</v>
      </c>
      <c r="Q37" s="84" t="e">
        <v>#REF!</v>
      </c>
      <c r="R37" s="146" t="e">
        <v>#REF!</v>
      </c>
      <c r="S37" s="84" t="e">
        <v>#REF!</v>
      </c>
      <c r="T37" s="84" t="e">
        <v>#REF!</v>
      </c>
      <c r="U37" s="146" t="e">
        <v>#REF!</v>
      </c>
      <c r="V37" s="141"/>
      <c r="W37" s="141"/>
      <c r="X37" s="141"/>
      <c r="Y37" s="3"/>
      <c r="Z37" s="3"/>
      <c r="AA37" s="3"/>
      <c r="AB37" s="3"/>
      <c r="AC37" s="3"/>
      <c r="AD37" s="3"/>
      <c r="AE37" s="3"/>
      <c r="AF37" s="3"/>
      <c r="AG37" s="3"/>
      <c r="AH37" s="3"/>
      <c r="AI37" s="3"/>
    </row>
    <row r="38" spans="1:35" ht="12.75">
      <c r="A38" s="72"/>
      <c r="B38" s="72"/>
      <c r="C38" s="72"/>
      <c r="D38" s="72" t="s">
        <v>78</v>
      </c>
      <c r="E38" s="72"/>
      <c r="F38" s="72"/>
      <c r="G38" s="145" t="e">
        <v>#REF!</v>
      </c>
      <c r="H38" s="84" t="e">
        <v>#REF!</v>
      </c>
      <c r="I38" s="84" t="e">
        <v>#REF!</v>
      </c>
      <c r="J38" s="145">
        <v>19.576650075097206</v>
      </c>
      <c r="K38" s="84">
        <v>3.174745203699473</v>
      </c>
      <c r="L38" s="146">
        <v>23.372904038100884</v>
      </c>
      <c r="M38" s="84" t="e">
        <v>#REF!</v>
      </c>
      <c r="N38" s="84" t="e">
        <v>#REF!</v>
      </c>
      <c r="O38" s="84" t="e">
        <v>#REF!</v>
      </c>
      <c r="P38" s="145" t="e">
        <v>#REF!</v>
      </c>
      <c r="Q38" s="84" t="e">
        <v>#REF!</v>
      </c>
      <c r="R38" s="146" t="e">
        <v>#REF!</v>
      </c>
      <c r="S38" s="84" t="e">
        <v>#REF!</v>
      </c>
      <c r="T38" s="84" t="e">
        <v>#REF!</v>
      </c>
      <c r="U38" s="146" t="e">
        <v>#REF!</v>
      </c>
      <c r="V38" s="141"/>
      <c r="W38" s="141"/>
      <c r="X38" s="141"/>
      <c r="Y38" s="3"/>
      <c r="Z38" s="3"/>
      <c r="AA38" s="3"/>
      <c r="AB38" s="3"/>
      <c r="AC38" s="3"/>
      <c r="AD38" s="3"/>
      <c r="AE38" s="3"/>
      <c r="AF38" s="3"/>
      <c r="AG38" s="3"/>
      <c r="AH38" s="3"/>
      <c r="AI38" s="3"/>
    </row>
    <row r="39" spans="1:35" ht="12.75">
      <c r="A39" s="72"/>
      <c r="B39" s="72"/>
      <c r="C39" s="72"/>
      <c r="D39" s="72" t="s">
        <v>79</v>
      </c>
      <c r="E39" s="72"/>
      <c r="F39" s="72"/>
      <c r="G39" s="145" t="e">
        <v>#REF!</v>
      </c>
      <c r="H39" s="84" t="e">
        <v>#REF!</v>
      </c>
      <c r="I39" s="84" t="e">
        <v>#REF!</v>
      </c>
      <c r="J39" s="145">
        <v>19.911969867924697</v>
      </c>
      <c r="K39" s="84">
        <v>3.4481425640931604</v>
      </c>
      <c r="L39" s="146">
        <v>24.046705540383172</v>
      </c>
      <c r="M39" s="84" t="e">
        <v>#REF!</v>
      </c>
      <c r="N39" s="84" t="e">
        <v>#REF!</v>
      </c>
      <c r="O39" s="84" t="e">
        <v>#REF!</v>
      </c>
      <c r="P39" s="145" t="e">
        <v>#REF!</v>
      </c>
      <c r="Q39" s="84" t="e">
        <v>#REF!</v>
      </c>
      <c r="R39" s="146" t="e">
        <v>#REF!</v>
      </c>
      <c r="S39" s="84" t="e">
        <v>#REF!</v>
      </c>
      <c r="T39" s="84" t="e">
        <v>#REF!</v>
      </c>
      <c r="U39" s="146" t="e">
        <v>#REF!</v>
      </c>
      <c r="V39" s="141"/>
      <c r="W39" s="141"/>
      <c r="X39" s="141"/>
      <c r="Y39" s="3"/>
      <c r="Z39" s="3"/>
      <c r="AA39" s="3"/>
      <c r="AB39" s="3"/>
      <c r="AC39" s="3"/>
      <c r="AD39" s="3"/>
      <c r="AE39" s="3"/>
      <c r="AF39" s="3"/>
      <c r="AG39" s="3"/>
      <c r="AH39" s="3"/>
      <c r="AI39" s="3"/>
    </row>
    <row r="40" spans="1:35" ht="12.75">
      <c r="A40" s="72"/>
      <c r="B40" s="72"/>
      <c r="C40" s="72"/>
      <c r="D40" s="72"/>
      <c r="E40" s="72" t="s">
        <v>80</v>
      </c>
      <c r="F40" s="72"/>
      <c r="G40" s="145" t="e">
        <v>#REF!</v>
      </c>
      <c r="H40" s="84" t="e">
        <v>#REF!</v>
      </c>
      <c r="I40" s="84" t="e">
        <v>#REF!</v>
      </c>
      <c r="J40" s="145">
        <v>26.675914488826862</v>
      </c>
      <c r="K40" s="84">
        <v>1.9492814925404787</v>
      </c>
      <c r="L40" s="146">
        <v>29.145184645463985</v>
      </c>
      <c r="M40" s="84" t="e">
        <v>#REF!</v>
      </c>
      <c r="N40" s="84" t="e">
        <v>#REF!</v>
      </c>
      <c r="O40" s="84" t="e">
        <v>#REF!</v>
      </c>
      <c r="P40" s="145" t="e">
        <v>#REF!</v>
      </c>
      <c r="Q40" s="84" t="e">
        <v>#REF!</v>
      </c>
      <c r="R40" s="146" t="e">
        <v>#REF!</v>
      </c>
      <c r="S40" s="84" t="e">
        <v>#REF!</v>
      </c>
      <c r="T40" s="84" t="e">
        <v>#REF!</v>
      </c>
      <c r="U40" s="146" t="e">
        <v>#REF!</v>
      </c>
      <c r="V40" s="141"/>
      <c r="W40" s="141"/>
      <c r="X40" s="141"/>
      <c r="Y40" s="3"/>
      <c r="Z40" s="3"/>
      <c r="AA40" s="3"/>
      <c r="AB40" s="3"/>
      <c r="AC40" s="3"/>
      <c r="AD40" s="3"/>
      <c r="AE40" s="3"/>
      <c r="AF40" s="3"/>
      <c r="AG40" s="3"/>
      <c r="AH40" s="3"/>
      <c r="AI40" s="3"/>
    </row>
    <row r="41" spans="1:35" ht="12.75">
      <c r="A41" s="72"/>
      <c r="B41" s="72"/>
      <c r="C41" s="72"/>
      <c r="D41" s="72"/>
      <c r="E41" s="72" t="s">
        <v>81</v>
      </c>
      <c r="F41" s="3"/>
      <c r="G41" s="145" t="e">
        <v>#REF!</v>
      </c>
      <c r="H41" s="84" t="e">
        <v>#REF!</v>
      </c>
      <c r="I41" s="84" t="e">
        <v>#REF!</v>
      </c>
      <c r="J41" s="145">
        <v>19.85949893045604</v>
      </c>
      <c r="K41" s="84">
        <v>4.6360108498301855</v>
      </c>
      <c r="L41" s="146">
        <v>25.416198305424118</v>
      </c>
      <c r="M41" s="84" t="e">
        <v>#REF!</v>
      </c>
      <c r="N41" s="84" t="e">
        <v>#REF!</v>
      </c>
      <c r="O41" s="84" t="e">
        <v>#REF!</v>
      </c>
      <c r="P41" s="145" t="e">
        <v>#REF!</v>
      </c>
      <c r="Q41" s="84" t="e">
        <v>#REF!</v>
      </c>
      <c r="R41" s="146" t="e">
        <v>#REF!</v>
      </c>
      <c r="S41" s="84" t="e">
        <v>#REF!</v>
      </c>
      <c r="T41" s="84" t="e">
        <v>#REF!</v>
      </c>
      <c r="U41" s="146" t="e">
        <v>#REF!</v>
      </c>
      <c r="V41" s="141"/>
      <c r="W41" s="141"/>
      <c r="X41" s="141"/>
      <c r="Y41" s="3"/>
      <c r="Z41" s="3"/>
      <c r="AA41" s="3"/>
      <c r="AB41" s="3"/>
      <c r="AC41" s="3"/>
      <c r="AD41" s="3"/>
      <c r="AE41" s="3"/>
      <c r="AF41" s="3"/>
      <c r="AG41" s="3"/>
      <c r="AH41" s="3"/>
      <c r="AI41" s="3"/>
    </row>
    <row r="42" spans="1:35" ht="12.75">
      <c r="A42" s="72"/>
      <c r="B42" s="72"/>
      <c r="C42" s="72"/>
      <c r="D42" s="72"/>
      <c r="E42" s="72" t="s">
        <v>82</v>
      </c>
      <c r="F42" s="72"/>
      <c r="G42" s="145" t="e">
        <v>#REF!</v>
      </c>
      <c r="H42" s="84" t="e">
        <v>#REF!</v>
      </c>
      <c r="I42" s="84" t="e">
        <v>#REF!</v>
      </c>
      <c r="J42" s="145">
        <v>22.663491066008092</v>
      </c>
      <c r="K42" s="84">
        <v>7.80249120641119</v>
      </c>
      <c r="L42" s="146">
        <v>32.234299169910344</v>
      </c>
      <c r="M42" s="84" t="e">
        <v>#REF!</v>
      </c>
      <c r="N42" s="84" t="e">
        <v>#REF!</v>
      </c>
      <c r="O42" s="84" t="e">
        <v>#REF!</v>
      </c>
      <c r="P42" s="145" t="e">
        <v>#REF!</v>
      </c>
      <c r="Q42" s="84" t="e">
        <v>#REF!</v>
      </c>
      <c r="R42" s="146" t="e">
        <v>#REF!</v>
      </c>
      <c r="S42" s="84" t="e">
        <v>#REF!</v>
      </c>
      <c r="T42" s="84" t="e">
        <v>#REF!</v>
      </c>
      <c r="U42" s="146" t="e">
        <v>#REF!</v>
      </c>
      <c r="V42" s="141"/>
      <c r="W42" s="141"/>
      <c r="X42" s="141"/>
      <c r="Y42" s="3"/>
      <c r="Z42" s="3"/>
      <c r="AA42" s="3"/>
      <c r="AB42" s="3"/>
      <c r="AC42" s="3"/>
      <c r="AD42" s="3"/>
      <c r="AE42" s="3"/>
      <c r="AF42" s="3"/>
      <c r="AG42" s="3"/>
      <c r="AH42" s="3"/>
      <c r="AI42" s="3"/>
    </row>
    <row r="43" spans="1:35" ht="12.75">
      <c r="A43" s="72"/>
      <c r="B43" s="72"/>
      <c r="C43" s="72"/>
      <c r="D43" s="72" t="s">
        <v>83</v>
      </c>
      <c r="E43" s="72"/>
      <c r="F43" s="72"/>
      <c r="G43" s="145" t="e">
        <v>#REF!</v>
      </c>
      <c r="H43" s="84" t="e">
        <v>#REF!</v>
      </c>
      <c r="I43" s="84" t="e">
        <v>#REF!</v>
      </c>
      <c r="J43" s="145">
        <v>-13.718626612075795</v>
      </c>
      <c r="K43" s="84">
        <v>3.934053852223272</v>
      </c>
      <c r="L43" s="146">
        <v>-10.32427091855702</v>
      </c>
      <c r="M43" s="84" t="e">
        <v>#REF!</v>
      </c>
      <c r="N43" s="84" t="e">
        <v>#REF!</v>
      </c>
      <c r="O43" s="84" t="e">
        <v>#REF!</v>
      </c>
      <c r="P43" s="145" t="e">
        <v>#REF!</v>
      </c>
      <c r="Q43" s="84" t="e">
        <v>#REF!</v>
      </c>
      <c r="R43" s="146" t="e">
        <v>#REF!</v>
      </c>
      <c r="S43" s="84" t="e">
        <v>#REF!</v>
      </c>
      <c r="T43" s="84" t="e">
        <v>#REF!</v>
      </c>
      <c r="U43" s="146" t="e">
        <v>#REF!</v>
      </c>
      <c r="V43" s="141"/>
      <c r="W43" s="141"/>
      <c r="X43" s="141"/>
      <c r="Y43" s="3"/>
      <c r="Z43" s="3"/>
      <c r="AA43" s="3"/>
      <c r="AB43" s="3"/>
      <c r="AC43" s="3"/>
      <c r="AD43" s="3"/>
      <c r="AE43" s="3"/>
      <c r="AF43" s="3"/>
      <c r="AG43" s="3"/>
      <c r="AH43" s="3"/>
      <c r="AI43" s="3"/>
    </row>
    <row r="44" spans="1:35" ht="12.75">
      <c r="A44" s="71"/>
      <c r="B44" s="71"/>
      <c r="C44" s="71" t="s">
        <v>87</v>
      </c>
      <c r="D44" s="71"/>
      <c r="E44" s="71"/>
      <c r="F44" s="71"/>
      <c r="G44" s="145" t="e">
        <v>#REF!</v>
      </c>
      <c r="H44" s="84" t="e">
        <v>#REF!</v>
      </c>
      <c r="I44" s="84" t="e">
        <v>#REF!</v>
      </c>
      <c r="J44" s="145">
        <v>15.39933783935561</v>
      </c>
      <c r="K44" s="84">
        <v>5.306850178763341</v>
      </c>
      <c r="L44" s="146">
        <v>21.52340780577515</v>
      </c>
      <c r="M44" s="84" t="e">
        <v>#REF!</v>
      </c>
      <c r="N44" s="84" t="e">
        <v>#REF!</v>
      </c>
      <c r="O44" s="84" t="e">
        <v>#REF!</v>
      </c>
      <c r="P44" s="145" t="e">
        <v>#REF!</v>
      </c>
      <c r="Q44" s="84" t="e">
        <v>#REF!</v>
      </c>
      <c r="R44" s="146" t="e">
        <v>#REF!</v>
      </c>
      <c r="S44" s="84" t="e">
        <v>#REF!</v>
      </c>
      <c r="T44" s="84" t="e">
        <v>#REF!</v>
      </c>
      <c r="U44" s="146" t="e">
        <v>#REF!</v>
      </c>
      <c r="V44" s="141"/>
      <c r="W44" s="141"/>
      <c r="X44" s="141"/>
      <c r="Y44" s="3"/>
      <c r="Z44" s="3"/>
      <c r="AA44" s="3"/>
      <c r="AB44" s="3"/>
      <c r="AC44" s="3"/>
      <c r="AD44" s="3"/>
      <c r="AE44" s="3"/>
      <c r="AF44" s="3"/>
      <c r="AG44" s="3"/>
      <c r="AH44" s="3"/>
      <c r="AI44" s="3"/>
    </row>
    <row r="45" spans="1:35" ht="12.75">
      <c r="A45" s="71"/>
      <c r="B45" s="71" t="s">
        <v>88</v>
      </c>
      <c r="C45" s="71"/>
      <c r="D45" s="71"/>
      <c r="E45" s="71"/>
      <c r="F45" s="71"/>
      <c r="G45" s="145" t="e">
        <v>#REF!</v>
      </c>
      <c r="H45" s="84" t="e">
        <v>#REF!</v>
      </c>
      <c r="I45" s="84" t="e">
        <v>#REF!</v>
      </c>
      <c r="J45" s="145">
        <v>10.780708237654778</v>
      </c>
      <c r="K45" s="84">
        <v>1.1743873630339863</v>
      </c>
      <c r="L45" s="146">
        <v>12.081702875877369</v>
      </c>
      <c r="M45" s="84" t="e">
        <v>#REF!</v>
      </c>
      <c r="N45" s="84" t="e">
        <v>#REF!</v>
      </c>
      <c r="O45" s="84" t="e">
        <v>#REF!</v>
      </c>
      <c r="P45" s="145" t="e">
        <v>#REF!</v>
      </c>
      <c r="Q45" s="84" t="e">
        <v>#REF!</v>
      </c>
      <c r="R45" s="146" t="e">
        <v>#REF!</v>
      </c>
      <c r="S45" s="84" t="e">
        <v>#REF!</v>
      </c>
      <c r="T45" s="84" t="e">
        <v>#REF!</v>
      </c>
      <c r="U45" s="146" t="e">
        <v>#REF!</v>
      </c>
      <c r="V45" s="141"/>
      <c r="W45" s="141"/>
      <c r="X45" s="141"/>
      <c r="Y45" s="3"/>
      <c r="Z45" s="3"/>
      <c r="AA45" s="3"/>
      <c r="AB45" s="3"/>
      <c r="AC45" s="3"/>
      <c r="AD45" s="3"/>
      <c r="AE45" s="3"/>
      <c r="AF45" s="3"/>
      <c r="AG45" s="3"/>
      <c r="AH45" s="3"/>
      <c r="AI45" s="3"/>
    </row>
    <row r="46" spans="1:50" ht="12.75">
      <c r="A46" s="3"/>
      <c r="B46" s="108" t="s">
        <v>329</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84</v>
      </c>
      <c r="V48" s="137"/>
      <c r="W48" s="137"/>
      <c r="X48" s="137"/>
      <c r="Y48" s="137"/>
      <c r="Z48" s="137"/>
      <c r="AA48" s="137"/>
      <c r="AB48" s="137"/>
      <c r="AC48" s="137"/>
      <c r="AD48" s="137"/>
    </row>
    <row r="49" spans="1:30" ht="12.75">
      <c r="A49" s="25" t="s">
        <v>85</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sheetProtection/>
  <mergeCells count="15">
    <mergeCell ref="B28:AJ28"/>
    <mergeCell ref="S31:U31"/>
    <mergeCell ref="G31:I31"/>
    <mergeCell ref="J31:L31"/>
    <mergeCell ref="M31:O31"/>
    <mergeCell ref="P31:R31"/>
    <mergeCell ref="B3:AJ3"/>
    <mergeCell ref="B2:AJ2"/>
    <mergeCell ref="B27:AJ27"/>
    <mergeCell ref="G5:U5"/>
    <mergeCell ref="G6:I6"/>
    <mergeCell ref="J6:L6"/>
    <mergeCell ref="M6:O6"/>
    <mergeCell ref="P6:R6"/>
    <mergeCell ref="S6:U6"/>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A1:T98"/>
  <sheetViews>
    <sheetView zoomScale="75" zoomScaleNormal="75" zoomScaleSheetLayoutView="75" zoomScalePageLayoutView="0" workbookViewId="0" topLeftCell="A1">
      <selection activeCell="A1" sqref="A1"/>
    </sheetView>
  </sheetViews>
  <sheetFormatPr defaultColWidth="11.421875" defaultRowHeight="12.75"/>
  <cols>
    <col min="1" max="1" width="2.28125" style="157" customWidth="1"/>
    <col min="2" max="2" width="3.00390625" style="183" customWidth="1"/>
    <col min="3" max="3" width="2.28125" style="183" customWidth="1"/>
    <col min="4" max="4" width="1.28515625" style="183" customWidth="1"/>
    <col min="5" max="5" width="0.9921875" style="183" customWidth="1"/>
    <col min="6" max="6" width="43.28125" style="183" customWidth="1"/>
    <col min="7" max="10" width="9.7109375" style="183" customWidth="1"/>
    <col min="11" max="11" width="1.28515625" style="192" customWidth="1"/>
    <col min="12" max="13" width="9.57421875" style="183" customWidth="1"/>
    <col min="14" max="15" width="9.57421875" style="157" customWidth="1"/>
    <col min="16" max="16" width="1.28515625" style="161" customWidth="1"/>
    <col min="17" max="20" width="9.7109375" style="157" customWidth="1"/>
    <col min="21" max="16384" width="11.421875" style="157" customWidth="1"/>
  </cols>
  <sheetData>
    <row r="1" ht="15.75">
      <c r="B1" s="418" t="s">
        <v>759</v>
      </c>
    </row>
    <row r="2" spans="2:20" ht="12.75">
      <c r="B2" s="241" t="s">
        <v>760</v>
      </c>
      <c r="C2" s="157"/>
      <c r="D2" s="241"/>
      <c r="E2" s="241"/>
      <c r="F2" s="241"/>
      <c r="G2" s="241"/>
      <c r="H2" s="241"/>
      <c r="I2" s="241"/>
      <c r="J2" s="241"/>
      <c r="K2" s="243"/>
      <c r="L2" s="241"/>
      <c r="M2" s="241"/>
      <c r="N2" s="241"/>
      <c r="O2" s="241"/>
      <c r="P2" s="243"/>
      <c r="Q2" s="241"/>
      <c r="R2" s="241"/>
      <c r="S2" s="241"/>
      <c r="T2" s="241"/>
    </row>
    <row r="3" spans="2:20" ht="12.75">
      <c r="B3" s="182" t="s">
        <v>0</v>
      </c>
      <c r="C3" s="157"/>
      <c r="D3" s="182"/>
      <c r="E3" s="182"/>
      <c r="F3" s="182"/>
      <c r="G3" s="182"/>
      <c r="H3" s="182"/>
      <c r="I3" s="182"/>
      <c r="J3" s="182"/>
      <c r="K3" s="244"/>
      <c r="L3" s="182"/>
      <c r="M3" s="182"/>
      <c r="N3" s="182"/>
      <c r="O3" s="182"/>
      <c r="P3" s="244"/>
      <c r="Q3" s="182"/>
      <c r="R3" s="182"/>
      <c r="S3" s="182"/>
      <c r="T3" s="182"/>
    </row>
    <row r="4" spans="2:8" ht="12.75">
      <c r="B4" s="181"/>
      <c r="C4" s="181"/>
      <c r="D4" s="181"/>
      <c r="E4" s="181"/>
      <c r="F4" s="181"/>
      <c r="G4" s="181"/>
      <c r="H4" s="181"/>
    </row>
    <row r="5" spans="1:20" ht="12.75">
      <c r="A5" s="161"/>
      <c r="B5" s="228"/>
      <c r="C5" s="228"/>
      <c r="D5" s="228"/>
      <c r="E5" s="228"/>
      <c r="F5" s="228"/>
      <c r="G5" s="228"/>
      <c r="H5" s="228"/>
      <c r="I5" s="192"/>
      <c r="J5" s="192"/>
      <c r="L5" s="192"/>
      <c r="M5" s="192"/>
      <c r="N5" s="161"/>
      <c r="O5" s="161"/>
      <c r="Q5" s="161"/>
      <c r="R5" s="161"/>
      <c r="S5" s="161"/>
      <c r="T5" s="161"/>
    </row>
    <row r="6" spans="1:20" ht="12.75" customHeight="1">
      <c r="A6" s="161"/>
      <c r="B6" s="306" t="s">
        <v>655</v>
      </c>
      <c r="C6" s="184"/>
      <c r="D6" s="184"/>
      <c r="E6" s="184"/>
      <c r="F6" s="184"/>
      <c r="G6" s="238"/>
      <c r="H6" s="238"/>
      <c r="I6" s="238"/>
      <c r="J6" s="238"/>
      <c r="K6" s="239"/>
      <c r="L6" s="239"/>
      <c r="M6" s="239"/>
      <c r="N6" s="239"/>
      <c r="O6" s="239"/>
      <c r="P6" s="239"/>
      <c r="Q6" s="239"/>
      <c r="R6" s="239"/>
      <c r="S6" s="239"/>
      <c r="T6" s="239"/>
    </row>
    <row r="7" spans="1:20" ht="19.5" customHeight="1">
      <c r="A7" s="161"/>
      <c r="B7" s="192"/>
      <c r="C7" s="192"/>
      <c r="D7" s="192"/>
      <c r="E7" s="192"/>
      <c r="F7" s="192"/>
      <c r="G7" s="259">
        <v>2009</v>
      </c>
      <c r="H7" s="259"/>
      <c r="I7" s="259"/>
      <c r="J7" s="259"/>
      <c r="K7" s="211"/>
      <c r="L7" s="242">
        <v>2010</v>
      </c>
      <c r="M7" s="221"/>
      <c r="N7" s="221"/>
      <c r="O7" s="221"/>
      <c r="P7" s="211"/>
      <c r="Q7" s="242">
        <v>2011</v>
      </c>
      <c r="R7" s="221"/>
      <c r="S7" s="221"/>
      <c r="T7" s="221"/>
    </row>
    <row r="8" spans="2:20" ht="12.75">
      <c r="B8" s="192" t="s">
        <v>1</v>
      </c>
      <c r="C8" s="192"/>
      <c r="D8" s="318"/>
      <c r="E8" s="318"/>
      <c r="F8" s="318"/>
      <c r="G8" s="184" t="s">
        <v>414</v>
      </c>
      <c r="H8" s="184" t="s">
        <v>355</v>
      </c>
      <c r="I8" s="184" t="s">
        <v>417</v>
      </c>
      <c r="J8" s="184" t="s">
        <v>418</v>
      </c>
      <c r="L8" s="184" t="s">
        <v>414</v>
      </c>
      <c r="M8" s="184" t="s">
        <v>355</v>
      </c>
      <c r="N8" s="184" t="s">
        <v>417</v>
      </c>
      <c r="O8" s="184" t="s">
        <v>418</v>
      </c>
      <c r="P8" s="192"/>
      <c r="Q8" s="184" t="s">
        <v>414</v>
      </c>
      <c r="R8" s="184" t="s">
        <v>355</v>
      </c>
      <c r="S8" s="184" t="s">
        <v>417</v>
      </c>
      <c r="T8" s="184" t="s">
        <v>418</v>
      </c>
    </row>
    <row r="9" spans="2:20" ht="12.75">
      <c r="B9" s="186"/>
      <c r="C9" s="186"/>
      <c r="D9" s="190"/>
      <c r="E9" s="190"/>
      <c r="F9" s="190"/>
      <c r="G9" s="186"/>
      <c r="H9" s="186"/>
      <c r="I9" s="186"/>
      <c r="J9" s="186"/>
      <c r="K9" s="186"/>
      <c r="L9" s="186"/>
      <c r="M9" s="186"/>
      <c r="N9" s="186"/>
      <c r="O9" s="186"/>
      <c r="P9" s="186"/>
      <c r="Q9" s="186"/>
      <c r="R9" s="186"/>
      <c r="S9" s="186"/>
      <c r="T9" s="186"/>
    </row>
    <row r="10" spans="4:20" ht="12.75">
      <c r="D10" s="187"/>
      <c r="E10" s="187"/>
      <c r="F10" s="187"/>
      <c r="G10" s="187"/>
      <c r="H10" s="187"/>
      <c r="I10" s="187"/>
      <c r="J10" s="168"/>
      <c r="K10" s="174"/>
      <c r="L10" s="168"/>
      <c r="M10" s="168"/>
      <c r="N10" s="168"/>
      <c r="O10" s="168"/>
      <c r="P10" s="174"/>
      <c r="Q10" s="168"/>
      <c r="R10" s="218"/>
      <c r="S10" s="218"/>
      <c r="T10" s="218"/>
    </row>
    <row r="11" spans="2:20" ht="12.75">
      <c r="B11" s="183" t="s">
        <v>375</v>
      </c>
      <c r="C11" s="183" t="s">
        <v>656</v>
      </c>
      <c r="E11" s="159"/>
      <c r="G11" s="159">
        <v>1263.0892223279739</v>
      </c>
      <c r="H11" s="159">
        <v>1166.1114515563631</v>
      </c>
      <c r="I11" s="159">
        <v>1050.7164526251195</v>
      </c>
      <c r="J11" s="159">
        <v>1240.5626978768432</v>
      </c>
      <c r="K11" s="175"/>
      <c r="L11" s="159">
        <v>1350.218296312722</v>
      </c>
      <c r="M11" s="159">
        <v>1548.3565590716853</v>
      </c>
      <c r="N11" s="159">
        <v>1750.34892476891</v>
      </c>
      <c r="O11" s="159">
        <v>1745.5151737730266</v>
      </c>
      <c r="P11" s="175"/>
      <c r="Q11" s="159">
        <v>1819.6044394477826</v>
      </c>
      <c r="R11" s="171">
        <v>1885.5643672263425</v>
      </c>
      <c r="S11" s="171">
        <v>1845.9115979678838</v>
      </c>
      <c r="T11" s="171">
        <v>1668.1124996500002</v>
      </c>
    </row>
    <row r="12" spans="4:20" ht="12.75">
      <c r="D12" s="183" t="s">
        <v>657</v>
      </c>
      <c r="G12" s="159">
        <v>822.6370565612388</v>
      </c>
      <c r="H12" s="159">
        <v>772.584099</v>
      </c>
      <c r="I12" s="159">
        <v>637.5179310000001</v>
      </c>
      <c r="J12" s="159">
        <v>748.6805730000001</v>
      </c>
      <c r="K12" s="175"/>
      <c r="L12" s="159">
        <v>889.2540819999999</v>
      </c>
      <c r="M12" s="159">
        <v>1073.539088</v>
      </c>
      <c r="N12" s="159">
        <v>1272.3163089999998</v>
      </c>
      <c r="O12" s="159">
        <v>1224.5151</v>
      </c>
      <c r="P12" s="175"/>
      <c r="Q12" s="159">
        <v>1244.7051638</v>
      </c>
      <c r="R12" s="159">
        <v>1369.5079582</v>
      </c>
      <c r="S12" s="159">
        <v>1301.3188842500003</v>
      </c>
      <c r="T12" s="171">
        <v>1149.972048</v>
      </c>
    </row>
    <row r="13" spans="5:20" ht="12.75">
      <c r="E13" s="183" t="s">
        <v>42</v>
      </c>
      <c r="G13" s="159">
        <v>10.043304</v>
      </c>
      <c r="H13" s="159">
        <v>0.8986660000000004</v>
      </c>
      <c r="I13" s="159">
        <v>0.30989600000000017</v>
      </c>
      <c r="J13" s="159">
        <v>7.521328999999999</v>
      </c>
      <c r="K13" s="175"/>
      <c r="L13" s="159">
        <v>9.175912</v>
      </c>
      <c r="M13" s="159">
        <v>0.8757299999999999</v>
      </c>
      <c r="N13" s="159">
        <v>0</v>
      </c>
      <c r="O13" s="159">
        <v>5.9222</v>
      </c>
      <c r="P13" s="175"/>
      <c r="Q13" s="159">
        <v>4.04724</v>
      </c>
      <c r="R13" s="159">
        <v>0.6066589999999996</v>
      </c>
      <c r="S13" s="159">
        <v>0.6431420000000001</v>
      </c>
      <c r="T13" s="171">
        <v>4.984398</v>
      </c>
    </row>
    <row r="14" spans="5:20" ht="12.75">
      <c r="E14" s="183" t="s">
        <v>86</v>
      </c>
      <c r="G14" s="159">
        <v>487.82331999999997</v>
      </c>
      <c r="H14" s="159">
        <v>447.29839000000004</v>
      </c>
      <c r="I14" s="159">
        <v>406.51507000000004</v>
      </c>
      <c r="J14" s="159">
        <v>507.524944</v>
      </c>
      <c r="K14" s="175"/>
      <c r="L14" s="159">
        <v>597.6908339999999</v>
      </c>
      <c r="M14" s="159">
        <v>740.4810550000001</v>
      </c>
      <c r="N14" s="159">
        <v>917.6751319999998</v>
      </c>
      <c r="O14" s="159">
        <v>896</v>
      </c>
      <c r="P14" s="175"/>
      <c r="Q14" s="159">
        <v>832.8656264399999</v>
      </c>
      <c r="R14" s="159">
        <v>874.2908575600001</v>
      </c>
      <c r="S14" s="159">
        <v>814.9382958300004</v>
      </c>
      <c r="T14" s="171">
        <v>796.53424</v>
      </c>
    </row>
    <row r="15" spans="2:20" s="170" customFormat="1" ht="12.75">
      <c r="B15" s="183"/>
      <c r="C15" s="183"/>
      <c r="D15" s="183"/>
      <c r="E15" s="159" t="s">
        <v>43</v>
      </c>
      <c r="F15" s="183"/>
      <c r="G15" s="159">
        <v>324.77043256123886</v>
      </c>
      <c r="H15" s="159">
        <v>324.387043</v>
      </c>
      <c r="I15" s="159">
        <v>230.69296500000002</v>
      </c>
      <c r="J15" s="159">
        <v>233.6343</v>
      </c>
      <c r="K15" s="175"/>
      <c r="L15" s="159">
        <v>282.387336</v>
      </c>
      <c r="M15" s="159">
        <v>332.18230299999993</v>
      </c>
      <c r="N15" s="159">
        <v>354.64117699999997</v>
      </c>
      <c r="O15" s="159">
        <v>322.5929</v>
      </c>
      <c r="P15" s="175"/>
      <c r="Q15" s="159">
        <v>407.7922973600001</v>
      </c>
      <c r="R15" s="171">
        <v>494.61044164</v>
      </c>
      <c r="S15" s="171">
        <v>485.73744641999997</v>
      </c>
      <c r="T15" s="171">
        <v>348.45341</v>
      </c>
    </row>
    <row r="16" spans="4:20" ht="12.75">
      <c r="D16" s="183" t="s">
        <v>658</v>
      </c>
      <c r="G16" s="159">
        <v>440.45216576673516</v>
      </c>
      <c r="H16" s="159">
        <v>393.52735255636304</v>
      </c>
      <c r="I16" s="159">
        <v>413.1985216251194</v>
      </c>
      <c r="J16" s="159">
        <v>491.88212487684325</v>
      </c>
      <c r="K16" s="175"/>
      <c r="L16" s="159">
        <v>460.96421431272205</v>
      </c>
      <c r="M16" s="159">
        <v>474.8174710716852</v>
      </c>
      <c r="N16" s="159">
        <v>478.03261576891003</v>
      </c>
      <c r="O16" s="159">
        <v>521.0000737730265</v>
      </c>
      <c r="P16" s="175"/>
      <c r="Q16" s="159">
        <v>574.8992756477827</v>
      </c>
      <c r="R16" s="159">
        <v>516.0564090263424</v>
      </c>
      <c r="S16" s="159">
        <v>544.5927137178835</v>
      </c>
      <c r="T16" s="171">
        <v>518.14045165</v>
      </c>
    </row>
    <row r="17" spans="5:20" ht="12.75">
      <c r="E17" s="183" t="s">
        <v>42</v>
      </c>
      <c r="G17" s="159">
        <v>213.4001835</v>
      </c>
      <c r="H17" s="159">
        <v>139.12796396000002</v>
      </c>
      <c r="I17" s="159">
        <v>161.66878551999997</v>
      </c>
      <c r="J17" s="159">
        <v>213.32667600000002</v>
      </c>
      <c r="K17" s="175"/>
      <c r="L17" s="159">
        <v>208.45790746</v>
      </c>
      <c r="M17" s="159">
        <v>159.500097927904</v>
      </c>
      <c r="N17" s="159">
        <v>188.552277</v>
      </c>
      <c r="O17" s="159">
        <v>204.5749</v>
      </c>
      <c r="P17" s="175"/>
      <c r="Q17" s="159">
        <v>256.879586</v>
      </c>
      <c r="R17" s="159">
        <v>178.694652</v>
      </c>
      <c r="S17" s="159">
        <v>211.05788150000006</v>
      </c>
      <c r="T17" s="171">
        <v>218.0240926</v>
      </c>
    </row>
    <row r="18" spans="5:20" ht="12.75">
      <c r="E18" s="183" t="s">
        <v>86</v>
      </c>
      <c r="G18" s="159">
        <v>174.61102786666666</v>
      </c>
      <c r="H18" s="159">
        <v>199.59382053333334</v>
      </c>
      <c r="I18" s="159">
        <v>193.107457</v>
      </c>
      <c r="J18" s="159">
        <v>217.630673</v>
      </c>
      <c r="K18" s="175"/>
      <c r="L18" s="159">
        <v>208.813674</v>
      </c>
      <c r="M18" s="159">
        <v>260.9372770909023</v>
      </c>
      <c r="N18" s="159">
        <v>231.879572</v>
      </c>
      <c r="O18" s="159">
        <v>249.58329666666668</v>
      </c>
      <c r="P18" s="175"/>
      <c r="Q18" s="159">
        <v>252.75107400000002</v>
      </c>
      <c r="R18" s="159">
        <v>271.339618</v>
      </c>
      <c r="S18" s="159">
        <v>273.102013</v>
      </c>
      <c r="T18" s="171">
        <v>233.0193339</v>
      </c>
    </row>
    <row r="19" spans="2:20" s="170" customFormat="1" ht="12.75">
      <c r="B19" s="183"/>
      <c r="C19" s="183"/>
      <c r="D19" s="183"/>
      <c r="E19" s="159" t="s">
        <v>43</v>
      </c>
      <c r="F19" s="183"/>
      <c r="G19" s="159">
        <v>52.44095440006853</v>
      </c>
      <c r="H19" s="159">
        <v>54.80556806302968</v>
      </c>
      <c r="I19" s="159">
        <v>58.422279105119394</v>
      </c>
      <c r="J19" s="159">
        <v>60.92477587684324</v>
      </c>
      <c r="K19" s="175"/>
      <c r="L19" s="159">
        <v>43.692632852722056</v>
      </c>
      <c r="M19" s="159">
        <v>54.3800960528789</v>
      </c>
      <c r="N19" s="159">
        <v>57.60076676891003</v>
      </c>
      <c r="O19" s="159">
        <v>66.8418771063599</v>
      </c>
      <c r="P19" s="175"/>
      <c r="Q19" s="159">
        <v>65.26861564778271</v>
      </c>
      <c r="R19" s="171">
        <v>66.02213902634239</v>
      </c>
      <c r="S19" s="171">
        <v>60.43281921788348</v>
      </c>
      <c r="T19" s="171">
        <v>67.09702515</v>
      </c>
    </row>
    <row r="20" spans="7:20" ht="12.75">
      <c r="G20" s="159"/>
      <c r="H20" s="159"/>
      <c r="I20" s="159"/>
      <c r="J20" s="159"/>
      <c r="K20" s="175"/>
      <c r="L20" s="159"/>
      <c r="M20" s="159"/>
      <c r="N20" s="159"/>
      <c r="O20" s="159"/>
      <c r="P20" s="175"/>
      <c r="Q20" s="159"/>
      <c r="R20" s="159"/>
      <c r="S20" s="159"/>
      <c r="T20" s="171"/>
    </row>
    <row r="21" spans="2:20" ht="12.75">
      <c r="B21" s="183" t="s">
        <v>376</v>
      </c>
      <c r="C21" s="183" t="s">
        <v>133</v>
      </c>
      <c r="G21" s="159">
        <v>531.805206</v>
      </c>
      <c r="H21" s="159">
        <v>265.47652200000005</v>
      </c>
      <c r="I21" s="159">
        <v>318.016884</v>
      </c>
      <c r="J21" s="159">
        <v>488.45644300000004</v>
      </c>
      <c r="K21" s="175"/>
      <c r="L21" s="159">
        <v>495.40500000000003</v>
      </c>
      <c r="M21" s="159">
        <v>275.15500000000003</v>
      </c>
      <c r="N21" s="159">
        <v>353.095</v>
      </c>
      <c r="O21" s="159">
        <v>496.03499999999997</v>
      </c>
      <c r="P21" s="175"/>
      <c r="Q21" s="159">
        <v>542.1700000000001</v>
      </c>
      <c r="R21" s="159">
        <v>348.28999999999996</v>
      </c>
      <c r="S21" s="159">
        <v>405.2199999999999</v>
      </c>
      <c r="T21" s="171">
        <v>535.32</v>
      </c>
    </row>
    <row r="22" spans="2:20" s="189" customFormat="1" ht="12.75">
      <c r="B22" s="188"/>
      <c r="C22" s="188" t="s">
        <v>659</v>
      </c>
      <c r="D22" s="188"/>
      <c r="E22" s="183"/>
      <c r="F22" s="183"/>
      <c r="G22" s="159">
        <v>107.37636</v>
      </c>
      <c r="H22" s="171">
        <v>89.682939</v>
      </c>
      <c r="I22" s="171">
        <v>125.502408</v>
      </c>
      <c r="J22" s="159">
        <v>180.519122</v>
      </c>
      <c r="K22" s="175"/>
      <c r="L22" s="171">
        <v>149.10500000000002</v>
      </c>
      <c r="M22" s="171">
        <v>153.15500000000003</v>
      </c>
      <c r="N22" s="159">
        <v>148.99500000000006</v>
      </c>
      <c r="O22" s="159">
        <v>170.80569864713152</v>
      </c>
      <c r="P22" s="175"/>
      <c r="Q22" s="171">
        <v>159.69000000000008</v>
      </c>
      <c r="R22" s="159">
        <v>101.46999999999994</v>
      </c>
      <c r="S22" s="159">
        <v>118.56999999999996</v>
      </c>
      <c r="T22" s="171">
        <v>157.60000000000002</v>
      </c>
    </row>
    <row r="23" spans="2:20" s="189" customFormat="1" ht="12.75">
      <c r="B23" s="188"/>
      <c r="C23" s="188" t="s">
        <v>660</v>
      </c>
      <c r="D23" s="188"/>
      <c r="E23" s="188"/>
      <c r="F23" s="188"/>
      <c r="G23" s="171">
        <v>424.428846</v>
      </c>
      <c r="H23" s="171">
        <v>175.793583</v>
      </c>
      <c r="I23" s="171">
        <v>192.514476</v>
      </c>
      <c r="J23" s="171">
        <v>307.937321</v>
      </c>
      <c r="K23" s="214"/>
      <c r="L23" s="171">
        <v>346.3</v>
      </c>
      <c r="M23" s="171">
        <v>122</v>
      </c>
      <c r="N23" s="171">
        <v>204.1</v>
      </c>
      <c r="O23" s="171">
        <v>325.22930135286845</v>
      </c>
      <c r="P23" s="214"/>
      <c r="Q23" s="171">
        <v>382.48</v>
      </c>
      <c r="R23" s="171">
        <v>246.82000000000002</v>
      </c>
      <c r="S23" s="171">
        <v>286.65</v>
      </c>
      <c r="T23" s="171">
        <v>377.72</v>
      </c>
    </row>
    <row r="24" spans="2:20" s="219" customFormat="1" ht="12.75">
      <c r="B24" s="188"/>
      <c r="C24" s="188"/>
      <c r="D24" s="188"/>
      <c r="E24" s="188"/>
      <c r="F24" s="188"/>
      <c r="G24" s="171"/>
      <c r="H24" s="171"/>
      <c r="I24" s="171"/>
      <c r="J24" s="171"/>
      <c r="K24" s="214"/>
      <c r="L24" s="171"/>
      <c r="M24" s="171"/>
      <c r="N24" s="171"/>
      <c r="O24" s="171"/>
      <c r="P24" s="214"/>
      <c r="Q24" s="171"/>
      <c r="R24" s="171"/>
      <c r="S24" s="171"/>
      <c r="T24" s="171"/>
    </row>
    <row r="25" spans="2:20" s="189" customFormat="1" ht="13.5" customHeight="1">
      <c r="B25" s="188" t="s">
        <v>399</v>
      </c>
      <c r="C25" s="188" t="s">
        <v>661</v>
      </c>
      <c r="D25" s="188"/>
      <c r="E25" s="171"/>
      <c r="F25" s="188"/>
      <c r="G25" s="171">
        <v>35.563836624007266</v>
      </c>
      <c r="H25" s="171">
        <v>37.89173052375473</v>
      </c>
      <c r="I25" s="214">
        <v>37.68012274598243</v>
      </c>
      <c r="J25" s="159">
        <v>42.29663932061261</v>
      </c>
      <c r="K25" s="175"/>
      <c r="L25" s="214">
        <v>37.22240884218247</v>
      </c>
      <c r="M25" s="214">
        <v>40.9386536835233</v>
      </c>
      <c r="N25" s="159">
        <v>32.329050986173065</v>
      </c>
      <c r="O25" s="159">
        <v>35.37583987797923</v>
      </c>
      <c r="P25" s="175"/>
      <c r="Q25" s="214">
        <v>42.54096351225945</v>
      </c>
      <c r="R25" s="159">
        <v>45.60184990252695</v>
      </c>
      <c r="S25" s="159">
        <v>33.725187119401376</v>
      </c>
      <c r="T25" s="214">
        <v>36.70425575127247</v>
      </c>
    </row>
    <row r="26" spans="2:20" s="189" customFormat="1" ht="12" customHeight="1">
      <c r="B26" s="188" t="s">
        <v>452</v>
      </c>
      <c r="C26" s="188" t="s">
        <v>662</v>
      </c>
      <c r="D26" s="188"/>
      <c r="E26" s="171"/>
      <c r="F26" s="188"/>
      <c r="G26" s="171">
        <v>49.27262363245233</v>
      </c>
      <c r="H26" s="171">
        <v>53.52419584977797</v>
      </c>
      <c r="I26" s="214">
        <v>66.36618004740447</v>
      </c>
      <c r="J26" s="159">
        <v>58.737900007511406</v>
      </c>
      <c r="K26" s="175"/>
      <c r="L26" s="214">
        <v>56.75674496896662</v>
      </c>
      <c r="M26" s="214">
        <v>76.3893969841309</v>
      </c>
      <c r="N26" s="159">
        <v>88.28283985866503</v>
      </c>
      <c r="O26" s="159">
        <v>64.30432899396979</v>
      </c>
      <c r="P26" s="175"/>
      <c r="Q26" s="214">
        <v>68.16333068319916</v>
      </c>
      <c r="R26" s="159">
        <v>96.80076378391264</v>
      </c>
      <c r="S26" s="159">
        <v>106.94798453472735</v>
      </c>
      <c r="T26" s="214">
        <v>73.9305208388342</v>
      </c>
    </row>
    <row r="27" spans="2:20" ht="12.75">
      <c r="B27" s="183" t="s">
        <v>51</v>
      </c>
      <c r="C27" s="183" t="s">
        <v>663</v>
      </c>
      <c r="D27" s="157"/>
      <c r="E27" s="157"/>
      <c r="F27" s="157"/>
      <c r="G27" s="159">
        <v>25.989196476564885</v>
      </c>
      <c r="H27" s="159">
        <v>43.74248592397806</v>
      </c>
      <c r="I27" s="159">
        <v>24.6617304560262</v>
      </c>
      <c r="J27" s="159">
        <v>48.263702977158914</v>
      </c>
      <c r="K27" s="175"/>
      <c r="L27" s="159">
        <v>32.22325490836955</v>
      </c>
      <c r="M27" s="159">
        <v>19.553542765408668</v>
      </c>
      <c r="N27" s="159">
        <v>28.084538065684306</v>
      </c>
      <c r="O27" s="159">
        <v>35.70713807576725</v>
      </c>
      <c r="P27" s="175"/>
      <c r="Q27" s="159">
        <v>36.096524262910215</v>
      </c>
      <c r="R27" s="171">
        <v>27.117181722405416</v>
      </c>
      <c r="S27" s="171">
        <v>29.25729200495128</v>
      </c>
      <c r="T27" s="171">
        <v>43.70001486957927</v>
      </c>
    </row>
    <row r="28" spans="2:20" s="219" customFormat="1" ht="12.75">
      <c r="B28" s="188" t="s">
        <v>664</v>
      </c>
      <c r="C28" s="188" t="s">
        <v>44</v>
      </c>
      <c r="D28" s="229"/>
      <c r="E28" s="230"/>
      <c r="F28" s="157"/>
      <c r="G28" s="159">
        <v>15.495827858364938</v>
      </c>
      <c r="H28" s="171">
        <v>15.608636934344997</v>
      </c>
      <c r="I28" s="171">
        <v>15.139099225382878</v>
      </c>
      <c r="J28" s="171">
        <v>12.917559507728022</v>
      </c>
      <c r="K28" s="214"/>
      <c r="L28" s="171">
        <v>16.331668885659386</v>
      </c>
      <c r="M28" s="171">
        <v>17.20173465615049</v>
      </c>
      <c r="N28" s="171">
        <v>16.555718692869977</v>
      </c>
      <c r="O28" s="171">
        <v>14.000909977551535</v>
      </c>
      <c r="P28" s="214"/>
      <c r="Q28" s="171">
        <v>19.39732750886329</v>
      </c>
      <c r="R28" s="171">
        <v>20.84739384456414</v>
      </c>
      <c r="S28" s="171">
        <v>19.479669679167916</v>
      </c>
      <c r="T28" s="171">
        <v>15.522934900301182</v>
      </c>
    </row>
    <row r="29" spans="2:20" ht="12.75">
      <c r="B29" s="183" t="s">
        <v>665</v>
      </c>
      <c r="C29" s="183" t="s">
        <v>45</v>
      </c>
      <c r="D29" s="229"/>
      <c r="E29" s="230"/>
      <c r="F29" s="157"/>
      <c r="G29" s="159">
        <v>238.6559087117588</v>
      </c>
      <c r="H29" s="159">
        <v>290.7489860574413</v>
      </c>
      <c r="I29" s="159">
        <v>311.0126834865091</v>
      </c>
      <c r="J29" s="159">
        <v>381.3127590059888</v>
      </c>
      <c r="K29" s="175"/>
      <c r="L29" s="159">
        <v>371.5481955444026</v>
      </c>
      <c r="M29" s="159">
        <v>440.11163790021976</v>
      </c>
      <c r="N29" s="159">
        <v>480.5001928644478</v>
      </c>
      <c r="O29" s="159">
        <v>458.3596003288875</v>
      </c>
      <c r="P29" s="175"/>
      <c r="Q29" s="159">
        <v>532.8579638414708</v>
      </c>
      <c r="R29" s="159">
        <v>512.6826115994044</v>
      </c>
      <c r="S29" s="159">
        <v>553.4639835777637</v>
      </c>
      <c r="T29" s="171">
        <v>566.8062914183438</v>
      </c>
    </row>
    <row r="30" spans="2:20" ht="12.75">
      <c r="B30" s="183" t="s">
        <v>666</v>
      </c>
      <c r="C30" s="183" t="s">
        <v>667</v>
      </c>
      <c r="D30" s="229"/>
      <c r="E30" s="230"/>
      <c r="F30" s="157"/>
      <c r="G30" s="159">
        <v>5.758717084565592</v>
      </c>
      <c r="H30" s="159">
        <v>2.2485739408505374</v>
      </c>
      <c r="I30" s="159">
        <v>1.8086915276184803</v>
      </c>
      <c r="J30" s="159">
        <v>4.700834163988285</v>
      </c>
      <c r="K30" s="175"/>
      <c r="L30" s="159">
        <v>3.0157329900958394</v>
      </c>
      <c r="M30" s="159">
        <v>5.304744200404061</v>
      </c>
      <c r="N30" s="159">
        <v>4.693076557376863</v>
      </c>
      <c r="O30" s="159">
        <v>7.748378171285171</v>
      </c>
      <c r="P30" s="175"/>
      <c r="Q30" s="159">
        <v>3.167751564824639</v>
      </c>
      <c r="R30" s="159">
        <v>6.843916887548816</v>
      </c>
      <c r="S30" s="159">
        <v>5.646366403863631</v>
      </c>
      <c r="T30" s="171">
        <v>3.689185397245173</v>
      </c>
    </row>
    <row r="31" spans="4:20" ht="12.75">
      <c r="D31" s="229"/>
      <c r="E31" s="230"/>
      <c r="F31" s="157"/>
      <c r="G31" s="159"/>
      <c r="H31" s="159"/>
      <c r="I31" s="159"/>
      <c r="J31" s="159"/>
      <c r="K31" s="175"/>
      <c r="L31" s="159"/>
      <c r="M31" s="159"/>
      <c r="N31" s="159"/>
      <c r="O31" s="159"/>
      <c r="P31" s="175"/>
      <c r="Q31" s="159"/>
      <c r="R31" s="159"/>
      <c r="S31" s="159"/>
      <c r="T31" s="171"/>
    </row>
    <row r="32" spans="2:20" ht="12.75">
      <c r="B32" s="183" t="s">
        <v>668</v>
      </c>
      <c r="C32" s="183" t="s">
        <v>43</v>
      </c>
      <c r="D32" s="229"/>
      <c r="E32" s="230"/>
      <c r="F32" s="157"/>
      <c r="G32" s="159">
        <v>165.2732499541916</v>
      </c>
      <c r="H32" s="159">
        <v>83.9018086024701</v>
      </c>
      <c r="I32" s="159">
        <v>50.33889835314082</v>
      </c>
      <c r="J32" s="159">
        <v>49.68534218856968</v>
      </c>
      <c r="K32" s="175"/>
      <c r="L32" s="159">
        <v>195.67414528296308</v>
      </c>
      <c r="M32" s="159">
        <v>103.07953578712136</v>
      </c>
      <c r="N32" s="159">
        <v>69.72098537633406</v>
      </c>
      <c r="O32" s="159">
        <v>65.75520537138073</v>
      </c>
      <c r="P32" s="175"/>
      <c r="Q32" s="159">
        <v>204.24622281240386</v>
      </c>
      <c r="R32" s="159">
        <v>112.14234475339153</v>
      </c>
      <c r="S32" s="159">
        <v>72.96219782968205</v>
      </c>
      <c r="T32" s="171">
        <v>65.90657101686332</v>
      </c>
    </row>
    <row r="33" spans="4:20" ht="12.75">
      <c r="D33" s="229"/>
      <c r="E33" s="230"/>
      <c r="F33" s="157"/>
      <c r="G33" s="157"/>
      <c r="J33" s="159"/>
      <c r="K33" s="175"/>
      <c r="L33" s="159"/>
      <c r="M33" s="159"/>
      <c r="N33" s="159"/>
      <c r="O33" s="159"/>
      <c r="P33" s="175"/>
      <c r="Q33" s="159"/>
      <c r="R33" s="159"/>
      <c r="S33" s="159"/>
      <c r="T33" s="171"/>
    </row>
    <row r="34" spans="2:20" s="170" customFormat="1" ht="12.75">
      <c r="B34" s="190"/>
      <c r="C34" s="190" t="s">
        <v>671</v>
      </c>
      <c r="D34" s="245"/>
      <c r="E34" s="246"/>
      <c r="F34" s="173"/>
      <c r="G34" s="247">
        <v>2330.9037886698793</v>
      </c>
      <c r="H34" s="247">
        <v>1959.2543913889806</v>
      </c>
      <c r="I34" s="247">
        <v>1875.7407424671837</v>
      </c>
      <c r="J34" s="247">
        <v>2326.9338780484018</v>
      </c>
      <c r="K34" s="248"/>
      <c r="L34" s="247">
        <v>2558.395447735362</v>
      </c>
      <c r="M34" s="247">
        <v>2526.0908050486432</v>
      </c>
      <c r="N34" s="247">
        <v>2823.6103271704606</v>
      </c>
      <c r="O34" s="247">
        <v>2922.8015745698476</v>
      </c>
      <c r="P34" s="248"/>
      <c r="Q34" s="247">
        <v>3268.2445236337144</v>
      </c>
      <c r="R34" s="247">
        <v>3055.890429720096</v>
      </c>
      <c r="S34" s="247">
        <v>3072.6142791174407</v>
      </c>
      <c r="T34" s="249">
        <v>3009.6922738424396</v>
      </c>
    </row>
    <row r="35" spans="4:20" ht="12.75">
      <c r="D35" s="229"/>
      <c r="E35" s="230"/>
      <c r="F35" s="157"/>
      <c r="G35" s="157"/>
      <c r="J35" s="159"/>
      <c r="K35" s="175"/>
      <c r="L35" s="159"/>
      <c r="M35" s="159"/>
      <c r="N35" s="159"/>
      <c r="O35" s="159"/>
      <c r="P35" s="175"/>
      <c r="Q35" s="159"/>
      <c r="R35" s="159"/>
      <c r="S35" s="159"/>
      <c r="T35" s="171"/>
    </row>
    <row r="36" spans="4:20" ht="12.75">
      <c r="D36" s="229"/>
      <c r="E36" s="230"/>
      <c r="F36" s="157"/>
      <c r="G36" s="157"/>
      <c r="J36" s="159"/>
      <c r="K36" s="175"/>
      <c r="L36" s="159"/>
      <c r="M36" s="159"/>
      <c r="N36" s="159"/>
      <c r="O36" s="159"/>
      <c r="P36" s="175"/>
      <c r="Q36" s="159"/>
      <c r="R36" s="159"/>
      <c r="S36" s="159"/>
      <c r="T36" s="171"/>
    </row>
    <row r="37" spans="4:20" ht="12.75">
      <c r="D37" s="229"/>
      <c r="E37" s="230"/>
      <c r="F37" s="157"/>
      <c r="G37" s="157"/>
      <c r="J37" s="159"/>
      <c r="K37" s="175"/>
      <c r="L37" s="159"/>
      <c r="M37" s="159"/>
      <c r="N37" s="159"/>
      <c r="O37" s="159"/>
      <c r="P37" s="175"/>
      <c r="Q37" s="159"/>
      <c r="R37" s="159"/>
      <c r="S37" s="159"/>
      <c r="T37" s="171"/>
    </row>
    <row r="38" spans="2:20" ht="12.75">
      <c r="B38" s="307" t="s">
        <v>669</v>
      </c>
      <c r="C38" s="185"/>
      <c r="D38" s="260"/>
      <c r="E38" s="261"/>
      <c r="F38" s="160"/>
      <c r="G38" s="238"/>
      <c r="H38" s="238"/>
      <c r="I38" s="238"/>
      <c r="J38" s="238"/>
      <c r="K38" s="239"/>
      <c r="L38" s="239"/>
      <c r="M38" s="239"/>
      <c r="N38" s="239"/>
      <c r="O38" s="239"/>
      <c r="P38" s="239"/>
      <c r="Q38" s="239"/>
      <c r="R38" s="239"/>
      <c r="S38" s="239"/>
      <c r="T38" s="239"/>
    </row>
    <row r="39" spans="2:20" ht="19.5" customHeight="1">
      <c r="B39" s="192"/>
      <c r="C39" s="192"/>
      <c r="D39" s="192"/>
      <c r="E39" s="192"/>
      <c r="F39" s="192"/>
      <c r="G39" s="259">
        <v>2009</v>
      </c>
      <c r="H39" s="259"/>
      <c r="I39" s="259"/>
      <c r="J39" s="259"/>
      <c r="K39" s="211"/>
      <c r="L39" s="242">
        <v>2010</v>
      </c>
      <c r="M39" s="221"/>
      <c r="N39" s="221"/>
      <c r="O39" s="221"/>
      <c r="P39" s="211"/>
      <c r="Q39" s="242">
        <v>2011</v>
      </c>
      <c r="R39" s="221"/>
      <c r="S39" s="221"/>
      <c r="T39" s="221"/>
    </row>
    <row r="40" spans="2:20" ht="12.75">
      <c r="B40" s="192" t="s">
        <v>1</v>
      </c>
      <c r="C40" s="192"/>
      <c r="D40" s="318"/>
      <c r="E40" s="318"/>
      <c r="F40" s="318"/>
      <c r="G40" s="184" t="s">
        <v>414</v>
      </c>
      <c r="H40" s="184" t="s">
        <v>355</v>
      </c>
      <c r="I40" s="184" t="s">
        <v>417</v>
      </c>
      <c r="J40" s="184" t="s">
        <v>418</v>
      </c>
      <c r="L40" s="184" t="s">
        <v>414</v>
      </c>
      <c r="M40" s="184" t="s">
        <v>355</v>
      </c>
      <c r="N40" s="184" t="s">
        <v>417</v>
      </c>
      <c r="O40" s="184" t="s">
        <v>418</v>
      </c>
      <c r="P40" s="192"/>
      <c r="Q40" s="184" t="s">
        <v>414</v>
      </c>
      <c r="R40" s="184" t="s">
        <v>355</v>
      </c>
      <c r="S40" s="184" t="s">
        <v>417</v>
      </c>
      <c r="T40" s="184" t="s">
        <v>418</v>
      </c>
    </row>
    <row r="41" spans="2:20" ht="12.75">
      <c r="B41" s="186"/>
      <c r="C41" s="186"/>
      <c r="D41" s="190"/>
      <c r="E41" s="190"/>
      <c r="F41" s="190"/>
      <c r="G41" s="186"/>
      <c r="H41" s="186"/>
      <c r="I41" s="186"/>
      <c r="J41" s="186"/>
      <c r="K41" s="186"/>
      <c r="L41" s="186"/>
      <c r="M41" s="186"/>
      <c r="N41" s="186"/>
      <c r="O41" s="186"/>
      <c r="P41" s="186"/>
      <c r="Q41" s="186"/>
      <c r="R41" s="186"/>
      <c r="S41" s="186"/>
      <c r="T41" s="186"/>
    </row>
    <row r="42" spans="4:20" ht="12.75">
      <c r="D42" s="229"/>
      <c r="E42" s="230"/>
      <c r="F42" s="161"/>
      <c r="G42" s="161"/>
      <c r="H42" s="192"/>
      <c r="I42" s="192"/>
      <c r="J42" s="175"/>
      <c r="K42" s="175"/>
      <c r="L42" s="175"/>
      <c r="M42" s="175"/>
      <c r="N42" s="175"/>
      <c r="O42" s="175"/>
      <c r="P42" s="175"/>
      <c r="Q42" s="175"/>
      <c r="R42" s="214"/>
      <c r="S42" s="214"/>
      <c r="T42" s="214"/>
    </row>
    <row r="43" spans="2:20" ht="12.75">
      <c r="B43" s="183" t="s">
        <v>375</v>
      </c>
      <c r="C43" s="183" t="s">
        <v>656</v>
      </c>
      <c r="D43" s="161"/>
      <c r="E43" s="230"/>
      <c r="F43" s="161"/>
      <c r="G43" s="159">
        <v>1285.3405201163507</v>
      </c>
      <c r="H43" s="159">
        <v>1152.8058874191988</v>
      </c>
      <c r="I43" s="159">
        <v>1089.8240249831981</v>
      </c>
      <c r="J43" s="159">
        <v>1250.139399348137</v>
      </c>
      <c r="K43" s="175"/>
      <c r="L43" s="159">
        <v>1299.0876146215592</v>
      </c>
      <c r="M43" s="159">
        <v>1552.5501168235542</v>
      </c>
      <c r="N43" s="159">
        <v>1828.5172603562678</v>
      </c>
      <c r="O43" s="159">
        <v>1891.1467275475318</v>
      </c>
      <c r="P43" s="175"/>
      <c r="Q43" s="159">
        <v>1893.4648827314247</v>
      </c>
      <c r="R43" s="171">
        <v>2033.5606844581466</v>
      </c>
      <c r="S43" s="171">
        <v>2105.4385278822606</v>
      </c>
      <c r="T43" s="171">
        <v>1837.8998191599999</v>
      </c>
    </row>
    <row r="44" spans="4:20" ht="12.75">
      <c r="D44" s="192" t="s">
        <v>657</v>
      </c>
      <c r="E44" s="192"/>
      <c r="F44" s="192"/>
      <c r="G44" s="159">
        <v>987.198486008974</v>
      </c>
      <c r="H44" s="159">
        <v>856.6839424068601</v>
      </c>
      <c r="I44" s="159">
        <v>781.6421912314855</v>
      </c>
      <c r="J44" s="159">
        <v>884.118938840577</v>
      </c>
      <c r="K44" s="175"/>
      <c r="L44" s="159">
        <v>982.1760341075146</v>
      </c>
      <c r="M44" s="159">
        <v>1170.043316473474</v>
      </c>
      <c r="N44" s="159">
        <v>1424.278939238955</v>
      </c>
      <c r="O44" s="159">
        <v>1437.3261898430035</v>
      </c>
      <c r="P44" s="175"/>
      <c r="Q44" s="159">
        <v>1462.9950404614854</v>
      </c>
      <c r="R44" s="159">
        <v>1583.62463284578</v>
      </c>
      <c r="S44" s="159">
        <v>1652.8242990251333</v>
      </c>
      <c r="T44" s="171">
        <v>1414.3922456</v>
      </c>
    </row>
    <row r="45" spans="4:20" ht="12.75">
      <c r="D45" s="192"/>
      <c r="E45" s="192" t="s">
        <v>42</v>
      </c>
      <c r="F45" s="192"/>
      <c r="G45" s="159">
        <v>0.000491999999999937</v>
      </c>
      <c r="H45" s="159">
        <v>0.0004919999999999369</v>
      </c>
      <c r="I45" s="159">
        <v>0</v>
      </c>
      <c r="J45" s="159">
        <v>0</v>
      </c>
      <c r="K45" s="175"/>
      <c r="L45" s="159">
        <v>0.000491999999999937</v>
      </c>
      <c r="M45" s="159">
        <v>0.0004919999999999369</v>
      </c>
      <c r="N45" s="159">
        <v>0</v>
      </c>
      <c r="O45" s="159">
        <v>1.355</v>
      </c>
      <c r="P45" s="175"/>
      <c r="Q45" s="159">
        <v>0.000491999999999937</v>
      </c>
      <c r="R45" s="159">
        <v>0</v>
      </c>
      <c r="S45" s="159">
        <v>0</v>
      </c>
      <c r="T45" s="171">
        <v>1.5492256</v>
      </c>
    </row>
    <row r="46" spans="5:20" ht="12.75">
      <c r="E46" s="183" t="s">
        <v>86</v>
      </c>
      <c r="G46" s="159">
        <v>417.24551000897395</v>
      </c>
      <c r="H46" s="159">
        <v>309.1929084068601</v>
      </c>
      <c r="I46" s="159">
        <v>297.69560223148557</v>
      </c>
      <c r="J46" s="159">
        <v>386.95247984057704</v>
      </c>
      <c r="K46" s="175"/>
      <c r="L46" s="159">
        <v>377.4073011075146</v>
      </c>
      <c r="M46" s="159">
        <v>426.9821544734739</v>
      </c>
      <c r="N46" s="159">
        <v>596.533247238955</v>
      </c>
      <c r="O46" s="159">
        <v>616.6911898430035</v>
      </c>
      <c r="P46" s="175"/>
      <c r="Q46" s="159">
        <v>544.1359038814853</v>
      </c>
      <c r="R46" s="159">
        <v>572.8996954257799</v>
      </c>
      <c r="S46" s="159">
        <v>640.6779873751333</v>
      </c>
      <c r="T46" s="171">
        <v>655.21997</v>
      </c>
    </row>
    <row r="47" spans="5:20" ht="12.75">
      <c r="E47" s="183" t="s">
        <v>43</v>
      </c>
      <c r="G47" s="159">
        <v>569.952484</v>
      </c>
      <c r="H47" s="159">
        <v>547.490542</v>
      </c>
      <c r="I47" s="159">
        <v>483.94658899999996</v>
      </c>
      <c r="J47" s="159">
        <v>497.166459</v>
      </c>
      <c r="K47" s="175"/>
      <c r="L47" s="159">
        <v>604.768241</v>
      </c>
      <c r="M47" s="159">
        <v>743.0606700000001</v>
      </c>
      <c r="N47" s="159">
        <v>827.745692</v>
      </c>
      <c r="O47" s="159">
        <v>819.28</v>
      </c>
      <c r="P47" s="175"/>
      <c r="Q47" s="159">
        <v>918.85864458</v>
      </c>
      <c r="R47" s="171">
        <v>1010.7249374200001</v>
      </c>
      <c r="S47" s="171">
        <v>1012.1463116499999</v>
      </c>
      <c r="T47" s="171">
        <v>757.62305</v>
      </c>
    </row>
    <row r="48" spans="4:20" ht="12.75">
      <c r="D48" s="183" t="s">
        <v>658</v>
      </c>
      <c r="G48" s="159">
        <v>298.14203410737673</v>
      </c>
      <c r="H48" s="159">
        <v>296.12194501233876</v>
      </c>
      <c r="I48" s="159">
        <v>308.1818337517126</v>
      </c>
      <c r="J48" s="159">
        <v>366.0204605075599</v>
      </c>
      <c r="K48" s="175"/>
      <c r="L48" s="159">
        <v>316.91158051404454</v>
      </c>
      <c r="M48" s="159">
        <v>382.5068003500802</v>
      </c>
      <c r="N48" s="159">
        <v>404.23832111731286</v>
      </c>
      <c r="O48" s="159">
        <v>453.8205377045283</v>
      </c>
      <c r="P48" s="175"/>
      <c r="Q48" s="159">
        <v>430.46984226993936</v>
      </c>
      <c r="R48" s="159">
        <v>449.93605161236667</v>
      </c>
      <c r="S48" s="159">
        <v>452.6142288571274</v>
      </c>
      <c r="T48" s="171">
        <v>423.50757355999997</v>
      </c>
    </row>
    <row r="49" spans="5:20" ht="12.75">
      <c r="E49" s="183" t="s">
        <v>42</v>
      </c>
      <c r="G49" s="159">
        <v>68.37483</v>
      </c>
      <c r="H49" s="159">
        <v>83.81550822000003</v>
      </c>
      <c r="I49" s="159">
        <v>86.00165684</v>
      </c>
      <c r="J49" s="159">
        <v>99.19053</v>
      </c>
      <c r="K49" s="175"/>
      <c r="L49" s="159">
        <v>86.23353372000001</v>
      </c>
      <c r="M49" s="159">
        <v>114.7837304832865</v>
      </c>
      <c r="N49" s="159">
        <v>118.67728199999999</v>
      </c>
      <c r="O49" s="159">
        <v>103.6567</v>
      </c>
      <c r="P49" s="175"/>
      <c r="Q49" s="159">
        <v>111.358068</v>
      </c>
      <c r="R49" s="159">
        <v>108.938101</v>
      </c>
      <c r="S49" s="159">
        <v>124.423782</v>
      </c>
      <c r="T49" s="171">
        <v>92.07997499999999</v>
      </c>
    </row>
    <row r="50" spans="5:20" ht="12.75">
      <c r="E50" s="183" t="s">
        <v>86</v>
      </c>
      <c r="G50" s="159">
        <v>162.6787857631844</v>
      </c>
      <c r="H50" s="159">
        <v>139.7127445830255</v>
      </c>
      <c r="I50" s="159">
        <v>138.881238643586</v>
      </c>
      <c r="J50" s="159">
        <v>184.9750224098808</v>
      </c>
      <c r="K50" s="175"/>
      <c r="L50" s="159">
        <v>164.16906512535576</v>
      </c>
      <c r="M50" s="159">
        <v>187.6788947579914</v>
      </c>
      <c r="N50" s="159">
        <v>197.18936736551376</v>
      </c>
      <c r="O50" s="159">
        <v>259.3079186709198</v>
      </c>
      <c r="P50" s="175"/>
      <c r="Q50" s="159">
        <v>213.47528226993938</v>
      </c>
      <c r="R50" s="159">
        <v>237.89807861236665</v>
      </c>
      <c r="S50" s="159">
        <v>226.32150005712737</v>
      </c>
      <c r="T50" s="171">
        <v>247.643084</v>
      </c>
    </row>
    <row r="51" spans="5:20" ht="12.75">
      <c r="E51" s="183" t="s">
        <v>43</v>
      </c>
      <c r="G51" s="159">
        <v>67.08841834419229</v>
      </c>
      <c r="H51" s="159">
        <v>72.59369220931322</v>
      </c>
      <c r="I51" s="159">
        <v>83.29893826812659</v>
      </c>
      <c r="J51" s="159">
        <v>81.85490809767911</v>
      </c>
      <c r="K51" s="175"/>
      <c r="L51" s="159">
        <v>66.50898166868875</v>
      </c>
      <c r="M51" s="159">
        <v>80.04417510880228</v>
      </c>
      <c r="N51" s="159">
        <v>88.37167175179911</v>
      </c>
      <c r="O51" s="159">
        <v>90.85591903360853</v>
      </c>
      <c r="P51" s="175"/>
      <c r="Q51" s="159">
        <v>105.63649199999999</v>
      </c>
      <c r="R51" s="171">
        <v>103.099872</v>
      </c>
      <c r="S51" s="171">
        <v>101.8689468</v>
      </c>
      <c r="T51" s="171">
        <v>83.78451455999999</v>
      </c>
    </row>
    <row r="52" spans="7:20" ht="12.75">
      <c r="G52" s="159"/>
      <c r="H52" s="159"/>
      <c r="I52" s="159"/>
      <c r="J52" s="159"/>
      <c r="K52" s="175"/>
      <c r="L52" s="159"/>
      <c r="M52" s="159"/>
      <c r="N52" s="159"/>
      <c r="O52" s="159"/>
      <c r="P52" s="175"/>
      <c r="Q52" s="159"/>
      <c r="R52" s="159"/>
      <c r="S52" s="159"/>
      <c r="T52" s="171"/>
    </row>
    <row r="53" spans="2:20" ht="12.75">
      <c r="B53" s="183" t="s">
        <v>376</v>
      </c>
      <c r="C53" s="183" t="s">
        <v>133</v>
      </c>
      <c r="G53" s="159">
        <v>312.812715</v>
      </c>
      <c r="H53" s="159">
        <v>254.812624</v>
      </c>
      <c r="I53" s="159">
        <v>313.788593</v>
      </c>
      <c r="J53" s="159">
        <v>285.777384</v>
      </c>
      <c r="K53" s="175"/>
      <c r="L53" s="159">
        <v>311.52</v>
      </c>
      <c r="M53" s="159">
        <v>290.5</v>
      </c>
      <c r="N53" s="159">
        <v>317.65999999999997</v>
      </c>
      <c r="O53" s="159">
        <v>361.61</v>
      </c>
      <c r="P53" s="175"/>
      <c r="Q53" s="159">
        <v>408.02000000000004</v>
      </c>
      <c r="R53" s="159">
        <v>377.61</v>
      </c>
      <c r="S53" s="159">
        <v>414.27000000000004</v>
      </c>
      <c r="T53" s="171">
        <v>343.38</v>
      </c>
    </row>
    <row r="54" spans="3:20" ht="12.75">
      <c r="C54" s="183" t="s">
        <v>659</v>
      </c>
      <c r="G54" s="159">
        <v>65.326622</v>
      </c>
      <c r="H54" s="171">
        <v>104.200648</v>
      </c>
      <c r="I54" s="171">
        <v>75.851305</v>
      </c>
      <c r="J54" s="159">
        <v>107.700593</v>
      </c>
      <c r="K54" s="175"/>
      <c r="L54" s="171">
        <v>65.03060388506549</v>
      </c>
      <c r="M54" s="171">
        <v>140.666432</v>
      </c>
      <c r="N54" s="159">
        <v>127.75122199999998</v>
      </c>
      <c r="O54" s="159">
        <v>179.31061</v>
      </c>
      <c r="P54" s="175"/>
      <c r="Q54" s="171">
        <v>149.30000000000007</v>
      </c>
      <c r="R54" s="159">
        <v>137.13000000000002</v>
      </c>
      <c r="S54" s="159">
        <v>151.77000000000004</v>
      </c>
      <c r="T54" s="171">
        <v>123.66</v>
      </c>
    </row>
    <row r="55" spans="3:20" ht="12.75">
      <c r="C55" s="183" t="s">
        <v>660</v>
      </c>
      <c r="G55" s="171">
        <v>247.486093</v>
      </c>
      <c r="H55" s="171">
        <v>150.611976</v>
      </c>
      <c r="I55" s="171">
        <v>237.937288</v>
      </c>
      <c r="J55" s="171">
        <v>178.076791</v>
      </c>
      <c r="K55" s="214"/>
      <c r="L55" s="171">
        <v>246.48939611493446</v>
      </c>
      <c r="M55" s="171">
        <v>149.833568</v>
      </c>
      <c r="N55" s="171">
        <v>189.908778</v>
      </c>
      <c r="O55" s="171">
        <v>182.29939000000002</v>
      </c>
      <c r="P55" s="214"/>
      <c r="Q55" s="171">
        <v>258.71999999999997</v>
      </c>
      <c r="R55" s="171">
        <v>240.48</v>
      </c>
      <c r="S55" s="171">
        <v>262.5</v>
      </c>
      <c r="T55" s="171">
        <v>219.72</v>
      </c>
    </row>
    <row r="56" spans="7:20" ht="12.75">
      <c r="G56" s="171"/>
      <c r="H56" s="171"/>
      <c r="I56" s="171"/>
      <c r="J56" s="171"/>
      <c r="K56" s="214"/>
      <c r="L56" s="171"/>
      <c r="M56" s="171"/>
      <c r="N56" s="171"/>
      <c r="O56" s="171"/>
      <c r="P56" s="214"/>
      <c r="Q56" s="171"/>
      <c r="R56" s="171"/>
      <c r="S56" s="171"/>
      <c r="T56" s="171"/>
    </row>
    <row r="57" spans="2:20" ht="12.75">
      <c r="B57" s="183" t="s">
        <v>399</v>
      </c>
      <c r="C57" s="183" t="s">
        <v>661</v>
      </c>
      <c r="G57" s="171">
        <v>36.99121237771271</v>
      </c>
      <c r="H57" s="171">
        <v>45.46203241798034</v>
      </c>
      <c r="I57" s="214">
        <v>37.97111687041351</v>
      </c>
      <c r="J57" s="159">
        <v>40.25789346339757</v>
      </c>
      <c r="K57" s="175"/>
      <c r="L57" s="214">
        <v>40.83535375462683</v>
      </c>
      <c r="M57" s="214">
        <v>48.71172735186977</v>
      </c>
      <c r="N57" s="159">
        <v>40.179616144410396</v>
      </c>
      <c r="O57" s="159">
        <v>43.39216530759346</v>
      </c>
      <c r="P57" s="175"/>
      <c r="Q57" s="214">
        <v>45.2079552621853</v>
      </c>
      <c r="R57" s="159">
        <v>56.266455846899234</v>
      </c>
      <c r="S57" s="159">
        <v>45.149523408051955</v>
      </c>
      <c r="T57" s="214">
        <v>45.62474461328021</v>
      </c>
    </row>
    <row r="58" spans="2:20" ht="12.75">
      <c r="B58" s="183" t="s">
        <v>452</v>
      </c>
      <c r="C58" s="183" t="s">
        <v>662</v>
      </c>
      <c r="G58" s="171">
        <v>137.94049327750974</v>
      </c>
      <c r="H58" s="171">
        <v>156.45373423758215</v>
      </c>
      <c r="I58" s="214">
        <v>256.7053461412659</v>
      </c>
      <c r="J58" s="159">
        <v>317.6629066139847</v>
      </c>
      <c r="K58" s="175"/>
      <c r="L58" s="214">
        <v>196.68125419534115</v>
      </c>
      <c r="M58" s="214">
        <v>221.82335018367584</v>
      </c>
      <c r="N58" s="159">
        <v>396.6255054225629</v>
      </c>
      <c r="O58" s="159">
        <v>311.68761123624165</v>
      </c>
      <c r="P58" s="175"/>
      <c r="Q58" s="214">
        <v>201.2473926648201</v>
      </c>
      <c r="R58" s="159">
        <v>225.8247581238471</v>
      </c>
      <c r="S58" s="159">
        <v>400.29297701676415</v>
      </c>
      <c r="T58" s="214">
        <v>314.7611328868564</v>
      </c>
    </row>
    <row r="59" spans="2:20" ht="12.75">
      <c r="B59" s="183" t="s">
        <v>51</v>
      </c>
      <c r="C59" s="183" t="s">
        <v>663</v>
      </c>
      <c r="G59" s="159">
        <v>78.18831665168788</v>
      </c>
      <c r="H59" s="159">
        <v>69.40743421002837</v>
      </c>
      <c r="I59" s="159">
        <v>75.3624587880752</v>
      </c>
      <c r="J59" s="159">
        <v>89.52798692808324</v>
      </c>
      <c r="K59" s="175"/>
      <c r="L59" s="159">
        <v>76.21604286743008</v>
      </c>
      <c r="M59" s="159">
        <v>77.96550463778024</v>
      </c>
      <c r="N59" s="159">
        <v>70.56065673123025</v>
      </c>
      <c r="O59" s="159">
        <v>33.31396811087693</v>
      </c>
      <c r="P59" s="175"/>
      <c r="Q59" s="159">
        <v>33.389478032117715</v>
      </c>
      <c r="R59" s="171">
        <v>45.741502865858095</v>
      </c>
      <c r="S59" s="171">
        <v>33.913275914141344</v>
      </c>
      <c r="T59" s="171">
        <v>64.72671300498395</v>
      </c>
    </row>
    <row r="60" spans="2:20" ht="12.75">
      <c r="B60" s="183" t="s">
        <v>664</v>
      </c>
      <c r="C60" s="183" t="s">
        <v>44</v>
      </c>
      <c r="G60" s="159">
        <v>137.44379672636032</v>
      </c>
      <c r="H60" s="171">
        <v>149.88288901037055</v>
      </c>
      <c r="I60" s="171">
        <v>149.8703359250862</v>
      </c>
      <c r="J60" s="171">
        <v>159.33984779784117</v>
      </c>
      <c r="K60" s="214"/>
      <c r="L60" s="171">
        <v>167.5302410312015</v>
      </c>
      <c r="M60" s="171">
        <v>156.40936763861123</v>
      </c>
      <c r="N60" s="171">
        <v>184.03983538118868</v>
      </c>
      <c r="O60" s="171">
        <v>193.403297800351</v>
      </c>
      <c r="P60" s="214"/>
      <c r="Q60" s="171">
        <v>174.610595843811</v>
      </c>
      <c r="R60" s="171">
        <v>199.48367807792798</v>
      </c>
      <c r="S60" s="171">
        <v>190.04885755587497</v>
      </c>
      <c r="T60" s="171">
        <v>187.13593129680578</v>
      </c>
    </row>
    <row r="61" spans="2:20" ht="12.75">
      <c r="B61" s="183" t="s">
        <v>665</v>
      </c>
      <c r="C61" s="183" t="s">
        <v>45</v>
      </c>
      <c r="G61" s="159">
        <v>384.8876939565507</v>
      </c>
      <c r="H61" s="159">
        <v>465.5184717400808</v>
      </c>
      <c r="I61" s="159">
        <v>410.5857088321625</v>
      </c>
      <c r="J61" s="159">
        <v>367.1400523608776</v>
      </c>
      <c r="K61" s="175"/>
      <c r="L61" s="159">
        <v>395.1142874431048</v>
      </c>
      <c r="M61" s="159">
        <v>386.90952487435413</v>
      </c>
      <c r="N61" s="159">
        <v>378.9360602571213</v>
      </c>
      <c r="O61" s="159">
        <v>323.7933838493533</v>
      </c>
      <c r="P61" s="175"/>
      <c r="Q61" s="159">
        <v>352.0492145797085</v>
      </c>
      <c r="R61" s="159">
        <v>516.3523446855208</v>
      </c>
      <c r="S61" s="159">
        <v>320.01866117624616</v>
      </c>
      <c r="T61" s="171">
        <v>418.79171334529644</v>
      </c>
    </row>
    <row r="62" spans="2:20" ht="12.75">
      <c r="B62" s="183" t="s">
        <v>666</v>
      </c>
      <c r="C62" s="183" t="s">
        <v>667</v>
      </c>
      <c r="G62" s="159">
        <v>3.3885325966187785</v>
      </c>
      <c r="H62" s="159">
        <v>3.1421354145297595</v>
      </c>
      <c r="I62" s="159">
        <v>2.5935079218100854</v>
      </c>
      <c r="J62" s="159">
        <v>5.598874999921356</v>
      </c>
      <c r="K62" s="175"/>
      <c r="L62" s="159">
        <v>4.74113671507546</v>
      </c>
      <c r="M62" s="159">
        <v>3.473845339089598</v>
      </c>
      <c r="N62" s="159">
        <v>4.08224922047749</v>
      </c>
      <c r="O62" s="159">
        <v>9.188844008459014</v>
      </c>
      <c r="P62" s="175"/>
      <c r="Q62" s="159">
        <v>4.71415674899398</v>
      </c>
      <c r="R62" s="159">
        <v>3.675187326911446</v>
      </c>
      <c r="S62" s="159">
        <v>5.822310898023385</v>
      </c>
      <c r="T62" s="171">
        <v>8.487868459867999</v>
      </c>
    </row>
    <row r="63" spans="7:20" ht="12.75">
      <c r="G63" s="159"/>
      <c r="H63" s="159"/>
      <c r="I63" s="159"/>
      <c r="J63" s="159"/>
      <c r="K63" s="175"/>
      <c r="L63" s="159"/>
      <c r="M63" s="159"/>
      <c r="N63" s="159"/>
      <c r="O63" s="159"/>
      <c r="P63" s="175"/>
      <c r="Q63" s="159"/>
      <c r="R63" s="159"/>
      <c r="S63" s="159"/>
      <c r="T63" s="171"/>
    </row>
    <row r="64" spans="2:20" ht="12.75">
      <c r="B64" s="183" t="s">
        <v>668</v>
      </c>
      <c r="C64" s="183" t="s">
        <v>43</v>
      </c>
      <c r="G64" s="159">
        <v>265.4855653045073</v>
      </c>
      <c r="H64" s="159">
        <v>238.19773431965893</v>
      </c>
      <c r="I64" s="159">
        <v>222.43919024273245</v>
      </c>
      <c r="J64" s="159">
        <v>250.52939993045337</v>
      </c>
      <c r="K64" s="175"/>
      <c r="L64" s="159">
        <v>241.49713754156525</v>
      </c>
      <c r="M64" s="159">
        <v>245.5390894187271</v>
      </c>
      <c r="N64" s="159">
        <v>231.1500977950276</v>
      </c>
      <c r="O64" s="159">
        <v>300.3322852770723</v>
      </c>
      <c r="P64" s="175"/>
      <c r="Q64" s="159">
        <v>363.3209738139148</v>
      </c>
      <c r="R64" s="159">
        <v>375.0851047979776</v>
      </c>
      <c r="S64" s="159">
        <v>359.47588256174373</v>
      </c>
      <c r="T64" s="171">
        <v>418.4882684666705</v>
      </c>
    </row>
    <row r="66" spans="2:20" s="170" customFormat="1" ht="12.75">
      <c r="B66" s="190"/>
      <c r="C66" s="190" t="s">
        <v>672</v>
      </c>
      <c r="D66" s="245"/>
      <c r="E66" s="246"/>
      <c r="F66" s="173"/>
      <c r="G66" s="247">
        <v>2642.4788460072987</v>
      </c>
      <c r="H66" s="247">
        <v>2535.6829427694297</v>
      </c>
      <c r="I66" s="247">
        <v>2559.1402827047436</v>
      </c>
      <c r="J66" s="247">
        <v>2765.9737454426963</v>
      </c>
      <c r="K66" s="248"/>
      <c r="L66" s="247">
        <v>2733.2230681699043</v>
      </c>
      <c r="M66" s="247">
        <v>2983.882526267662</v>
      </c>
      <c r="N66" s="247">
        <v>3451.7512813082867</v>
      </c>
      <c r="O66" s="247">
        <v>3467.868283137479</v>
      </c>
      <c r="P66" s="248"/>
      <c r="Q66" s="247">
        <v>3476.024649676976</v>
      </c>
      <c r="R66" s="247">
        <v>3833.5997161830883</v>
      </c>
      <c r="S66" s="247">
        <v>3874.4300164131064</v>
      </c>
      <c r="T66" s="249">
        <v>3639.2961912337614</v>
      </c>
    </row>
    <row r="70" spans="2:20" ht="12.75">
      <c r="B70" s="307" t="s">
        <v>670</v>
      </c>
      <c r="C70" s="185"/>
      <c r="D70" s="185"/>
      <c r="E70" s="185"/>
      <c r="F70" s="185"/>
      <c r="G70" s="238"/>
      <c r="H70" s="238"/>
      <c r="I70" s="238"/>
      <c r="J70" s="238"/>
      <c r="K70" s="239"/>
      <c r="L70" s="239"/>
      <c r="M70" s="239"/>
      <c r="N70" s="239"/>
      <c r="O70" s="239"/>
      <c r="P70" s="239"/>
      <c r="Q70" s="239"/>
      <c r="R70" s="239"/>
      <c r="S70" s="239"/>
      <c r="T70" s="239"/>
    </row>
    <row r="71" spans="2:20" ht="19.5" customHeight="1">
      <c r="B71" s="192"/>
      <c r="C71" s="192"/>
      <c r="D71" s="192"/>
      <c r="E71" s="192"/>
      <c r="F71" s="192"/>
      <c r="G71" s="259">
        <v>2009</v>
      </c>
      <c r="H71" s="259"/>
      <c r="I71" s="259"/>
      <c r="J71" s="259"/>
      <c r="K71" s="211"/>
      <c r="L71" s="242">
        <v>2010</v>
      </c>
      <c r="M71" s="221"/>
      <c r="N71" s="221"/>
      <c r="O71" s="221"/>
      <c r="P71" s="211"/>
      <c r="Q71" s="242">
        <v>2011</v>
      </c>
      <c r="R71" s="221"/>
      <c r="S71" s="221"/>
      <c r="T71" s="221"/>
    </row>
    <row r="72" spans="2:20" ht="12.75">
      <c r="B72" s="192" t="s">
        <v>1</v>
      </c>
      <c r="C72" s="192"/>
      <c r="D72" s="318"/>
      <c r="E72" s="318"/>
      <c r="F72" s="318"/>
      <c r="G72" s="184" t="s">
        <v>414</v>
      </c>
      <c r="H72" s="184" t="s">
        <v>355</v>
      </c>
      <c r="I72" s="184" t="s">
        <v>417</v>
      </c>
      <c r="J72" s="184" t="s">
        <v>418</v>
      </c>
      <c r="L72" s="184" t="s">
        <v>414</v>
      </c>
      <c r="M72" s="184" t="s">
        <v>355</v>
      </c>
      <c r="N72" s="184" t="s">
        <v>417</v>
      </c>
      <c r="O72" s="184" t="s">
        <v>418</v>
      </c>
      <c r="P72" s="192"/>
      <c r="Q72" s="184" t="s">
        <v>414</v>
      </c>
      <c r="R72" s="184" t="s">
        <v>355</v>
      </c>
      <c r="S72" s="184" t="s">
        <v>417</v>
      </c>
      <c r="T72" s="184" t="s">
        <v>418</v>
      </c>
    </row>
    <row r="73" spans="2:20" ht="12.75">
      <c r="B73" s="186"/>
      <c r="C73" s="186"/>
      <c r="D73" s="190"/>
      <c r="E73" s="190"/>
      <c r="F73" s="190"/>
      <c r="G73" s="186"/>
      <c r="H73" s="186"/>
      <c r="I73" s="186"/>
      <c r="J73" s="186"/>
      <c r="K73" s="186"/>
      <c r="L73" s="186"/>
      <c r="M73" s="186"/>
      <c r="N73" s="186"/>
      <c r="O73" s="186"/>
      <c r="P73" s="186"/>
      <c r="Q73" s="186"/>
      <c r="R73" s="186"/>
      <c r="S73" s="186"/>
      <c r="T73" s="186"/>
    </row>
    <row r="75" spans="2:20" ht="12.75">
      <c r="B75" s="183" t="s">
        <v>375</v>
      </c>
      <c r="C75" s="183" t="s">
        <v>656</v>
      </c>
      <c r="G75" s="250">
        <v>-22.25129778837686</v>
      </c>
      <c r="H75" s="250">
        <v>13.30556413716431</v>
      </c>
      <c r="I75" s="250">
        <v>-39.10757235807864</v>
      </c>
      <c r="J75" s="250">
        <v>-9.576701471293745</v>
      </c>
      <c r="K75" s="250"/>
      <c r="L75" s="250">
        <v>51.13068169116286</v>
      </c>
      <c r="M75" s="250">
        <v>-4.193557751868866</v>
      </c>
      <c r="N75" s="250">
        <v>-78.16833558735789</v>
      </c>
      <c r="O75" s="250">
        <v>-145.63155377450516</v>
      </c>
      <c r="P75" s="250"/>
      <c r="Q75" s="250">
        <v>-73.8604432836421</v>
      </c>
      <c r="R75" s="250">
        <v>-147.99631723180414</v>
      </c>
      <c r="S75" s="250">
        <v>-259.52692991437675</v>
      </c>
      <c r="T75" s="250">
        <v>-169.78731950999963</v>
      </c>
    </row>
    <row r="76" spans="4:20" ht="12.75">
      <c r="D76" s="183" t="s">
        <v>657</v>
      </c>
      <c r="G76" s="250">
        <v>-164.56142944773524</v>
      </c>
      <c r="H76" s="250">
        <v>-84.09984340686003</v>
      </c>
      <c r="I76" s="250">
        <v>-144.12426023148544</v>
      </c>
      <c r="J76" s="250">
        <v>-135.43836584057692</v>
      </c>
      <c r="K76" s="250"/>
      <c r="L76" s="250">
        <v>-92.9219521075147</v>
      </c>
      <c r="M76" s="250">
        <v>-96.50422847347409</v>
      </c>
      <c r="N76" s="250">
        <v>-151.96263023895517</v>
      </c>
      <c r="O76" s="250">
        <v>-212.8110898430034</v>
      </c>
      <c r="P76" s="250"/>
      <c r="Q76" s="250">
        <v>-218.28987666148532</v>
      </c>
      <c r="R76" s="250">
        <v>-214.11667464578</v>
      </c>
      <c r="S76" s="250">
        <v>-351.505414775133</v>
      </c>
      <c r="T76" s="250">
        <v>-264.42019759999994</v>
      </c>
    </row>
    <row r="77" spans="5:20" ht="12.75">
      <c r="E77" s="183" t="s">
        <v>42</v>
      </c>
      <c r="G77" s="250">
        <v>10.042812</v>
      </c>
      <c r="H77" s="250">
        <v>0.8981740000000005</v>
      </c>
      <c r="I77" s="250">
        <v>0.30989600000000017</v>
      </c>
      <c r="J77" s="250">
        <v>7.521328999999999</v>
      </c>
      <c r="K77" s="250"/>
      <c r="L77" s="250">
        <v>9.17542</v>
      </c>
      <c r="M77" s="250">
        <v>0.875238</v>
      </c>
      <c r="N77" s="250">
        <v>0</v>
      </c>
      <c r="O77" s="250">
        <v>4.5672</v>
      </c>
      <c r="P77" s="250"/>
      <c r="Q77" s="250">
        <v>4.046748000000001</v>
      </c>
      <c r="R77" s="250">
        <v>0.6066589999999996</v>
      </c>
      <c r="S77" s="250">
        <v>0.6431420000000001</v>
      </c>
      <c r="T77" s="250">
        <v>3.4351724</v>
      </c>
    </row>
    <row r="78" spans="5:20" ht="12.75">
      <c r="E78" s="183" t="s">
        <v>86</v>
      </c>
      <c r="G78" s="251">
        <v>70.57780999102602</v>
      </c>
      <c r="H78" s="251">
        <v>138.10548159313993</v>
      </c>
      <c r="I78" s="251">
        <v>108.81946776851447</v>
      </c>
      <c r="J78" s="251">
        <v>120.57246415942296</v>
      </c>
      <c r="K78" s="250"/>
      <c r="L78" s="251">
        <v>220.28353289248525</v>
      </c>
      <c r="M78" s="251">
        <v>313.4989005265262</v>
      </c>
      <c r="N78" s="251">
        <v>321.1418847610448</v>
      </c>
      <c r="O78" s="251">
        <v>279.3088101569965</v>
      </c>
      <c r="P78" s="250"/>
      <c r="Q78" s="251">
        <v>288.7297225585146</v>
      </c>
      <c r="R78" s="251">
        <v>301.39116213422017</v>
      </c>
      <c r="S78" s="251">
        <v>174.26030845486707</v>
      </c>
      <c r="T78" s="251">
        <v>141.31426999999996</v>
      </c>
    </row>
    <row r="79" spans="5:20" ht="12.75">
      <c r="E79" s="183" t="s">
        <v>43</v>
      </c>
      <c r="G79" s="251">
        <v>-245.18205143876116</v>
      </c>
      <c r="H79" s="251">
        <v>-223.103499</v>
      </c>
      <c r="I79" s="251">
        <v>-253.25362399999995</v>
      </c>
      <c r="J79" s="251">
        <v>-263.532159</v>
      </c>
      <c r="K79" s="250"/>
      <c r="L79" s="251">
        <v>-322.380905</v>
      </c>
      <c r="M79" s="251">
        <v>-410.87836700000014</v>
      </c>
      <c r="N79" s="251">
        <v>-473.104515</v>
      </c>
      <c r="O79" s="251">
        <v>-496.6871</v>
      </c>
      <c r="P79" s="250"/>
      <c r="Q79" s="251">
        <v>-511.06634721999995</v>
      </c>
      <c r="R79" s="251">
        <v>-516.1144957800001</v>
      </c>
      <c r="S79" s="251">
        <v>-526.40886523</v>
      </c>
      <c r="T79" s="251">
        <v>-409.16964</v>
      </c>
    </row>
    <row r="80" spans="4:20" ht="12.75">
      <c r="D80" s="183" t="s">
        <v>658</v>
      </c>
      <c r="G80" s="251">
        <v>142.31013165935843</v>
      </c>
      <c r="H80" s="251">
        <v>97.40540754402429</v>
      </c>
      <c r="I80" s="251">
        <v>105.0166878734068</v>
      </c>
      <c r="J80" s="251">
        <v>125.86166436928335</v>
      </c>
      <c r="K80" s="250"/>
      <c r="L80" s="251">
        <v>144.0526337986775</v>
      </c>
      <c r="M80" s="251">
        <v>92.31067072160499</v>
      </c>
      <c r="N80" s="251">
        <v>73.79429465159717</v>
      </c>
      <c r="O80" s="251">
        <v>67.17953606849824</v>
      </c>
      <c r="P80" s="250"/>
      <c r="Q80" s="251">
        <v>144.42943337784334</v>
      </c>
      <c r="R80" s="251">
        <v>66.12035741397574</v>
      </c>
      <c r="S80" s="251">
        <v>91.97848486075611</v>
      </c>
      <c r="T80" s="251">
        <v>94.63287809000008</v>
      </c>
    </row>
    <row r="81" spans="5:20" ht="12.75">
      <c r="E81" s="183" t="s">
        <v>42</v>
      </c>
      <c r="G81" s="251">
        <v>145.0253535</v>
      </c>
      <c r="H81" s="251">
        <v>55.31245573999999</v>
      </c>
      <c r="I81" s="251">
        <v>75.66712867999998</v>
      </c>
      <c r="J81" s="251">
        <v>114.13614600000002</v>
      </c>
      <c r="K81" s="250"/>
      <c r="L81" s="251">
        <v>122.22437373999999</v>
      </c>
      <c r="M81" s="251">
        <v>44.71636744461749</v>
      </c>
      <c r="N81" s="251">
        <v>69.87499500000001</v>
      </c>
      <c r="O81" s="251">
        <v>100.91820000000001</v>
      </c>
      <c r="P81" s="250"/>
      <c r="Q81" s="251">
        <v>145.52151800000001</v>
      </c>
      <c r="R81" s="251">
        <v>69.75655099999999</v>
      </c>
      <c r="S81" s="251">
        <v>86.63409950000006</v>
      </c>
      <c r="T81" s="251">
        <v>125.9441176</v>
      </c>
    </row>
    <row r="82" spans="5:20" ht="12.75">
      <c r="E82" s="183" t="s">
        <v>86</v>
      </c>
      <c r="G82" s="251">
        <v>11.932242103482253</v>
      </c>
      <c r="H82" s="251">
        <v>59.88107595030783</v>
      </c>
      <c r="I82" s="251">
        <v>54.22621835641402</v>
      </c>
      <c r="J82" s="251">
        <v>32.655650590119194</v>
      </c>
      <c r="K82" s="250"/>
      <c r="L82" s="251">
        <v>44.644608874644234</v>
      </c>
      <c r="M82" s="251">
        <v>73.25838233291088</v>
      </c>
      <c r="N82" s="251">
        <v>34.690204634486236</v>
      </c>
      <c r="O82" s="251">
        <v>-9.724622004253092</v>
      </c>
      <c r="P82" s="250"/>
      <c r="Q82" s="251">
        <v>39.27579173006063</v>
      </c>
      <c r="R82" s="251">
        <v>33.44153938763333</v>
      </c>
      <c r="S82" s="251">
        <v>46.78051294287263</v>
      </c>
      <c r="T82" s="251">
        <v>-14.623750099999995</v>
      </c>
    </row>
    <row r="83" spans="5:20" ht="12.75">
      <c r="E83" s="183" t="s">
        <v>43</v>
      </c>
      <c r="G83" s="251">
        <v>-14.647463944123764</v>
      </c>
      <c r="H83" s="251">
        <v>-17.788124146283536</v>
      </c>
      <c r="I83" s="251">
        <v>-24.876659163007197</v>
      </c>
      <c r="J83" s="251">
        <v>-20.930132220835873</v>
      </c>
      <c r="K83" s="250"/>
      <c r="L83" s="251">
        <v>-22.81634881596669</v>
      </c>
      <c r="M83" s="251">
        <v>-25.66407905592338</v>
      </c>
      <c r="N83" s="251">
        <v>-30.770904982889085</v>
      </c>
      <c r="O83" s="251">
        <v>-24.014041927248627</v>
      </c>
      <c r="P83" s="250"/>
      <c r="Q83" s="251">
        <v>-40.36787635221728</v>
      </c>
      <c r="R83" s="251">
        <v>-37.07773297365762</v>
      </c>
      <c r="S83" s="251">
        <v>-41.43612758211653</v>
      </c>
      <c r="T83" s="251">
        <v>-16.687489409999998</v>
      </c>
    </row>
    <row r="84" spans="7:20" ht="12.75">
      <c r="G84" s="251"/>
      <c r="H84" s="251"/>
      <c r="I84" s="251"/>
      <c r="J84" s="251"/>
      <c r="K84" s="250"/>
      <c r="L84" s="251"/>
      <c r="M84" s="251"/>
      <c r="N84" s="251"/>
      <c r="O84" s="251"/>
      <c r="P84" s="250"/>
      <c r="Q84" s="251"/>
      <c r="R84" s="251"/>
      <c r="S84" s="251"/>
      <c r="T84" s="251"/>
    </row>
    <row r="85" spans="2:20" ht="12.75">
      <c r="B85" s="183" t="s">
        <v>376</v>
      </c>
      <c r="C85" s="183" t="s">
        <v>133</v>
      </c>
      <c r="G85" s="251">
        <v>218.99249099999997</v>
      </c>
      <c r="H85" s="251">
        <v>10.663898000000046</v>
      </c>
      <c r="I85" s="251">
        <v>4.228291000000013</v>
      </c>
      <c r="J85" s="251">
        <v>202.67905900000005</v>
      </c>
      <c r="K85" s="250"/>
      <c r="L85" s="251">
        <v>183.88500000000005</v>
      </c>
      <c r="M85" s="251">
        <v>-15.34499999999997</v>
      </c>
      <c r="N85" s="251">
        <v>35.43500000000006</v>
      </c>
      <c r="O85" s="251">
        <v>134.42499999999995</v>
      </c>
      <c r="P85" s="250"/>
      <c r="Q85" s="251">
        <v>134.15000000000003</v>
      </c>
      <c r="R85" s="251">
        <v>-29.32000000000005</v>
      </c>
      <c r="S85" s="251">
        <v>-9.050000000000125</v>
      </c>
      <c r="T85" s="251">
        <v>191.94000000000005</v>
      </c>
    </row>
    <row r="86" spans="3:20" ht="12.75">
      <c r="C86" s="183" t="s">
        <v>659</v>
      </c>
      <c r="G86" s="251">
        <v>42.049738000000005</v>
      </c>
      <c r="H86" s="251">
        <v>-14.517708999999996</v>
      </c>
      <c r="I86" s="251">
        <v>49.651103000000006</v>
      </c>
      <c r="J86" s="251">
        <v>72.81852900000001</v>
      </c>
      <c r="K86" s="250"/>
      <c r="L86" s="251">
        <v>84.07439611493453</v>
      </c>
      <c r="M86" s="251">
        <v>12.488568000000043</v>
      </c>
      <c r="N86" s="251">
        <v>21.243778000000077</v>
      </c>
      <c r="O86" s="251">
        <v>-8.504911352868476</v>
      </c>
      <c r="P86" s="250"/>
      <c r="Q86" s="251">
        <v>10.390000000000015</v>
      </c>
      <c r="R86" s="251">
        <v>-35.66000000000008</v>
      </c>
      <c r="S86" s="251">
        <v>-33.200000000000074</v>
      </c>
      <c r="T86" s="251">
        <v>33.940000000000026</v>
      </c>
    </row>
    <row r="87" spans="3:20" ht="12.75">
      <c r="C87" s="183" t="s">
        <v>660</v>
      </c>
      <c r="G87" s="251">
        <v>176.942753</v>
      </c>
      <c r="H87" s="251">
        <v>25.181607000000014</v>
      </c>
      <c r="I87" s="251">
        <v>-45.42281199999999</v>
      </c>
      <c r="J87" s="251">
        <v>129.86053</v>
      </c>
      <c r="K87" s="250"/>
      <c r="L87" s="251">
        <v>99.81060388506555</v>
      </c>
      <c r="M87" s="251">
        <v>-27.833568000000014</v>
      </c>
      <c r="N87" s="251">
        <v>14.191221999999982</v>
      </c>
      <c r="O87" s="251">
        <v>142.92991135286843</v>
      </c>
      <c r="P87" s="250"/>
      <c r="Q87" s="251">
        <v>123.76000000000005</v>
      </c>
      <c r="R87" s="251">
        <v>6.340000000000032</v>
      </c>
      <c r="S87" s="251">
        <v>24.149999999999977</v>
      </c>
      <c r="T87" s="251">
        <v>158.00000000000003</v>
      </c>
    </row>
    <row r="88" spans="7:20" ht="12.75">
      <c r="G88" s="251"/>
      <c r="H88" s="251"/>
      <c r="I88" s="251"/>
      <c r="J88" s="251"/>
      <c r="K88" s="250"/>
      <c r="L88" s="251"/>
      <c r="M88" s="251"/>
      <c r="N88" s="251"/>
      <c r="O88" s="251"/>
      <c r="P88" s="250"/>
      <c r="Q88" s="251"/>
      <c r="R88" s="251"/>
      <c r="S88" s="251"/>
      <c r="T88" s="251"/>
    </row>
    <row r="89" spans="2:20" ht="12.75">
      <c r="B89" s="183" t="s">
        <v>399</v>
      </c>
      <c r="C89" s="183" t="s">
        <v>661</v>
      </c>
      <c r="G89" s="251">
        <v>-1.427375753705448</v>
      </c>
      <c r="H89" s="251">
        <v>-7.570301894225608</v>
      </c>
      <c r="I89" s="251">
        <v>-0.2909941244310801</v>
      </c>
      <c r="J89" s="251">
        <v>2.0387458572150408</v>
      </c>
      <c r="K89" s="250"/>
      <c r="L89" s="251">
        <v>-3.6129449124443624</v>
      </c>
      <c r="M89" s="251">
        <v>-7.77307366834647</v>
      </c>
      <c r="N89" s="251">
        <v>-7.85056515823733</v>
      </c>
      <c r="O89" s="251">
        <v>-8.016325429614227</v>
      </c>
      <c r="P89" s="250"/>
      <c r="Q89" s="251">
        <v>-2.666991749925849</v>
      </c>
      <c r="R89" s="251">
        <v>-10.664605944372283</v>
      </c>
      <c r="S89" s="251">
        <v>-11.42433628865058</v>
      </c>
      <c r="T89" s="251">
        <v>-8.920488862007737</v>
      </c>
    </row>
    <row r="90" spans="2:20" ht="12.75">
      <c r="B90" s="183" t="s">
        <v>452</v>
      </c>
      <c r="C90" s="183" t="s">
        <v>662</v>
      </c>
      <c r="G90" s="251">
        <v>-88.66786964505741</v>
      </c>
      <c r="H90" s="251">
        <v>-102.92953838780419</v>
      </c>
      <c r="I90" s="251">
        <v>-190.33916609386145</v>
      </c>
      <c r="J90" s="251">
        <v>-258.9250066064733</v>
      </c>
      <c r="K90" s="250"/>
      <c r="L90" s="251">
        <v>-139.92450922637454</v>
      </c>
      <c r="M90" s="251">
        <v>-145.43395319954493</v>
      </c>
      <c r="N90" s="251">
        <v>-308.34266556389787</v>
      </c>
      <c r="O90" s="251">
        <v>-247.38328224227186</v>
      </c>
      <c r="P90" s="250"/>
      <c r="Q90" s="251">
        <v>-133.08406198162095</v>
      </c>
      <c r="R90" s="251">
        <v>-129.02399433993446</v>
      </c>
      <c r="S90" s="251">
        <v>-293.3449924820368</v>
      </c>
      <c r="T90" s="251">
        <v>-240.8306120480222</v>
      </c>
    </row>
    <row r="91" spans="2:20" ht="12.75">
      <c r="B91" s="183" t="s">
        <v>51</v>
      </c>
      <c r="C91" s="183" t="s">
        <v>663</v>
      </c>
      <c r="G91" s="251">
        <v>-52.199120175123</v>
      </c>
      <c r="H91" s="251">
        <v>-25.66494828605031</v>
      </c>
      <c r="I91" s="251">
        <v>-50.700728332049</v>
      </c>
      <c r="J91" s="251">
        <v>-41.26428395092432</v>
      </c>
      <c r="K91" s="250"/>
      <c r="L91" s="251">
        <v>-43.99278795906053</v>
      </c>
      <c r="M91" s="251">
        <v>-58.41196187237158</v>
      </c>
      <c r="N91" s="251">
        <v>-42.47611866554595</v>
      </c>
      <c r="O91" s="251">
        <v>2.393169964890319</v>
      </c>
      <c r="P91" s="250"/>
      <c r="Q91" s="251">
        <v>2.7070462307925</v>
      </c>
      <c r="R91" s="251">
        <v>-18.62432114345268</v>
      </c>
      <c r="S91" s="251">
        <v>-4.655983909190063</v>
      </c>
      <c r="T91" s="251">
        <v>-21.02669813540468</v>
      </c>
    </row>
    <row r="92" spans="2:20" ht="12.75">
      <c r="B92" s="183" t="s">
        <v>664</v>
      </c>
      <c r="C92" s="183" t="s">
        <v>44</v>
      </c>
      <c r="G92" s="251">
        <v>-121.94796886799539</v>
      </c>
      <c r="H92" s="251">
        <v>-134.27425207602556</v>
      </c>
      <c r="I92" s="251">
        <v>-134.73123669970335</v>
      </c>
      <c r="J92" s="251">
        <v>-146.42228829011316</v>
      </c>
      <c r="K92" s="250"/>
      <c r="L92" s="251">
        <v>-151.19857214554213</v>
      </c>
      <c r="M92" s="251">
        <v>-139.20763298246075</v>
      </c>
      <c r="N92" s="251">
        <v>-167.4841166883187</v>
      </c>
      <c r="O92" s="251">
        <v>-179.40238782279945</v>
      </c>
      <c r="P92" s="250"/>
      <c r="Q92" s="251">
        <v>-155.2132683349477</v>
      </c>
      <c r="R92" s="251">
        <v>-178.63628423336382</v>
      </c>
      <c r="S92" s="251">
        <v>-170.56918787670705</v>
      </c>
      <c r="T92" s="251">
        <v>-171.6129963965046</v>
      </c>
    </row>
    <row r="93" spans="2:20" ht="12.75">
      <c r="B93" s="183" t="s">
        <v>665</v>
      </c>
      <c r="C93" s="183" t="s">
        <v>45</v>
      </c>
      <c r="G93" s="251">
        <v>-146.23178524479192</v>
      </c>
      <c r="H93" s="251">
        <v>-174.76948568263953</v>
      </c>
      <c r="I93" s="251">
        <v>-99.57302534565338</v>
      </c>
      <c r="J93" s="251">
        <v>14.172706645111248</v>
      </c>
      <c r="K93" s="250"/>
      <c r="L93" s="251">
        <v>-23.56609189870221</v>
      </c>
      <c r="M93" s="251">
        <v>53.20211302586563</v>
      </c>
      <c r="N93" s="251">
        <v>101.56413260732648</v>
      </c>
      <c r="O93" s="251">
        <v>134.5662164795342</v>
      </c>
      <c r="P93" s="250"/>
      <c r="Q93" s="251">
        <v>180.80874926176227</v>
      </c>
      <c r="R93" s="251">
        <v>-3.66973308611648</v>
      </c>
      <c r="S93" s="251">
        <v>233.4453224015175</v>
      </c>
      <c r="T93" s="251">
        <v>148.01457807304735</v>
      </c>
    </row>
    <row r="94" spans="2:20" ht="12.75">
      <c r="B94" s="183" t="s">
        <v>666</v>
      </c>
      <c r="C94" s="183" t="s">
        <v>667</v>
      </c>
      <c r="G94" s="251">
        <v>2.3701844879468132</v>
      </c>
      <c r="H94" s="251">
        <v>-0.8935614736792221</v>
      </c>
      <c r="I94" s="251">
        <v>-0.7848163941916051</v>
      </c>
      <c r="J94" s="251">
        <v>-0.8980408359330712</v>
      </c>
      <c r="K94" s="250"/>
      <c r="L94" s="251">
        <v>-1.7254037249796208</v>
      </c>
      <c r="M94" s="251">
        <v>1.8308988613144628</v>
      </c>
      <c r="N94" s="251">
        <v>0.6108273368993737</v>
      </c>
      <c r="O94" s="251">
        <v>-1.4404658371738437</v>
      </c>
      <c r="P94" s="250"/>
      <c r="Q94" s="251">
        <v>-1.5464051841693407</v>
      </c>
      <c r="R94" s="251">
        <v>3.1687295606373698</v>
      </c>
      <c r="S94" s="251">
        <v>-0.17594449415975433</v>
      </c>
      <c r="T94" s="251">
        <v>-4.798683062622826</v>
      </c>
    </row>
    <row r="95" spans="7:20" ht="12.75">
      <c r="G95" s="251"/>
      <c r="H95" s="251"/>
      <c r="I95" s="251"/>
      <c r="J95" s="251"/>
      <c r="K95" s="250"/>
      <c r="L95" s="251"/>
      <c r="M95" s="251"/>
      <c r="N95" s="251"/>
      <c r="O95" s="251"/>
      <c r="P95" s="250"/>
      <c r="Q95" s="251"/>
      <c r="R95" s="251"/>
      <c r="S95" s="251"/>
      <c r="T95" s="251"/>
    </row>
    <row r="96" spans="2:20" ht="12.75">
      <c r="B96" s="183" t="s">
        <v>668</v>
      </c>
      <c r="C96" s="183" t="s">
        <v>43</v>
      </c>
      <c r="G96" s="251">
        <v>-100.21231535031569</v>
      </c>
      <c r="H96" s="251">
        <v>-154.29592571718882</v>
      </c>
      <c r="I96" s="251">
        <v>-172.10029188959163</v>
      </c>
      <c r="J96" s="251">
        <v>-200.8440577418837</v>
      </c>
      <c r="K96" s="250"/>
      <c r="L96" s="251">
        <v>-45.82299225860217</v>
      </c>
      <c r="M96" s="251">
        <v>-142.45955363160573</v>
      </c>
      <c r="N96" s="251">
        <v>-161.42911241869353</v>
      </c>
      <c r="O96" s="251">
        <v>-234.57707990569156</v>
      </c>
      <c r="P96" s="250"/>
      <c r="Q96" s="251">
        <v>-159.07475100151095</v>
      </c>
      <c r="R96" s="251">
        <v>-262.94276004458607</v>
      </c>
      <c r="S96" s="251">
        <v>-286.5136847320617</v>
      </c>
      <c r="T96" s="251">
        <v>-352.58169744980717</v>
      </c>
    </row>
    <row r="98" spans="2:20" s="170" customFormat="1" ht="12.75">
      <c r="B98" s="190"/>
      <c r="C98" s="190" t="s">
        <v>673</v>
      </c>
      <c r="D98" s="245"/>
      <c r="E98" s="246"/>
      <c r="F98" s="173"/>
      <c r="G98" s="247">
        <v>-311.57505733741937</v>
      </c>
      <c r="H98" s="247">
        <v>-576.4285513804491</v>
      </c>
      <c r="I98" s="247">
        <v>-683.3995402375599</v>
      </c>
      <c r="J98" s="247">
        <v>-439.03986739429456</v>
      </c>
      <c r="K98" s="248"/>
      <c r="L98" s="247">
        <v>-174.8276204345425</v>
      </c>
      <c r="M98" s="247">
        <v>-457.79172121901865</v>
      </c>
      <c r="N98" s="247">
        <v>-628.1409541378262</v>
      </c>
      <c r="O98" s="247">
        <v>-545.0667085676314</v>
      </c>
      <c r="P98" s="248"/>
      <c r="Q98" s="247">
        <v>-207.7801260432616</v>
      </c>
      <c r="R98" s="247">
        <v>-777.7092864629922</v>
      </c>
      <c r="S98" s="247">
        <v>-801.8157372956657</v>
      </c>
      <c r="T98" s="249">
        <v>-629.6039173913218</v>
      </c>
    </row>
  </sheetData>
  <sheetProtection/>
  <printOptions horizontalCentered="1"/>
  <pageMargins left="0.17" right="0.16" top="0.53" bottom="1" header="0" footer="0"/>
  <pageSetup fitToHeight="0" fitToWidth="0"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ETRUJILL</cp:lastModifiedBy>
  <cp:lastPrinted>2011-03-22T21:21:28Z</cp:lastPrinted>
  <dcterms:created xsi:type="dcterms:W3CDTF">2002-06-04T19:14:13Z</dcterms:created>
  <dcterms:modified xsi:type="dcterms:W3CDTF">2012-06-07T20:13:39Z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